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7"/>
  <workbookPr/>
  <mc:AlternateContent xmlns:mc="http://schemas.openxmlformats.org/markup-compatibility/2006">
    <mc:Choice Requires="x15">
      <x15ac:absPath xmlns:x15ac="http://schemas.microsoft.com/office/spreadsheetml/2010/11/ac" url="C:\xampp\htdocs\Payslip-Generator-System\excels2\"/>
    </mc:Choice>
  </mc:AlternateContent>
  <xr:revisionPtr revIDLastSave="0" documentId="13_ncr:1_{7600258D-AC7A-4FC3-A02A-ED55CF3F27CD}" xr6:coauthVersionLast="36" xr6:coauthVersionMax="47" xr10:uidLastSave="{00000000-0000-0000-0000-000000000000}"/>
  <bookViews>
    <workbookView xWindow="0" yWindow="0" windowWidth="28800" windowHeight="12090" xr2:uid="{00000000-000D-0000-FFFF-FFFF00000000}"/>
  </bookViews>
  <sheets>
    <sheet name="SEPTEMBER" sheetId="18" r:id="rId1"/>
    <sheet name="JULY" sheetId="17" r:id="rId2"/>
    <sheet name="JUNE" sheetId="16" r:id="rId3"/>
    <sheet name="MAY" sheetId="15" r:id="rId4"/>
    <sheet name="APRIL" sheetId="14" r:id="rId5"/>
    <sheet name="MARCH" sheetId="13" r:id="rId6"/>
  </sheets>
  <definedNames>
    <definedName name="_xlnm.Print_Area" localSheetId="4">APRIL!$A$1:$AC$27</definedName>
    <definedName name="_xlnm.Print_Area" localSheetId="1">JULY!$AF$1:$BF$27</definedName>
    <definedName name="_xlnm.Print_Area" localSheetId="2">JUNE!$AF$1:$BD$27</definedName>
    <definedName name="_xlnm.Print_Area" localSheetId="5">MARCH!$A$1:$AC$27</definedName>
    <definedName name="_xlnm.Print_Area" localSheetId="3">MAY!$AF$1:$BD$29</definedName>
    <definedName name="_xlnm.Print_Area" localSheetId="0">SEPTEMBER!$AF$1:$BF$27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0" i="18" l="1"/>
  <c r="BD19" i="18"/>
  <c r="BC19" i="18"/>
  <c r="BB19" i="18"/>
  <c r="BA19" i="18"/>
  <c r="AZ19" i="18"/>
  <c r="AW19" i="18"/>
  <c r="AV19" i="18"/>
  <c r="AU19" i="18"/>
  <c r="AS19" i="18"/>
  <c r="AR19" i="18"/>
  <c r="AQ19" i="18"/>
  <c r="AP19" i="18"/>
  <c r="AO19" i="18"/>
  <c r="AN19" i="18"/>
  <c r="AM19" i="18"/>
  <c r="AL19" i="18"/>
  <c r="AK19" i="18"/>
  <c r="AC19" i="18"/>
  <c r="AA19" i="18"/>
  <c r="Z19" i="18"/>
  <c r="P19" i="18"/>
  <c r="H19" i="18"/>
  <c r="G19" i="18"/>
  <c r="E19" i="18"/>
  <c r="D19" i="18"/>
  <c r="BE17" i="18"/>
  <c r="AX17" i="18"/>
  <c r="AI17" i="18"/>
  <c r="T17" i="18"/>
  <c r="R17" i="18"/>
  <c r="F17" i="18"/>
  <c r="I17" i="18" s="1"/>
  <c r="BE16" i="18"/>
  <c r="AX16" i="18"/>
  <c r="AI16" i="18"/>
  <c r="T16" i="18"/>
  <c r="R16" i="18"/>
  <c r="F16" i="18"/>
  <c r="I16" i="18" s="1"/>
  <c r="BE15" i="18"/>
  <c r="BE19" i="18" s="1"/>
  <c r="AX15" i="18"/>
  <c r="AI15" i="18"/>
  <c r="AB15" i="18"/>
  <c r="T15" i="18"/>
  <c r="S15" i="18"/>
  <c r="R15" i="18"/>
  <c r="I15" i="18"/>
  <c r="AY15" i="18" s="1"/>
  <c r="BE14" i="18"/>
  <c r="AY14" i="18"/>
  <c r="AX14" i="18"/>
  <c r="AI14" i="18"/>
  <c r="AB14" i="18"/>
  <c r="Y14" i="18"/>
  <c r="T14" i="18"/>
  <c r="R14" i="18"/>
  <c r="I14" i="18"/>
  <c r="J14" i="18" s="1"/>
  <c r="BE13" i="18"/>
  <c r="AX13" i="18"/>
  <c r="AX19" i="18" s="1"/>
  <c r="AI13" i="18"/>
  <c r="T13" i="18"/>
  <c r="R13" i="18"/>
  <c r="I13" i="18"/>
  <c r="S13" i="18" s="1"/>
  <c r="F13" i="18"/>
  <c r="BE12" i="18"/>
  <c r="AX12" i="18"/>
  <c r="AI12" i="18"/>
  <c r="T12" i="18"/>
  <c r="T19" i="18" s="1"/>
  <c r="R12" i="18"/>
  <c r="R19" i="18" s="1"/>
  <c r="F12" i="18"/>
  <c r="I12" i="18" s="1"/>
  <c r="AJ12" i="18" l="1"/>
  <c r="S12" i="18"/>
  <c r="J12" i="18"/>
  <c r="I19" i="18"/>
  <c r="AB12" i="18"/>
  <c r="AY12" i="18"/>
  <c r="Y12" i="18"/>
  <c r="S17" i="18"/>
  <c r="AB17" i="18"/>
  <c r="J17" i="18"/>
  <c r="AJ17" i="18"/>
  <c r="AY17" i="18"/>
  <c r="Y17" i="18"/>
  <c r="K14" i="18"/>
  <c r="O14" i="18" s="1"/>
  <c r="AB16" i="18"/>
  <c r="AY16" i="18"/>
  <c r="Y16" i="18"/>
  <c r="AJ16" i="18"/>
  <c r="J16" i="18"/>
  <c r="S16" i="18"/>
  <c r="AJ13" i="18"/>
  <c r="J13" i="18"/>
  <c r="AB13" i="18"/>
  <c r="S14" i="18"/>
  <c r="AJ15" i="18"/>
  <c r="J15" i="18"/>
  <c r="F19" i="18"/>
  <c r="Y13" i="18"/>
  <c r="AY13" i="18"/>
  <c r="AI19" i="18"/>
  <c r="AJ14" i="18"/>
  <c r="Y15" i="18"/>
  <c r="AD14" i="18" l="1"/>
  <c r="AE14" i="18"/>
  <c r="V14" i="18" s="1"/>
  <c r="Q16" i="18"/>
  <c r="U16" i="18" s="1"/>
  <c r="AT16" i="18"/>
  <c r="BF16" i="18" s="1"/>
  <c r="AY19" i="18"/>
  <c r="Q15" i="18"/>
  <c r="U15" i="18" s="1"/>
  <c r="AT15" i="18"/>
  <c r="BF15" i="18" s="1"/>
  <c r="Q17" i="18"/>
  <c r="U17" i="18" s="1"/>
  <c r="AT17" i="18"/>
  <c r="BF17" i="18" s="1"/>
  <c r="K17" i="18"/>
  <c r="O17" i="18" s="1"/>
  <c r="J19" i="18"/>
  <c r="K12" i="18"/>
  <c r="O12" i="18" s="1"/>
  <c r="Q14" i="18"/>
  <c r="U14" i="18" s="1"/>
  <c r="AT14" i="18"/>
  <c r="BF14" i="18" s="1"/>
  <c r="S19" i="18"/>
  <c r="K13" i="18"/>
  <c r="O13" i="18" s="1"/>
  <c r="AT12" i="18"/>
  <c r="Q12" i="18"/>
  <c r="AJ19" i="18"/>
  <c r="AT13" i="18"/>
  <c r="BF13" i="18" s="1"/>
  <c r="Q13" i="18"/>
  <c r="U13" i="18" s="1"/>
  <c r="Y19" i="18"/>
  <c r="K15" i="18"/>
  <c r="O15" i="18" s="1"/>
  <c r="O16" i="18"/>
  <c r="K16" i="18"/>
  <c r="AB19" i="18"/>
  <c r="AE17" i="18" l="1"/>
  <c r="V17" i="18" s="1"/>
  <c r="AD17" i="18"/>
  <c r="W17" i="18" s="1"/>
  <c r="AE13" i="18"/>
  <c r="V13" i="18" s="1"/>
  <c r="AD13" i="18"/>
  <c r="W13" i="18" s="1"/>
  <c r="AD15" i="18"/>
  <c r="AE15" i="18"/>
  <c r="V15" i="18" s="1"/>
  <c r="O19" i="18"/>
  <c r="AE16" i="18"/>
  <c r="V16" i="18" s="1"/>
  <c r="AD16" i="18"/>
  <c r="W16" i="18" s="1"/>
  <c r="AT19" i="18"/>
  <c r="BF12" i="18"/>
  <c r="BF19" i="18" s="1"/>
  <c r="W14" i="18"/>
  <c r="Q19" i="18"/>
  <c r="U12" i="18"/>
  <c r="U19" i="18" s="1"/>
  <c r="K19" i="18"/>
  <c r="AD12" i="18" l="1"/>
  <c r="AE12" i="18"/>
  <c r="W15" i="18"/>
  <c r="V12" i="18" l="1"/>
  <c r="V19" i="18" s="1"/>
  <c r="AE19" i="18"/>
  <c r="AD19" i="18"/>
  <c r="W12" i="18" l="1"/>
  <c r="W19" i="18" s="1"/>
  <c r="AN19" i="17" l="1"/>
  <c r="AR19" i="17"/>
  <c r="I20" i="17"/>
  <c r="BD19" i="17"/>
  <c r="BC19" i="17"/>
  <c r="BB19" i="17"/>
  <c r="BA19" i="17"/>
  <c r="AZ19" i="17"/>
  <c r="AW19" i="17"/>
  <c r="AV19" i="17"/>
  <c r="AU19" i="17"/>
  <c r="AS19" i="17"/>
  <c r="AQ19" i="17"/>
  <c r="AP19" i="17"/>
  <c r="AO19" i="17"/>
  <c r="AM19" i="17"/>
  <c r="AL19" i="17"/>
  <c r="AK19" i="17"/>
  <c r="AC19" i="17"/>
  <c r="AA19" i="17"/>
  <c r="Z19" i="17"/>
  <c r="P19" i="17"/>
  <c r="H19" i="17"/>
  <c r="G19" i="17"/>
  <c r="E19" i="17"/>
  <c r="D19" i="17"/>
  <c r="BE17" i="17"/>
  <c r="AX17" i="17"/>
  <c r="AI17" i="17"/>
  <c r="T17" i="17"/>
  <c r="R17" i="17"/>
  <c r="F17" i="17"/>
  <c r="I17" i="17" s="1"/>
  <c r="BE16" i="17"/>
  <c r="AX16" i="17"/>
  <c r="AI16" i="17"/>
  <c r="T16" i="17"/>
  <c r="R16" i="17"/>
  <c r="F16" i="17"/>
  <c r="I16" i="17" s="1"/>
  <c r="S16" i="17" s="1"/>
  <c r="BE15" i="17"/>
  <c r="AX15" i="17"/>
  <c r="AI15" i="17"/>
  <c r="T15" i="17"/>
  <c r="R15" i="17"/>
  <c r="I15" i="17"/>
  <c r="AB15" i="17" s="1"/>
  <c r="BE14" i="17"/>
  <c r="AX14" i="17"/>
  <c r="AI14" i="17"/>
  <c r="T14" i="17"/>
  <c r="R14" i="17"/>
  <c r="I14" i="17"/>
  <c r="AY14" i="17" s="1"/>
  <c r="BE13" i="17"/>
  <c r="AX13" i="17"/>
  <c r="AI13" i="17"/>
  <c r="T13" i="17"/>
  <c r="R13" i="17"/>
  <c r="F13" i="17"/>
  <c r="I13" i="17" s="1"/>
  <c r="BE12" i="17"/>
  <c r="AX12" i="17"/>
  <c r="AI12" i="17"/>
  <c r="T12" i="17"/>
  <c r="R12" i="17"/>
  <c r="F12" i="17"/>
  <c r="I12" i="17" s="1"/>
  <c r="I20" i="16"/>
  <c r="BB19" i="16"/>
  <c r="BA19" i="16"/>
  <c r="AZ19" i="16"/>
  <c r="AY19" i="16"/>
  <c r="AX19" i="16"/>
  <c r="AU19" i="16"/>
  <c r="AT19" i="16"/>
  <c r="AS19" i="16"/>
  <c r="AQ19" i="16"/>
  <c r="AP19" i="16"/>
  <c r="AO19" i="16"/>
  <c r="AN19" i="16"/>
  <c r="AM19" i="16"/>
  <c r="AL19" i="16"/>
  <c r="AK19" i="16"/>
  <c r="AC19" i="16"/>
  <c r="AA19" i="16"/>
  <c r="Z19" i="16"/>
  <c r="P19" i="16"/>
  <c r="H19" i="16"/>
  <c r="G19" i="16"/>
  <c r="E19" i="16"/>
  <c r="D19" i="16"/>
  <c r="BC17" i="16"/>
  <c r="AV17" i="16"/>
  <c r="AI17" i="16"/>
  <c r="T17" i="16"/>
  <c r="R17" i="16"/>
  <c r="F17" i="16"/>
  <c r="I17" i="16" s="1"/>
  <c r="BC16" i="16"/>
  <c r="AV16" i="16"/>
  <c r="AI16" i="16"/>
  <c r="T16" i="16"/>
  <c r="R16" i="16"/>
  <c r="F16" i="16"/>
  <c r="I16" i="16" s="1"/>
  <c r="BC15" i="16"/>
  <c r="AV15" i="16"/>
  <c r="AI15" i="16"/>
  <c r="T15" i="16"/>
  <c r="R15" i="16"/>
  <c r="I15" i="16"/>
  <c r="AB15" i="16" s="1"/>
  <c r="BC14" i="16"/>
  <c r="AW14" i="16"/>
  <c r="AV14" i="16"/>
  <c r="AI14" i="16"/>
  <c r="Y14" i="16"/>
  <c r="T14" i="16"/>
  <c r="R14" i="16"/>
  <c r="J14" i="16"/>
  <c r="K14" i="16" s="1"/>
  <c r="O14" i="16" s="1"/>
  <c r="I14" i="16"/>
  <c r="AJ14" i="16" s="1"/>
  <c r="BC13" i="16"/>
  <c r="AV13" i="16"/>
  <c r="AI13" i="16"/>
  <c r="T13" i="16"/>
  <c r="R13" i="16"/>
  <c r="F13" i="16"/>
  <c r="I13" i="16" s="1"/>
  <c r="BC12" i="16"/>
  <c r="BC19" i="16" s="1"/>
  <c r="AV12" i="16"/>
  <c r="AI12" i="16"/>
  <c r="T12" i="16"/>
  <c r="R12" i="16"/>
  <c r="F12" i="16"/>
  <c r="I12" i="16" s="1"/>
  <c r="S12" i="16" s="1"/>
  <c r="K13" i="15"/>
  <c r="K14" i="15"/>
  <c r="K15" i="15"/>
  <c r="K16" i="15"/>
  <c r="O16" i="15" s="1"/>
  <c r="AE16" i="15" s="1"/>
  <c r="AE14" i="15"/>
  <c r="V14" i="15" s="1"/>
  <c r="BD13" i="15"/>
  <c r="BD15" i="15"/>
  <c r="BD16" i="15"/>
  <c r="BC13" i="15"/>
  <c r="BC14" i="15"/>
  <c r="BC15" i="15"/>
  <c r="AW13" i="15"/>
  <c r="AW14" i="15"/>
  <c r="AW15" i="15"/>
  <c r="AV13" i="15"/>
  <c r="AV14" i="15"/>
  <c r="AV15" i="15"/>
  <c r="AR13" i="15"/>
  <c r="AR14" i="15"/>
  <c r="BD14" i="15" s="1"/>
  <c r="AR15" i="15"/>
  <c r="AJ13" i="15"/>
  <c r="AJ14" i="15"/>
  <c r="AJ15" i="15"/>
  <c r="Q15" i="15" s="1"/>
  <c r="U15" i="15" s="1"/>
  <c r="AJ16" i="15"/>
  <c r="Q16" i="15" s="1"/>
  <c r="AI13" i="15"/>
  <c r="AI14" i="15"/>
  <c r="AI15" i="15"/>
  <c r="AI16" i="15"/>
  <c r="AB13" i="15"/>
  <c r="AB14" i="15"/>
  <c r="AB15" i="15"/>
  <c r="Y13" i="15"/>
  <c r="Y14" i="15"/>
  <c r="Y15" i="15"/>
  <c r="U13" i="15"/>
  <c r="T13" i="15"/>
  <c r="T14" i="15"/>
  <c r="T15" i="15"/>
  <c r="R13" i="15"/>
  <c r="R14" i="15"/>
  <c r="R15" i="15"/>
  <c r="S13" i="15"/>
  <c r="S14" i="15"/>
  <c r="S15" i="15"/>
  <c r="S12" i="15"/>
  <c r="Q13" i="15"/>
  <c r="Q14" i="15"/>
  <c r="J13" i="15"/>
  <c r="J14" i="15"/>
  <c r="J15" i="15"/>
  <c r="O14" i="15"/>
  <c r="AD14" i="15" s="1"/>
  <c r="I13" i="15"/>
  <c r="I14" i="15"/>
  <c r="I15" i="15"/>
  <c r="R19" i="17" l="1"/>
  <c r="BE19" i="17"/>
  <c r="S14" i="17"/>
  <c r="T19" i="17"/>
  <c r="AX19" i="17"/>
  <c r="AJ12" i="17"/>
  <c r="AY12" i="17"/>
  <c r="Y12" i="17"/>
  <c r="J12" i="17"/>
  <c r="S12" i="17"/>
  <c r="I19" i="17"/>
  <c r="AB12" i="17"/>
  <c r="S17" i="17"/>
  <c r="AB17" i="17"/>
  <c r="AY17" i="17"/>
  <c r="Y17" i="17"/>
  <c r="J17" i="17"/>
  <c r="AJ17" i="17"/>
  <c r="J13" i="17"/>
  <c r="AB13" i="17"/>
  <c r="AY13" i="17"/>
  <c r="Y13" i="17"/>
  <c r="AJ13" i="17"/>
  <c r="S13" i="17"/>
  <c r="J16" i="17"/>
  <c r="AJ14" i="17"/>
  <c r="Y16" i="17"/>
  <c r="J14" i="17"/>
  <c r="Y15" i="17"/>
  <c r="AY15" i="17"/>
  <c r="AB14" i="17"/>
  <c r="S15" i="17"/>
  <c r="F19" i="17"/>
  <c r="AJ16" i="17"/>
  <c r="AI19" i="17"/>
  <c r="AJ15" i="17"/>
  <c r="J15" i="17"/>
  <c r="AY16" i="17"/>
  <c r="AB16" i="17"/>
  <c r="Y14" i="17"/>
  <c r="J15" i="16"/>
  <c r="AW15" i="16"/>
  <c r="R19" i="16"/>
  <c r="T19" i="16"/>
  <c r="AI19" i="16"/>
  <c r="Y15" i="16"/>
  <c r="AV19" i="16"/>
  <c r="AJ13" i="16"/>
  <c r="J13" i="16"/>
  <c r="S13" i="16"/>
  <c r="AB13" i="16"/>
  <c r="AW13" i="16"/>
  <c r="Y13" i="16"/>
  <c r="S17" i="16"/>
  <c r="AB17" i="16"/>
  <c r="AW17" i="16"/>
  <c r="Y17" i="16"/>
  <c r="J17" i="16"/>
  <c r="AJ17" i="16"/>
  <c r="AB16" i="16"/>
  <c r="AW16" i="16"/>
  <c r="Y16" i="16"/>
  <c r="J16" i="16"/>
  <c r="AJ16" i="16"/>
  <c r="S16" i="16"/>
  <c r="AR14" i="16"/>
  <c r="BD14" i="16" s="1"/>
  <c r="Q14" i="16"/>
  <c r="F19" i="16"/>
  <c r="J12" i="16"/>
  <c r="AB14" i="16"/>
  <c r="S15" i="16"/>
  <c r="AJ12" i="16"/>
  <c r="Y12" i="16"/>
  <c r="AW12" i="16"/>
  <c r="S14" i="16"/>
  <c r="AJ15" i="16"/>
  <c r="I19" i="16"/>
  <c r="AB12" i="16"/>
  <c r="O15" i="15"/>
  <c r="W14" i="15"/>
  <c r="U14" i="15"/>
  <c r="S19" i="17" l="1"/>
  <c r="AB19" i="17"/>
  <c r="Q16" i="17"/>
  <c r="U16" i="17" s="1"/>
  <c r="AT16" i="17"/>
  <c r="BF16" i="17" s="1"/>
  <c r="AT14" i="17"/>
  <c r="BF14" i="17" s="1"/>
  <c r="Q14" i="17"/>
  <c r="U14" i="17" s="1"/>
  <c r="K13" i="17"/>
  <c r="O13" i="17" s="1"/>
  <c r="K16" i="17"/>
  <c r="O16" i="17" s="1"/>
  <c r="AT17" i="17"/>
  <c r="BF17" i="17" s="1"/>
  <c r="Q17" i="17"/>
  <c r="U17" i="17" s="1"/>
  <c r="K17" i="17"/>
  <c r="O17" i="17" s="1"/>
  <c r="J19" i="17"/>
  <c r="K12" i="17"/>
  <c r="O12" i="17" s="1"/>
  <c r="Y19" i="17"/>
  <c r="AT13" i="17"/>
  <c r="BF13" i="17" s="1"/>
  <c r="Q13" i="17"/>
  <c r="U13" i="17" s="1"/>
  <c r="AY19" i="17"/>
  <c r="K15" i="17"/>
  <c r="O15" i="17" s="1"/>
  <c r="AJ19" i="17"/>
  <c r="AT12" i="17"/>
  <c r="Q12" i="17"/>
  <c r="Q15" i="17"/>
  <c r="U15" i="17" s="1"/>
  <c r="AT15" i="17"/>
  <c r="BF15" i="17" s="1"/>
  <c r="K14" i="17"/>
  <c r="O14" i="17" s="1"/>
  <c r="AW19" i="16"/>
  <c r="S19" i="16"/>
  <c r="Y19" i="16"/>
  <c r="K15" i="16"/>
  <c r="O15" i="16" s="1"/>
  <c r="J19" i="16"/>
  <c r="K12" i="16"/>
  <c r="Q17" i="16"/>
  <c r="U17" i="16" s="1"/>
  <c r="AR17" i="16"/>
  <c r="BD17" i="16" s="1"/>
  <c r="Q16" i="16"/>
  <c r="U16" i="16" s="1"/>
  <c r="AR16" i="16"/>
  <c r="BD16" i="16" s="1"/>
  <c r="K17" i="16"/>
  <c r="O17" i="16" s="1"/>
  <c r="U14" i="16"/>
  <c r="K16" i="16"/>
  <c r="O16" i="16" s="1"/>
  <c r="O13" i="16"/>
  <c r="K13" i="16"/>
  <c r="AB19" i="16"/>
  <c r="AR13" i="16"/>
  <c r="BD13" i="16" s="1"/>
  <c r="Q13" i="16"/>
  <c r="U13" i="16" s="1"/>
  <c r="Q12" i="16"/>
  <c r="AJ19" i="16"/>
  <c r="AR12" i="16"/>
  <c r="Q15" i="16"/>
  <c r="U15" i="16" s="1"/>
  <c r="AR15" i="16"/>
  <c r="BD15" i="16" s="1"/>
  <c r="AE15" i="15"/>
  <c r="V15" i="15" s="1"/>
  <c r="AD15" i="15"/>
  <c r="W15" i="15" s="1"/>
  <c r="I22" i="15"/>
  <c r="BB21" i="15"/>
  <c r="BA21" i="15"/>
  <c r="AZ21" i="15"/>
  <c r="AY21" i="15"/>
  <c r="AX21" i="15"/>
  <c r="AU21" i="15"/>
  <c r="AT21" i="15"/>
  <c r="AS21" i="15"/>
  <c r="AQ21" i="15"/>
  <c r="AP21" i="15"/>
  <c r="AO21" i="15"/>
  <c r="AN21" i="15"/>
  <c r="AM21" i="15"/>
  <c r="AL21" i="15"/>
  <c r="AK21" i="15"/>
  <c r="AC21" i="15"/>
  <c r="AA21" i="15"/>
  <c r="Z21" i="15"/>
  <c r="P21" i="15"/>
  <c r="H21" i="15"/>
  <c r="G21" i="15"/>
  <c r="E21" i="15"/>
  <c r="D21" i="15"/>
  <c r="BC18" i="15"/>
  <c r="AV18" i="15"/>
  <c r="AI18" i="15"/>
  <c r="T18" i="15"/>
  <c r="R18" i="15"/>
  <c r="F18" i="15"/>
  <c r="I18" i="15" s="1"/>
  <c r="BC17" i="15"/>
  <c r="AV17" i="15"/>
  <c r="AI17" i="15"/>
  <c r="T17" i="15"/>
  <c r="R17" i="15"/>
  <c r="F17" i="15"/>
  <c r="I17" i="15" s="1"/>
  <c r="BC16" i="15"/>
  <c r="AV16" i="15"/>
  <c r="T16" i="15"/>
  <c r="R16" i="15"/>
  <c r="F16" i="15"/>
  <c r="I16" i="15" s="1"/>
  <c r="F13" i="15"/>
  <c r="BC12" i="15"/>
  <c r="AV12" i="15"/>
  <c r="AI12" i="15"/>
  <c r="T12" i="15"/>
  <c r="R12" i="15"/>
  <c r="F12" i="15"/>
  <c r="I12" i="15" s="1"/>
  <c r="AE16" i="17" l="1"/>
  <c r="V16" i="17" s="1"/>
  <c r="AD16" i="17"/>
  <c r="W16" i="17" s="1"/>
  <c r="AE13" i="17"/>
  <c r="V13" i="17" s="1"/>
  <c r="AD13" i="17"/>
  <c r="W13" i="17" s="1"/>
  <c r="AD15" i="17"/>
  <c r="AE15" i="17"/>
  <c r="V15" i="17" s="1"/>
  <c r="AE17" i="17"/>
  <c r="V17" i="17" s="1"/>
  <c r="AD17" i="17"/>
  <c r="AD14" i="17"/>
  <c r="AE14" i="17"/>
  <c r="V14" i="17" s="1"/>
  <c r="O19" i="17"/>
  <c r="U12" i="17"/>
  <c r="U19" i="17" s="1"/>
  <c r="Q19" i="17"/>
  <c r="BF12" i="17"/>
  <c r="BF19" i="17" s="1"/>
  <c r="AT19" i="17"/>
  <c r="K19" i="17"/>
  <c r="AD16" i="16"/>
  <c r="AE16" i="16"/>
  <c r="V16" i="16" s="1"/>
  <c r="AE17" i="16"/>
  <c r="V17" i="16" s="1"/>
  <c r="AD17" i="16"/>
  <c r="AE13" i="16"/>
  <c r="V13" i="16" s="1"/>
  <c r="AD13" i="16"/>
  <c r="U12" i="16"/>
  <c r="U19" i="16" s="1"/>
  <c r="Q19" i="16"/>
  <c r="K19" i="16"/>
  <c r="AE14" i="16"/>
  <c r="V14" i="16" s="1"/>
  <c r="AD14" i="16"/>
  <c r="W14" i="16" s="1"/>
  <c r="O12" i="16"/>
  <c r="AD15" i="16"/>
  <c r="AE15" i="16"/>
  <c r="V15" i="16" s="1"/>
  <c r="BD12" i="16"/>
  <c r="BD19" i="16" s="1"/>
  <c r="AR19" i="16"/>
  <c r="R21" i="15"/>
  <c r="T21" i="15"/>
  <c r="AI21" i="15"/>
  <c r="AV21" i="15"/>
  <c r="BC21" i="15"/>
  <c r="S17" i="15"/>
  <c r="AB17" i="15"/>
  <c r="AW17" i="15"/>
  <c r="Y17" i="15"/>
  <c r="J17" i="15"/>
  <c r="AJ17" i="15"/>
  <c r="J16" i="15"/>
  <c r="AB16" i="15"/>
  <c r="AW16" i="15"/>
  <c r="Y16" i="15"/>
  <c r="S16" i="15"/>
  <c r="J12" i="15"/>
  <c r="AJ12" i="15"/>
  <c r="I21" i="15"/>
  <c r="AB12" i="15"/>
  <c r="AW12" i="15"/>
  <c r="Y12" i="15"/>
  <c r="S18" i="15"/>
  <c r="AB18" i="15"/>
  <c r="AW18" i="15"/>
  <c r="Y18" i="15"/>
  <c r="J18" i="15"/>
  <c r="AJ18" i="15"/>
  <c r="F21" i="15"/>
  <c r="I20" i="14"/>
  <c r="BB19" i="14"/>
  <c r="BA19" i="14"/>
  <c r="AZ19" i="14"/>
  <c r="AY19" i="14"/>
  <c r="AX19" i="14"/>
  <c r="AU19" i="14"/>
  <c r="AT19" i="14"/>
  <c r="AS19" i="14"/>
  <c r="AQ19" i="14"/>
  <c r="AP19" i="14"/>
  <c r="AO19" i="14"/>
  <c r="AN19" i="14"/>
  <c r="AM19" i="14"/>
  <c r="AL19" i="14"/>
  <c r="AK19" i="14"/>
  <c r="AC19" i="14"/>
  <c r="AA19" i="14"/>
  <c r="Z19" i="14"/>
  <c r="P19" i="14"/>
  <c r="H19" i="14"/>
  <c r="G19" i="14"/>
  <c r="E19" i="14"/>
  <c r="D19" i="14"/>
  <c r="BC16" i="14"/>
  <c r="AV16" i="14"/>
  <c r="AI16" i="14"/>
  <c r="T16" i="14"/>
  <c r="R16" i="14"/>
  <c r="F16" i="14"/>
  <c r="I16" i="14" s="1"/>
  <c r="AB16" i="14" s="1"/>
  <c r="BC15" i="14"/>
  <c r="AV15" i="14"/>
  <c r="AI15" i="14"/>
  <c r="T15" i="14"/>
  <c r="R15" i="14"/>
  <c r="R19" i="14" s="1"/>
  <c r="F15" i="14"/>
  <c r="I15" i="14" s="1"/>
  <c r="BC14" i="14"/>
  <c r="AV14" i="14"/>
  <c r="AI14" i="14"/>
  <c r="T14" i="14"/>
  <c r="R14" i="14"/>
  <c r="F14" i="14"/>
  <c r="I14" i="14" s="1"/>
  <c r="BC13" i="14"/>
  <c r="AV13" i="14"/>
  <c r="AI13" i="14"/>
  <c r="T13" i="14"/>
  <c r="R13" i="14"/>
  <c r="F13" i="14"/>
  <c r="I13" i="14" s="1"/>
  <c r="BC12" i="14"/>
  <c r="AV12" i="14"/>
  <c r="AV19" i="14" s="1"/>
  <c r="AI12" i="14"/>
  <c r="AI19" i="14" s="1"/>
  <c r="T12" i="14"/>
  <c r="R12" i="14"/>
  <c r="F12" i="14"/>
  <c r="I12" i="14" s="1"/>
  <c r="I13" i="13"/>
  <c r="I15" i="13"/>
  <c r="I16" i="13"/>
  <c r="AJ16" i="13" s="1"/>
  <c r="I12" i="13"/>
  <c r="G19" i="13"/>
  <c r="F13" i="13"/>
  <c r="F14" i="13"/>
  <c r="I14" i="13" s="1"/>
  <c r="F15" i="13"/>
  <c r="F16" i="13"/>
  <c r="F12" i="13"/>
  <c r="F19" i="13" s="1"/>
  <c r="I20" i="13"/>
  <c r="BB19" i="13"/>
  <c r="BA19" i="13"/>
  <c r="AZ19" i="13"/>
  <c r="AY19" i="13"/>
  <c r="AX19" i="13"/>
  <c r="AU19" i="13"/>
  <c r="AT19" i="13"/>
  <c r="AS19" i="13"/>
  <c r="AQ19" i="13"/>
  <c r="AP19" i="13"/>
  <c r="AO19" i="13"/>
  <c r="AN19" i="13"/>
  <c r="AM19" i="13"/>
  <c r="AL19" i="13"/>
  <c r="AK19" i="13"/>
  <c r="AC19" i="13"/>
  <c r="AA19" i="13"/>
  <c r="Z19" i="13"/>
  <c r="P19" i="13"/>
  <c r="H19" i="13"/>
  <c r="E19" i="13"/>
  <c r="D19" i="13"/>
  <c r="BC16" i="13"/>
  <c r="AV16" i="13"/>
  <c r="AI16" i="13"/>
  <c r="T16" i="13"/>
  <c r="R16" i="13"/>
  <c r="BC15" i="13"/>
  <c r="AV15" i="13"/>
  <c r="AI15" i="13"/>
  <c r="T15" i="13"/>
  <c r="R15" i="13"/>
  <c r="BC14" i="13"/>
  <c r="AV14" i="13"/>
  <c r="AI14" i="13"/>
  <c r="T14" i="13"/>
  <c r="R14" i="13"/>
  <c r="BC13" i="13"/>
  <c r="AV13" i="13"/>
  <c r="AI13" i="13"/>
  <c r="T13" i="13"/>
  <c r="R13" i="13"/>
  <c r="BC12" i="13"/>
  <c r="AV12" i="13"/>
  <c r="AI12" i="13"/>
  <c r="T12" i="13"/>
  <c r="R12" i="13"/>
  <c r="AD12" i="17" l="1"/>
  <c r="W15" i="17"/>
  <c r="AE12" i="17"/>
  <c r="W14" i="17"/>
  <c r="W17" i="17"/>
  <c r="W13" i="16"/>
  <c r="W16" i="16"/>
  <c r="W15" i="16"/>
  <c r="AE12" i="16"/>
  <c r="AD12" i="16"/>
  <c r="O19" i="16"/>
  <c r="W17" i="16"/>
  <c r="AW14" i="14"/>
  <c r="AB14" i="14"/>
  <c r="BC19" i="14"/>
  <c r="Y21" i="15"/>
  <c r="AW15" i="13"/>
  <c r="AW21" i="15"/>
  <c r="AB21" i="15"/>
  <c r="T19" i="14"/>
  <c r="K17" i="15"/>
  <c r="O17" i="15" s="1"/>
  <c r="U16" i="15"/>
  <c r="AR16" i="15"/>
  <c r="Q18" i="15"/>
  <c r="U18" i="15" s="1"/>
  <c r="AR18" i="15"/>
  <c r="BD18" i="15" s="1"/>
  <c r="K18" i="15"/>
  <c r="O18" i="15" s="1"/>
  <c r="S21" i="15"/>
  <c r="O13" i="15"/>
  <c r="AR12" i="15"/>
  <c r="AJ21" i="15"/>
  <c r="Q12" i="15"/>
  <c r="K12" i="15"/>
  <c r="O12" i="15" s="1"/>
  <c r="J21" i="15"/>
  <c r="Q17" i="15"/>
  <c r="U17" i="15" s="1"/>
  <c r="AR17" i="15"/>
  <c r="BD17" i="15" s="1"/>
  <c r="AB15" i="14"/>
  <c r="AW15" i="14"/>
  <c r="Y15" i="14"/>
  <c r="AJ15" i="14"/>
  <c r="S15" i="14"/>
  <c r="J15" i="14"/>
  <c r="J13" i="14"/>
  <c r="S13" i="14"/>
  <c r="AB13" i="14"/>
  <c r="AW13" i="14"/>
  <c r="Y13" i="14"/>
  <c r="AJ13" i="14"/>
  <c r="J12" i="14"/>
  <c r="AJ12" i="14"/>
  <c r="AB12" i="14"/>
  <c r="AW12" i="14"/>
  <c r="Y12" i="14"/>
  <c r="I19" i="14"/>
  <c r="S12" i="14"/>
  <c r="AW16" i="14"/>
  <c r="J16" i="14"/>
  <c r="AJ16" i="14"/>
  <c r="S16" i="14"/>
  <c r="Y16" i="14"/>
  <c r="AJ14" i="14"/>
  <c r="S14" i="14"/>
  <c r="F19" i="14"/>
  <c r="J14" i="14"/>
  <c r="Y14" i="14"/>
  <c r="AJ14" i="13"/>
  <c r="J13" i="13"/>
  <c r="AJ12" i="13"/>
  <c r="Q12" i="13" s="1"/>
  <c r="AW16" i="13"/>
  <c r="AW13" i="13"/>
  <c r="J16" i="13"/>
  <c r="S13" i="13"/>
  <c r="S16" i="13"/>
  <c r="AB16" i="13" s="1"/>
  <c r="R19" i="13"/>
  <c r="K13" i="13"/>
  <c r="O13" i="13" s="1"/>
  <c r="Y13" i="13"/>
  <c r="S14" i="13"/>
  <c r="Y16" i="13"/>
  <c r="AI19" i="13"/>
  <c r="AB13" i="13"/>
  <c r="AV19" i="13"/>
  <c r="BC19" i="13"/>
  <c r="T19" i="13"/>
  <c r="AR12" i="13"/>
  <c r="Q14" i="13"/>
  <c r="U14" i="13" s="1"/>
  <c r="AR14" i="13"/>
  <c r="Q16" i="13"/>
  <c r="AR16" i="13"/>
  <c r="AB12" i="13"/>
  <c r="J14" i="13"/>
  <c r="AW12" i="13"/>
  <c r="AJ13" i="13"/>
  <c r="Y14" i="13"/>
  <c r="AW14" i="13"/>
  <c r="S15" i="13"/>
  <c r="J12" i="13"/>
  <c r="Y12" i="13"/>
  <c r="S12" i="13"/>
  <c r="I19" i="13"/>
  <c r="AB15" i="13"/>
  <c r="AB14" i="13"/>
  <c r="AJ15" i="13"/>
  <c r="J15" i="13"/>
  <c r="Y15" i="13"/>
  <c r="AE19" i="17" l="1"/>
  <c r="V12" i="17"/>
  <c r="V19" i="17" s="1"/>
  <c r="AD19" i="17"/>
  <c r="AD19" i="16"/>
  <c r="AE19" i="16"/>
  <c r="V12" i="16"/>
  <c r="V19" i="16" s="1"/>
  <c r="AD13" i="15"/>
  <c r="AE13" i="15"/>
  <c r="V13" i="15" s="1"/>
  <c r="K21" i="15"/>
  <c r="AD16" i="15"/>
  <c r="V16" i="15"/>
  <c r="AE17" i="15"/>
  <c r="V17" i="15" s="1"/>
  <c r="AD17" i="15"/>
  <c r="AE18" i="15"/>
  <c r="V18" i="15" s="1"/>
  <c r="AD18" i="15"/>
  <c r="W18" i="15" s="1"/>
  <c r="O21" i="15"/>
  <c r="AR21" i="15"/>
  <c r="BD12" i="15"/>
  <c r="BD21" i="15" s="1"/>
  <c r="U12" i="15"/>
  <c r="U21" i="15" s="1"/>
  <c r="Q21" i="15"/>
  <c r="AR14" i="14"/>
  <c r="BD14" i="14" s="1"/>
  <c r="Q14" i="14"/>
  <c r="U14" i="14" s="1"/>
  <c r="Y19" i="14"/>
  <c r="AW19" i="14"/>
  <c r="K14" i="14"/>
  <c r="O14" i="14" s="1"/>
  <c r="Q16" i="14"/>
  <c r="U16" i="14" s="1"/>
  <c r="AR16" i="14"/>
  <c r="BD16" i="14" s="1"/>
  <c r="AB19" i="14"/>
  <c r="K13" i="14"/>
  <c r="O13" i="14"/>
  <c r="K16" i="14"/>
  <c r="O16" i="14" s="1"/>
  <c r="AR12" i="14"/>
  <c r="AJ19" i="14"/>
  <c r="Q12" i="14"/>
  <c r="J19" i="14"/>
  <c r="K12" i="14"/>
  <c r="K15" i="14"/>
  <c r="O15" i="14" s="1"/>
  <c r="AR13" i="14"/>
  <c r="BD13" i="14" s="1"/>
  <c r="Q13" i="14"/>
  <c r="U13" i="14" s="1"/>
  <c r="S19" i="14"/>
  <c r="Q15" i="14"/>
  <c r="U15" i="14" s="1"/>
  <c r="AR15" i="14"/>
  <c r="BD15" i="14" s="1"/>
  <c r="U16" i="13"/>
  <c r="BD14" i="13"/>
  <c r="BD16" i="13"/>
  <c r="K16" i="13"/>
  <c r="O16" i="13" s="1"/>
  <c r="K15" i="13"/>
  <c r="O15" i="13" s="1"/>
  <c r="K14" i="13"/>
  <c r="O14" i="13" s="1"/>
  <c r="Y19" i="13"/>
  <c r="AB19" i="13"/>
  <c r="K12" i="13"/>
  <c r="J19" i="13"/>
  <c r="O12" i="13"/>
  <c r="BD12" i="13"/>
  <c r="U12" i="13"/>
  <c r="AR15" i="13"/>
  <c r="BD15" i="13" s="1"/>
  <c r="Q15" i="13"/>
  <c r="U15" i="13" s="1"/>
  <c r="AJ19" i="13"/>
  <c r="Q13" i="13"/>
  <c r="U13" i="13" s="1"/>
  <c r="AR13" i="13"/>
  <c r="BD13" i="13" s="1"/>
  <c r="AW19" i="13"/>
  <c r="S19" i="13"/>
  <c r="W12" i="17" l="1"/>
  <c r="W19" i="17" s="1"/>
  <c r="W12" i="16"/>
  <c r="W19" i="16" s="1"/>
  <c r="W13" i="15"/>
  <c r="W17" i="15"/>
  <c r="AD12" i="15"/>
  <c r="AE12" i="15"/>
  <c r="W16" i="15"/>
  <c r="AD16" i="14"/>
  <c r="AE16" i="14"/>
  <c r="V16" i="14" s="1"/>
  <c r="AE15" i="14"/>
  <c r="V15" i="14" s="1"/>
  <c r="AD15" i="14"/>
  <c r="W15" i="14" s="1"/>
  <c r="AE14" i="14"/>
  <c r="V14" i="14" s="1"/>
  <c r="AD14" i="14"/>
  <c r="W14" i="14" s="1"/>
  <c r="K19" i="14"/>
  <c r="AE13" i="14"/>
  <c r="V13" i="14" s="1"/>
  <c r="AD13" i="14"/>
  <c r="W13" i="14" s="1"/>
  <c r="O12" i="14"/>
  <c r="U12" i="14"/>
  <c r="U19" i="14" s="1"/>
  <c r="Q19" i="14"/>
  <c r="AR19" i="14"/>
  <c r="BD12" i="14"/>
  <c r="BD19" i="14" s="1"/>
  <c r="AE15" i="13"/>
  <c r="V15" i="13" s="1"/>
  <c r="AD14" i="13"/>
  <c r="AE14" i="13"/>
  <c r="V14" i="13" s="1"/>
  <c r="AE16" i="13"/>
  <c r="V16" i="13" s="1"/>
  <c r="AD16" i="13"/>
  <c r="K19" i="13"/>
  <c r="AD15" i="13"/>
  <c r="AD13" i="13"/>
  <c r="AE13" i="13"/>
  <c r="V13" i="13" s="1"/>
  <c r="BD19" i="13"/>
  <c r="AR19" i="13"/>
  <c r="AE12" i="13"/>
  <c r="AD12" i="13"/>
  <c r="O19" i="13"/>
  <c r="U19" i="13"/>
  <c r="Q19" i="13"/>
  <c r="V12" i="15" l="1"/>
  <c r="V21" i="15" s="1"/>
  <c r="AE21" i="15"/>
  <c r="AD21" i="15"/>
  <c r="AE12" i="14"/>
  <c r="O19" i="14"/>
  <c r="AD12" i="14"/>
  <c r="W16" i="14"/>
  <c r="W15" i="13"/>
  <c r="W16" i="13"/>
  <c r="W14" i="13"/>
  <c r="AD19" i="13"/>
  <c r="V12" i="13"/>
  <c r="V19" i="13" s="1"/>
  <c r="AE19" i="13"/>
  <c r="W13" i="13"/>
  <c r="W12" i="15" l="1"/>
  <c r="W21" i="15" s="1"/>
  <c r="AD19" i="14"/>
  <c r="V12" i="14"/>
  <c r="V19" i="14" s="1"/>
  <c r="AE19" i="14"/>
  <c r="W12" i="13"/>
  <c r="W19" i="13" s="1"/>
  <c r="W12" i="14" l="1"/>
  <c r="W19" i="14" s="1"/>
  <c r="N19" i="17"/>
  <c r="N19" i="14"/>
  <c r="M19" i="16"/>
  <c r="L19" i="13"/>
  <c r="L21" i="15"/>
  <c r="M19" i="14"/>
  <c r="L19" i="18"/>
  <c r="M21" i="15"/>
  <c r="L19" i="14"/>
  <c r="N19" i="16"/>
  <c r="M19" i="17"/>
  <c r="N19" i="18"/>
  <c r="N21" i="15"/>
  <c r="M19" i="18"/>
  <c r="N19" i="13"/>
  <c r="M19" i="13"/>
  <c r="L19" i="16"/>
  <c r="L19" i="17"/>
</calcChain>
</file>

<file path=xl/sharedStrings.xml><?xml version="1.0" encoding="utf-8"?>
<sst xmlns="http://schemas.openxmlformats.org/spreadsheetml/2006/main" count="943" uniqueCount="104">
  <si>
    <t>REPUBLIC OF THE PHILIPPINES</t>
  </si>
  <si>
    <t xml:space="preserve"> </t>
  </si>
  <si>
    <t>PHYSICAL EDUCATION</t>
  </si>
  <si>
    <t>RATE</t>
  </si>
  <si>
    <t>NBC</t>
  </si>
  <si>
    <t xml:space="preserve">  GROSS </t>
  </si>
  <si>
    <t>NET</t>
  </si>
  <si>
    <t>WITH-</t>
  </si>
  <si>
    <t xml:space="preserve">   PERSONAL </t>
  </si>
  <si>
    <t>GSIS</t>
  </si>
  <si>
    <t>TOTAL</t>
  </si>
  <si>
    <t>PAGIBIG</t>
  </si>
  <si>
    <t>MULTI</t>
  </si>
  <si>
    <t>PHIL.</t>
  </si>
  <si>
    <t>MTSLA</t>
  </si>
  <si>
    <t>EARIST</t>
  </si>
  <si>
    <t>SAVINGS</t>
  </si>
  <si>
    <t>PAY</t>
  </si>
  <si>
    <t>RT. INS.</t>
  </si>
  <si>
    <t>EC</t>
  </si>
  <si>
    <t>PHIL</t>
  </si>
  <si>
    <t>PAG-IBIG</t>
  </si>
  <si>
    <t xml:space="preserve">NAME      </t>
  </si>
  <si>
    <t>POSITION</t>
  </si>
  <si>
    <t>NBC 588</t>
  </si>
  <si>
    <t>SALARY</t>
  </si>
  <si>
    <t>ABS.</t>
  </si>
  <si>
    <t>D</t>
  </si>
  <si>
    <t>H</t>
  </si>
  <si>
    <t>M</t>
  </si>
  <si>
    <t>HOLD.</t>
  </si>
  <si>
    <t>ARREARS</t>
  </si>
  <si>
    <t>HOUSING</t>
  </si>
  <si>
    <t>MPL</t>
  </si>
  <si>
    <t>SOS</t>
  </si>
  <si>
    <t>CPL</t>
  </si>
  <si>
    <t>LOAN</t>
  </si>
  <si>
    <t>FUND</t>
  </si>
  <si>
    <t>PURP.</t>
  </si>
  <si>
    <t>HEALTH</t>
  </si>
  <si>
    <t xml:space="preserve">CREDIT </t>
  </si>
  <si>
    <t>FEU</t>
  </si>
  <si>
    <t>&amp; LOAN</t>
  </si>
  <si>
    <t>OTHER</t>
  </si>
  <si>
    <t>DEDUCTIONS</t>
  </si>
  <si>
    <t>1ST</t>
  </si>
  <si>
    <t>2ND</t>
  </si>
  <si>
    <t>NO.</t>
  </si>
  <si>
    <t>TAX</t>
  </si>
  <si>
    <t>INS.</t>
  </si>
  <si>
    <t>(ELA)</t>
  </si>
  <si>
    <t>DEDS.</t>
  </si>
  <si>
    <t>CONT.</t>
  </si>
  <si>
    <t>CONT. 2</t>
  </si>
  <si>
    <t>COOP.</t>
  </si>
  <si>
    <t>(ESLAI)</t>
  </si>
  <si>
    <t>BAESA, SHIRLEY C.</t>
  </si>
  <si>
    <t>INSTR. II</t>
  </si>
  <si>
    <t>VIAJAR, LEO ROBERT B.</t>
  </si>
  <si>
    <t>ASST. PROF. III</t>
  </si>
  <si>
    <t>FINAL TOTALS:</t>
  </si>
  <si>
    <t>Prepared by:</t>
  </si>
  <si>
    <t>Certified Correct:</t>
  </si>
  <si>
    <t>Funds Available:</t>
  </si>
  <si>
    <t>APPROVED FOR PAYMENT:</t>
  </si>
  <si>
    <t>AMPARO M. MORALES</t>
  </si>
  <si>
    <t>YOLANDA A. LARA</t>
  </si>
  <si>
    <t>ROGELIO T. MAMARADLO</t>
  </si>
  <si>
    <t>President</t>
  </si>
  <si>
    <t>INCREMENT</t>
  </si>
  <si>
    <t>STATE UNIVERSITIES AND COLLEGES</t>
  </si>
  <si>
    <t>PAYROLL REGISTER FOR REGULAR EMPLOYEES</t>
  </si>
  <si>
    <t>Chief, HRMS</t>
  </si>
  <si>
    <t>Director, FMS</t>
  </si>
  <si>
    <t>LIST OF REMITTANCES</t>
  </si>
  <si>
    <t>MARJORIE E. ONDRA</t>
  </si>
  <si>
    <t>Staff, HRMS</t>
  </si>
  <si>
    <t>LEBORNIO, AILEEN M.</t>
  </si>
  <si>
    <t>INSTR. I</t>
  </si>
  <si>
    <t>FOR THE MONTH OF MARCH 2025</t>
  </si>
  <si>
    <t>MARCH 1 - 31, 2025</t>
  </si>
  <si>
    <t>RATE 'NBC594</t>
  </si>
  <si>
    <t>NBC DIFF'L 597</t>
  </si>
  <si>
    <t>APRIL 1 - 30, 2025</t>
  </si>
  <si>
    <t>FOR THE MONTH OF APRIL 2025</t>
  </si>
  <si>
    <t>MAY 1 - 31, 2025</t>
  </si>
  <si>
    <t>FOR THE MONTH OF MAY 2025</t>
  </si>
  <si>
    <t>DIANZON, NOELLE THERES Q.</t>
  </si>
  <si>
    <t>JUNE 1 - 30, 2025</t>
  </si>
  <si>
    <t>FOR THE MONTH OF JUNE 2025</t>
  </si>
  <si>
    <t>FOR THE MONTH OF JULY 2025</t>
  </si>
  <si>
    <t>JULY 1 - 31, 2025</t>
  </si>
  <si>
    <t>LITE</t>
  </si>
  <si>
    <t>POLICY</t>
  </si>
  <si>
    <t>WITHHOLDING</t>
  </si>
  <si>
    <t>LIFE/RET</t>
  </si>
  <si>
    <t>EMERGENCY</t>
  </si>
  <si>
    <t>LANDBANK</t>
  </si>
  <si>
    <t>SEPTEMBER 1 - 30, 2025</t>
  </si>
  <si>
    <t>FOR THE MONTH OF SEPTEMBER 2025</t>
  </si>
  <si>
    <t>NHMC</t>
  </si>
  <si>
    <t>EMER.</t>
  </si>
  <si>
    <t>LAND BANK</t>
  </si>
  <si>
    <t>LIFE/RET.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</si>
</sst>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_);_(* \(#,##0\);_(* &quot;-&quot;??_);_(@_)"/>
    <numFmt numFmtId="165" formatCode="_(* #,##0.00_);_(* \(#,##0.00\);_(* &quot;-&quot;??_);_(@_)"/>
  </numFmts>
  <fonts count="16" x14ac:knownFonts="1">
    <font>
      <sz val="10"/>
      <name val="Arial"/>
    </font>
    <font>
      <sz val="18"/>
      <name val="Arial Narrow"/>
      <family val="2"/>
    </font>
    <font>
      <sz val="18"/>
      <color theme="1"/>
      <name val="Arial Narrow"/>
      <family val="2"/>
    </font>
    <font>
      <b/>
      <sz val="18"/>
      <color theme="1"/>
      <name val="Arial Narrow"/>
      <family val="2"/>
    </font>
    <font>
      <b/>
      <sz val="18"/>
      <name val="Arial Narrow"/>
      <family val="2"/>
    </font>
    <font>
      <b/>
      <sz val="18"/>
      <color rgb="FFFF0000"/>
      <name val="Arial Narrow"/>
      <family val="2"/>
    </font>
    <font>
      <b/>
      <sz val="14"/>
      <name val="Arial Narrow"/>
      <family val="2"/>
    </font>
    <font>
      <sz val="10"/>
      <name val="Arial"/>
      <family val="2"/>
    </font>
    <font>
      <sz val="14"/>
      <color theme="1"/>
      <name val="Arial Narrow"/>
      <family val="2"/>
    </font>
    <font>
      <sz val="20"/>
      <color theme="1"/>
      <name val="Arial Narrow"/>
      <family val="2"/>
    </font>
    <font>
      <b/>
      <sz val="20"/>
      <color theme="1"/>
      <name val="Arial Narrow"/>
      <family val="2"/>
    </font>
    <font>
      <sz val="20"/>
      <name val="Arial Narrow"/>
      <family val="2"/>
    </font>
    <font>
      <b/>
      <sz val="20"/>
      <name val="Arial Narrow"/>
      <family val="2"/>
    </font>
    <font>
      <sz val="20"/>
      <color rgb="FFFF0000"/>
      <name val="Arial Narrow"/>
      <family val="2"/>
    </font>
    <font>
      <b/>
      <sz val="20"/>
      <color theme="1"/>
      <name val="Century Gothic"/>
      <family val="2"/>
    </font>
    <font>
      <b/>
      <sz val="14"/>
      <color theme="1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5" fontId="7" fillId="0" borderId="0" applyFont="0" applyFill="0" applyBorder="0" applyAlignment="0" applyProtection="0"/>
  </cellStyleXfs>
  <cellXfs count="257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shrinkToFit="1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/>
    <xf numFmtId="0" fontId="3" fillId="0" borderId="0" xfId="0" quotePrefix="1" applyFont="1"/>
    <xf numFmtId="0" fontId="1" fillId="0" borderId="1" xfId="0" applyFont="1" applyBorder="1"/>
    <xf numFmtId="0" fontId="2" fillId="0" borderId="1" xfId="0" applyFont="1" applyBorder="1"/>
    <xf numFmtId="0" fontId="1" fillId="0" borderId="1" xfId="0" applyFont="1" applyBorder="1" applyAlignment="1">
      <alignment shrinkToFit="1"/>
    </xf>
    <xf numFmtId="0" fontId="4" fillId="0" borderId="3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6" xfId="0" quotePrefix="1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3" fillId="0" borderId="9" xfId="0" quotePrefix="1" applyFont="1" applyBorder="1" applyAlignment="1">
      <alignment horizontal="center"/>
    </xf>
    <xf numFmtId="165" fontId="1" fillId="0" borderId="0" xfId="0" applyNumberFormat="1" applyFont="1"/>
    <xf numFmtId="165" fontId="2" fillId="0" borderId="0" xfId="0" applyNumberFormat="1" applyFont="1"/>
    <xf numFmtId="0" fontId="4" fillId="0" borderId="0" xfId="0" applyFont="1"/>
    <xf numFmtId="165" fontId="1" fillId="0" borderId="0" xfId="0" applyNumberFormat="1" applyFont="1" applyAlignment="1">
      <alignment shrinkToFit="1"/>
    </xf>
    <xf numFmtId="0" fontId="3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4" fillId="0" borderId="6" xfId="0" applyNumberFormat="1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19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3" fillId="0" borderId="12" xfId="0" quotePrefix="1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11" fillId="0" borderId="18" xfId="0" applyFont="1" applyBorder="1"/>
    <xf numFmtId="0" fontId="12" fillId="0" borderId="6" xfId="0" applyFont="1" applyBorder="1" applyAlignment="1">
      <alignment shrinkToFit="1"/>
    </xf>
    <xf numFmtId="0" fontId="11" fillId="0" borderId="6" xfId="0" applyFont="1" applyBorder="1"/>
    <xf numFmtId="165" fontId="9" fillId="0" borderId="6" xfId="1" applyFont="1" applyBorder="1"/>
    <xf numFmtId="165" fontId="11" fillId="0" borderId="6" xfId="1" applyFont="1" applyBorder="1"/>
    <xf numFmtId="165" fontId="10" fillId="0" borderId="6" xfId="0" applyNumberFormat="1" applyFont="1" applyBorder="1"/>
    <xf numFmtId="0" fontId="9" fillId="0" borderId="6" xfId="0" applyFont="1" applyBorder="1"/>
    <xf numFmtId="165" fontId="9" fillId="0" borderId="6" xfId="0" applyNumberFormat="1" applyFont="1" applyBorder="1"/>
    <xf numFmtId="165" fontId="11" fillId="0" borderId="6" xfId="0" applyNumberFormat="1" applyFont="1" applyBorder="1"/>
    <xf numFmtId="0" fontId="11" fillId="0" borderId="15" xfId="0" applyFont="1" applyBorder="1"/>
    <xf numFmtId="165" fontId="11" fillId="0" borderId="5" xfId="1" applyFont="1" applyBorder="1"/>
    <xf numFmtId="164" fontId="11" fillId="0" borderId="6" xfId="1" applyNumberFormat="1" applyFont="1" applyBorder="1"/>
    <xf numFmtId="164" fontId="11" fillId="0" borderId="15" xfId="1" applyNumberFormat="1" applyFont="1" applyBorder="1"/>
    <xf numFmtId="165" fontId="11" fillId="0" borderId="5" xfId="0" applyNumberFormat="1" applyFont="1" applyBorder="1"/>
    <xf numFmtId="165" fontId="11" fillId="0" borderId="16" xfId="0" applyNumberFormat="1" applyFont="1" applyBorder="1" applyAlignment="1">
      <alignment shrinkToFit="1"/>
    </xf>
    <xf numFmtId="0" fontId="11" fillId="0" borderId="17" xfId="0" applyFont="1" applyBorder="1"/>
    <xf numFmtId="0" fontId="11" fillId="0" borderId="0" xfId="0" applyFont="1"/>
    <xf numFmtId="0" fontId="10" fillId="0" borderId="6" xfId="0" applyFont="1" applyBorder="1" applyAlignment="1">
      <alignment shrinkToFit="1"/>
    </xf>
    <xf numFmtId="0" fontId="11" fillId="0" borderId="12" xfId="0" applyFont="1" applyBorder="1"/>
    <xf numFmtId="0" fontId="9" fillId="0" borderId="12" xfId="0" applyFont="1" applyBorder="1"/>
    <xf numFmtId="165" fontId="9" fillId="0" borderId="12" xfId="1" applyFont="1" applyBorder="1"/>
    <xf numFmtId="165" fontId="9" fillId="0" borderId="12" xfId="0" applyNumberFormat="1" applyFont="1" applyBorder="1"/>
    <xf numFmtId="0" fontId="10" fillId="0" borderId="12" xfId="0" applyFont="1" applyBorder="1"/>
    <xf numFmtId="0" fontId="12" fillId="0" borderId="12" xfId="0" applyFont="1" applyBorder="1"/>
    <xf numFmtId="0" fontId="11" fillId="0" borderId="13" xfId="0" applyFont="1" applyBorder="1"/>
    <xf numFmtId="0" fontId="11" fillId="0" borderId="11" xfId="0" applyFont="1" applyBorder="1"/>
    <xf numFmtId="164" fontId="11" fillId="0" borderId="12" xfId="0" applyNumberFormat="1" applyFont="1" applyBorder="1"/>
    <xf numFmtId="165" fontId="11" fillId="0" borderId="12" xfId="1" applyFont="1" applyBorder="1"/>
    <xf numFmtId="164" fontId="11" fillId="0" borderId="13" xfId="0" applyNumberFormat="1" applyFont="1" applyBorder="1"/>
    <xf numFmtId="165" fontId="11" fillId="0" borderId="2" xfId="0" applyNumberFormat="1" applyFont="1" applyBorder="1"/>
    <xf numFmtId="165" fontId="11" fillId="0" borderId="4" xfId="0" applyNumberFormat="1" applyFont="1" applyBorder="1" applyAlignment="1">
      <alignment shrinkToFit="1"/>
    </xf>
    <xf numFmtId="0" fontId="11" fillId="0" borderId="20" xfId="0" applyFont="1" applyBorder="1"/>
    <xf numFmtId="0" fontId="11" fillId="0" borderId="3" xfId="0" applyFont="1" applyBorder="1"/>
    <xf numFmtId="0" fontId="10" fillId="0" borderId="18" xfId="0" applyFont="1" applyBorder="1" applyAlignment="1">
      <alignment shrinkToFit="1"/>
    </xf>
    <xf numFmtId="0" fontId="10" fillId="0" borderId="6" xfId="0" applyFont="1" applyBorder="1" applyAlignment="1">
      <alignment horizontal="center" shrinkToFit="1"/>
    </xf>
    <xf numFmtId="165" fontId="10" fillId="0" borderId="6" xfId="0" applyNumberFormat="1" applyFont="1" applyBorder="1" applyAlignment="1">
      <alignment shrinkToFit="1"/>
    </xf>
    <xf numFmtId="165" fontId="10" fillId="0" borderId="15" xfId="0" applyNumberFormat="1" applyFont="1" applyBorder="1" applyAlignment="1">
      <alignment shrinkToFit="1"/>
    </xf>
    <xf numFmtId="165" fontId="10" fillId="0" borderId="5" xfId="0" applyNumberFormat="1" applyFont="1" applyBorder="1" applyAlignment="1">
      <alignment shrinkToFit="1"/>
    </xf>
    <xf numFmtId="165" fontId="10" fillId="0" borderId="7" xfId="0" applyNumberFormat="1" applyFont="1" applyBorder="1" applyAlignment="1">
      <alignment shrinkToFit="1"/>
    </xf>
    <xf numFmtId="165" fontId="10" fillId="0" borderId="0" xfId="0" applyNumberFormat="1" applyFont="1" applyAlignment="1">
      <alignment shrinkToFit="1"/>
    </xf>
    <xf numFmtId="0" fontId="10" fillId="0" borderId="0" xfId="0" applyFont="1" applyAlignment="1">
      <alignment shrinkToFit="1"/>
    </xf>
    <xf numFmtId="0" fontId="11" fillId="0" borderId="19" xfId="0" applyFont="1" applyBorder="1"/>
    <xf numFmtId="0" fontId="11" fillId="0" borderId="9" xfId="0" applyFont="1" applyBorder="1" applyAlignment="1">
      <alignment horizontal="center"/>
    </xf>
    <xf numFmtId="0" fontId="11" fillId="0" borderId="9" xfId="0" applyFont="1" applyBorder="1"/>
    <xf numFmtId="165" fontId="9" fillId="0" borderId="9" xfId="0" applyNumberFormat="1" applyFont="1" applyBorder="1"/>
    <xf numFmtId="165" fontId="11" fillId="0" borderId="9" xfId="0" applyNumberFormat="1" applyFont="1" applyBorder="1"/>
    <xf numFmtId="165" fontId="11" fillId="0" borderId="9" xfId="0" applyNumberFormat="1" applyFont="1" applyBorder="1" applyAlignment="1">
      <alignment shrinkToFit="1"/>
    </xf>
    <xf numFmtId="165" fontId="11" fillId="0" borderId="14" xfId="0" applyNumberFormat="1" applyFont="1" applyBorder="1"/>
    <xf numFmtId="165" fontId="11" fillId="0" borderId="8" xfId="0" applyNumberFormat="1" applyFont="1" applyBorder="1"/>
    <xf numFmtId="165" fontId="11" fillId="0" borderId="10" xfId="0" applyNumberFormat="1" applyFont="1" applyBorder="1" applyAlignment="1">
      <alignment shrinkToFit="1"/>
    </xf>
    <xf numFmtId="0" fontId="12" fillId="0" borderId="0" xfId="0" applyFont="1"/>
    <xf numFmtId="0" fontId="10" fillId="0" borderId="0" xfId="0" applyFont="1"/>
    <xf numFmtId="0" fontId="12" fillId="0" borderId="0" xfId="0" applyFont="1" applyAlignment="1">
      <alignment shrinkToFit="1"/>
    </xf>
    <xf numFmtId="165" fontId="9" fillId="2" borderId="6" xfId="1" applyFont="1" applyFill="1" applyBorder="1"/>
    <xf numFmtId="0" fontId="9" fillId="2" borderId="18" xfId="0" applyFont="1" applyFill="1" applyBorder="1"/>
    <xf numFmtId="0" fontId="10" fillId="2" borderId="6" xfId="0" applyFont="1" applyFill="1" applyBorder="1" applyAlignment="1">
      <alignment shrinkToFit="1"/>
    </xf>
    <xf numFmtId="0" fontId="9" fillId="2" borderId="6" xfId="0" applyFont="1" applyFill="1" applyBorder="1" applyAlignment="1">
      <alignment shrinkToFit="1"/>
    </xf>
    <xf numFmtId="165" fontId="13" fillId="2" borderId="6" xfId="1" applyFont="1" applyFill="1" applyBorder="1"/>
    <xf numFmtId="0" fontId="9" fillId="2" borderId="6" xfId="0" applyFont="1" applyFill="1" applyBorder="1"/>
    <xf numFmtId="165" fontId="9" fillId="2" borderId="6" xfId="0" applyNumberFormat="1" applyFont="1" applyFill="1" applyBorder="1"/>
    <xf numFmtId="165" fontId="14" fillId="2" borderId="6" xfId="1" applyFont="1" applyFill="1" applyBorder="1"/>
    <xf numFmtId="0" fontId="9" fillId="2" borderId="15" xfId="0" applyFont="1" applyFill="1" applyBorder="1"/>
    <xf numFmtId="165" fontId="9" fillId="2" borderId="5" xfId="1" applyFont="1" applyFill="1" applyBorder="1"/>
    <xf numFmtId="2" fontId="9" fillId="2" borderId="6" xfId="0" applyNumberFormat="1" applyFont="1" applyFill="1" applyBorder="1"/>
    <xf numFmtId="2" fontId="9" fillId="2" borderId="15" xfId="0" applyNumberFormat="1" applyFont="1" applyFill="1" applyBorder="1"/>
    <xf numFmtId="165" fontId="13" fillId="2" borderId="5" xfId="0" applyNumberFormat="1" applyFont="1" applyFill="1" applyBorder="1"/>
    <xf numFmtId="165" fontId="13" fillId="2" borderId="7" xfId="0" applyNumberFormat="1" applyFont="1" applyFill="1" applyBorder="1" applyAlignment="1">
      <alignment shrinkToFit="1"/>
    </xf>
    <xf numFmtId="165" fontId="9" fillId="2" borderId="15" xfId="0" applyNumberFormat="1" applyFont="1" applyFill="1" applyBorder="1"/>
    <xf numFmtId="0" fontId="9" fillId="2" borderId="0" xfId="0" applyFont="1" applyFill="1"/>
    <xf numFmtId="164" fontId="9" fillId="2" borderId="6" xfId="1" applyNumberFormat="1" applyFont="1" applyFill="1" applyBorder="1"/>
    <xf numFmtId="164" fontId="9" fillId="2" borderId="15" xfId="1" applyNumberFormat="1" applyFont="1" applyFill="1" applyBorder="1"/>
    <xf numFmtId="2" fontId="13" fillId="2" borderId="6" xfId="0" applyNumberFormat="1" applyFont="1" applyFill="1" applyBorder="1"/>
    <xf numFmtId="0" fontId="8" fillId="2" borderId="6" xfId="0" applyFont="1" applyFill="1" applyBorder="1"/>
    <xf numFmtId="0" fontId="2" fillId="2" borderId="0" xfId="0" applyFont="1" applyFill="1"/>
    <xf numFmtId="0" fontId="1" fillId="2" borderId="0" xfId="0" applyFont="1" applyFill="1"/>
    <xf numFmtId="0" fontId="2" fillId="2" borderId="0" xfId="0" quotePrefix="1" applyFont="1" applyFill="1" applyAlignment="1">
      <alignment horizontal="center"/>
    </xf>
    <xf numFmtId="0" fontId="3" fillId="2" borderId="0" xfId="0" applyFont="1" applyFill="1"/>
    <xf numFmtId="0" fontId="3" fillId="2" borderId="0" xfId="0" quotePrefix="1" applyFont="1" applyFill="1"/>
    <xf numFmtId="0" fontId="2" fillId="2" borderId="1" xfId="0" applyFont="1" applyFill="1" applyBorder="1"/>
    <xf numFmtId="0" fontId="1" fillId="2" borderId="1" xfId="0" applyFont="1" applyFill="1" applyBorder="1"/>
    <xf numFmtId="0" fontId="3" fillId="2" borderId="12" xfId="0" applyFont="1" applyFill="1" applyBorder="1" applyAlignment="1">
      <alignment horizontal="center"/>
    </xf>
    <xf numFmtId="0" fontId="5" fillId="2" borderId="12" xfId="0" quotePrefix="1" applyFont="1" applyFill="1" applyBorder="1" applyAlignment="1">
      <alignment horizontal="center"/>
    </xf>
    <xf numFmtId="0" fontId="5" fillId="2" borderId="12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5" fillId="2" borderId="6" xfId="0" applyFont="1" applyFill="1" applyBorder="1" applyAlignment="1">
      <alignment horizontal="center"/>
    </xf>
    <xf numFmtId="0" fontId="4" fillId="2" borderId="15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5" fillId="2" borderId="9" xfId="0" applyFont="1" applyFill="1" applyBorder="1" applyAlignment="1">
      <alignment horizontal="center"/>
    </xf>
    <xf numFmtId="0" fontId="5" fillId="2" borderId="9" xfId="0" quotePrefix="1" applyFont="1" applyFill="1" applyBorder="1" applyAlignment="1">
      <alignment horizontal="center"/>
    </xf>
    <xf numFmtId="0" fontId="3" fillId="2" borderId="9" xfId="0" quotePrefix="1" applyFont="1" applyFill="1" applyBorder="1" applyAlignment="1">
      <alignment horizontal="center"/>
    </xf>
    <xf numFmtId="0" fontId="4" fillId="2" borderId="14" xfId="0" applyFont="1" applyFill="1" applyBorder="1" applyAlignment="1">
      <alignment horizontal="center"/>
    </xf>
    <xf numFmtId="165" fontId="11" fillId="2" borderId="15" xfId="0" applyNumberFormat="1" applyFont="1" applyFill="1" applyBorder="1"/>
    <xf numFmtId="0" fontId="10" fillId="2" borderId="12" xfId="0" applyFont="1" applyFill="1" applyBorder="1"/>
    <xf numFmtId="0" fontId="11" fillId="2" borderId="13" xfId="0" applyFont="1" applyFill="1" applyBorder="1"/>
    <xf numFmtId="165" fontId="10" fillId="2" borderId="6" xfId="0" applyNumberFormat="1" applyFont="1" applyFill="1" applyBorder="1" applyAlignment="1">
      <alignment shrinkToFit="1"/>
    </xf>
    <xf numFmtId="165" fontId="10" fillId="2" borderId="15" xfId="0" applyNumberFormat="1" applyFont="1" applyFill="1" applyBorder="1" applyAlignment="1">
      <alignment shrinkToFit="1"/>
    </xf>
    <xf numFmtId="165" fontId="9" fillId="2" borderId="9" xfId="0" applyNumberFormat="1" applyFont="1" applyFill="1" applyBorder="1"/>
    <xf numFmtId="165" fontId="11" fillId="2" borderId="14" xfId="0" applyNumberFormat="1" applyFont="1" applyFill="1" applyBorder="1"/>
    <xf numFmtId="165" fontId="2" fillId="2" borderId="0" xfId="0" applyNumberFormat="1" applyFont="1" applyFill="1"/>
    <xf numFmtId="165" fontId="1" fillId="2" borderId="0" xfId="0" applyNumberFormat="1" applyFont="1" applyFill="1"/>
    <xf numFmtId="0" fontId="2" fillId="2" borderId="0" xfId="0" applyFont="1" applyFill="1" applyAlignment="1">
      <alignment horizontal="left"/>
    </xf>
    <xf numFmtId="0" fontId="10" fillId="2" borderId="0" xfId="0" applyFont="1" applyFill="1"/>
    <xf numFmtId="0" fontId="12" fillId="2" borderId="0" xfId="0" applyFont="1" applyFill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9" fillId="2" borderId="0" xfId="0" applyFont="1" applyFill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3" fillId="2" borderId="0" xfId="0" quotePrefix="1" applyFont="1" applyFill="1" applyAlignment="1">
      <alignment horizontal="center"/>
    </xf>
    <xf numFmtId="0" fontId="10" fillId="2" borderId="0" xfId="0" applyFont="1" applyFill="1" applyAlignment="1">
      <alignment horizontal="center" vertical="center" wrapText="1"/>
    </xf>
    <xf numFmtId="0" fontId="10" fillId="2" borderId="0" xfId="0" quotePrefix="1" applyFont="1" applyFill="1" applyAlignment="1">
      <alignment horizontal="center" vertical="center" wrapText="1"/>
    </xf>
    <xf numFmtId="0" fontId="3" fillId="2" borderId="27" xfId="0" quotePrefix="1" applyFont="1" applyFill="1" applyBorder="1" applyAlignment="1">
      <alignment horizontal="center" vertical="center" wrapText="1"/>
    </xf>
    <xf numFmtId="0" fontId="3" fillId="2" borderId="28" xfId="0" quotePrefix="1" applyFont="1" applyFill="1" applyBorder="1" applyAlignment="1">
      <alignment horizontal="center" vertical="center" wrapText="1"/>
    </xf>
    <xf numFmtId="0" fontId="3" fillId="2" borderId="29" xfId="0" quotePrefix="1" applyFont="1" applyFill="1" applyBorder="1" applyAlignment="1">
      <alignment horizontal="center" vertical="center" wrapText="1"/>
    </xf>
    <xf numFmtId="0" fontId="3" fillId="2" borderId="27" xfId="0" applyFont="1" applyFill="1" applyBorder="1" applyAlignment="1">
      <alignment horizontal="center" vertical="center" wrapText="1"/>
    </xf>
    <xf numFmtId="0" fontId="3" fillId="2" borderId="28" xfId="0" applyFont="1" applyFill="1" applyBorder="1" applyAlignment="1">
      <alignment horizontal="center" vertical="center" wrapText="1"/>
    </xf>
    <xf numFmtId="0" fontId="3" fillId="2" borderId="29" xfId="0" applyFont="1" applyFill="1" applyBorder="1" applyAlignment="1">
      <alignment horizontal="center" vertical="center" wrapText="1"/>
    </xf>
    <xf numFmtId="0" fontId="6" fillId="0" borderId="27" xfId="0" quotePrefix="1" applyFont="1" applyBorder="1" applyAlignment="1">
      <alignment horizontal="center" vertical="center" wrapText="1"/>
    </xf>
    <xf numFmtId="0" fontId="6" fillId="0" borderId="28" xfId="0" quotePrefix="1" applyFont="1" applyBorder="1" applyAlignment="1">
      <alignment horizontal="center" vertical="center" wrapText="1"/>
    </xf>
    <xf numFmtId="0" fontId="6" fillId="0" borderId="29" xfId="0" quotePrefix="1" applyFont="1" applyBorder="1" applyAlignment="1">
      <alignment horizontal="center" vertical="center" wrapText="1"/>
    </xf>
    <xf numFmtId="0" fontId="4" fillId="0" borderId="21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4" fillId="0" borderId="25" xfId="0" applyFont="1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1" fillId="0" borderId="0" xfId="0" applyFont="1" applyAlignment="1">
      <alignment horizontal="center"/>
    </xf>
    <xf numFmtId="165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65" fontId="1" fillId="0" borderId="0" xfId="0" applyNumberFormat="1" applyFont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2" borderId="30" xfId="0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0" fontId="3" fillId="2" borderId="12" xfId="0" quotePrefix="1" applyFont="1" applyFill="1" applyBorder="1" applyAlignment="1">
      <alignment horizontal="center"/>
    </xf>
    <xf numFmtId="0" fontId="15" fillId="2" borderId="27" xfId="0" quotePrefix="1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/>
    </xf>
    <xf numFmtId="0" fontId="3" fillId="2" borderId="30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/>
    </xf>
    <xf numFmtId="0" fontId="3" fillId="2" borderId="21" xfId="0" applyFont="1" applyFill="1" applyBorder="1" applyAlignment="1">
      <alignment horizontal="center"/>
    </xf>
    <xf numFmtId="0" fontId="3" fillId="2" borderId="22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1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6" xfId="0" quotePrefix="1" applyFont="1" applyFill="1" applyBorder="1" applyAlignment="1">
      <alignment horizontal="center"/>
    </xf>
    <xf numFmtId="0" fontId="15" fillId="2" borderId="28" xfId="0" quotePrefix="1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/>
    </xf>
    <xf numFmtId="0" fontId="3" fillId="2" borderId="31" xfId="0" applyFont="1" applyFill="1" applyBorder="1" applyAlignment="1">
      <alignment horizontal="center" vertical="center"/>
    </xf>
    <xf numFmtId="164" fontId="3" fillId="2" borderId="6" xfId="0" applyNumberFormat="1" applyFont="1" applyFill="1" applyBorder="1" applyAlignment="1">
      <alignment horizontal="center"/>
    </xf>
    <xf numFmtId="0" fontId="3" fillId="2" borderId="15" xfId="0" applyFont="1" applyFill="1" applyBorder="1" applyAlignment="1">
      <alignment horizontal="center"/>
    </xf>
    <xf numFmtId="0" fontId="3" fillId="2" borderId="23" xfId="0" applyFont="1" applyFill="1" applyBorder="1" applyAlignment="1">
      <alignment horizontal="center"/>
    </xf>
    <xf numFmtId="0" fontId="3" fillId="2" borderId="24" xfId="0" applyFont="1" applyFill="1" applyBorder="1" applyAlignment="1">
      <alignment horizontal="center"/>
    </xf>
    <xf numFmtId="0" fontId="3" fillId="2" borderId="32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15" fillId="2" borderId="29" xfId="0" quotePrefix="1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/>
    </xf>
    <xf numFmtId="0" fontId="3" fillId="2" borderId="32" xfId="0" applyFont="1" applyFill="1" applyBorder="1" applyAlignment="1">
      <alignment horizontal="center" vertical="center"/>
    </xf>
    <xf numFmtId="164" fontId="3" fillId="2" borderId="9" xfId="0" applyNumberFormat="1" applyFont="1" applyFill="1" applyBorder="1" applyAlignment="1">
      <alignment horizontal="center"/>
    </xf>
    <xf numFmtId="0" fontId="3" fillId="2" borderId="14" xfId="0" applyFont="1" applyFill="1" applyBorder="1" applyAlignment="1">
      <alignment horizontal="center"/>
    </xf>
    <xf numFmtId="0" fontId="3" fillId="2" borderId="25" xfId="0" applyFont="1" applyFill="1" applyBorder="1" applyAlignment="1">
      <alignment horizontal="center"/>
    </xf>
    <xf numFmtId="0" fontId="3" fillId="2" borderId="26" xfId="0" applyFont="1" applyFill="1" applyBorder="1" applyAlignment="1">
      <alignment horizontal="center"/>
    </xf>
    <xf numFmtId="0" fontId="9" fillId="2" borderId="31" xfId="0" applyFont="1" applyFill="1" applyBorder="1"/>
    <xf numFmtId="0" fontId="10" fillId="2" borderId="5" xfId="0" applyFont="1" applyFill="1" applyBorder="1" applyAlignment="1">
      <alignment shrinkToFit="1"/>
    </xf>
    <xf numFmtId="165" fontId="10" fillId="2" borderId="6" xfId="0" applyNumberFormat="1" applyFont="1" applyFill="1" applyBorder="1"/>
    <xf numFmtId="165" fontId="9" fillId="2" borderId="7" xfId="1" applyFont="1" applyFill="1" applyBorder="1"/>
    <xf numFmtId="0" fontId="9" fillId="2" borderId="31" xfId="0" applyFont="1" applyFill="1" applyBorder="1" applyAlignment="1">
      <alignment horizontal="center" vertical="center"/>
    </xf>
    <xf numFmtId="165" fontId="9" fillId="2" borderId="5" xfId="0" applyNumberFormat="1" applyFont="1" applyFill="1" applyBorder="1"/>
    <xf numFmtId="165" fontId="9" fillId="2" borderId="16" xfId="0" applyNumberFormat="1" applyFont="1" applyFill="1" applyBorder="1" applyAlignment="1">
      <alignment shrinkToFit="1"/>
    </xf>
    <xf numFmtId="0" fontId="9" fillId="2" borderId="30" xfId="0" applyFont="1" applyFill="1" applyBorder="1" applyAlignment="1">
      <alignment horizontal="center" vertical="center"/>
    </xf>
    <xf numFmtId="165" fontId="14" fillId="2" borderId="7" xfId="1" applyFont="1" applyFill="1" applyBorder="1"/>
    <xf numFmtId="165" fontId="9" fillId="2" borderId="7" xfId="0" applyNumberFormat="1" applyFont="1" applyFill="1" applyBorder="1" applyAlignment="1">
      <alignment shrinkToFit="1"/>
    </xf>
    <xf numFmtId="0" fontId="9" fillId="2" borderId="30" xfId="0" applyFont="1" applyFill="1" applyBorder="1"/>
    <xf numFmtId="0" fontId="9" fillId="2" borderId="11" xfId="0" applyFont="1" applyFill="1" applyBorder="1"/>
    <xf numFmtId="0" fontId="9" fillId="2" borderId="12" xfId="0" applyFont="1" applyFill="1" applyBorder="1"/>
    <xf numFmtId="165" fontId="9" fillId="2" borderId="12" xfId="1" applyFont="1" applyFill="1" applyBorder="1"/>
    <xf numFmtId="165" fontId="9" fillId="2" borderId="12" xfId="0" applyNumberFormat="1" applyFont="1" applyFill="1" applyBorder="1"/>
    <xf numFmtId="0" fontId="9" fillId="2" borderId="16" xfId="0" applyFont="1" applyFill="1" applyBorder="1"/>
    <xf numFmtId="164" fontId="9" fillId="2" borderId="12" xfId="0" applyNumberFormat="1" applyFont="1" applyFill="1" applyBorder="1"/>
    <xf numFmtId="164" fontId="9" fillId="2" borderId="13" xfId="0" applyNumberFormat="1" applyFont="1" applyFill="1" applyBorder="1"/>
    <xf numFmtId="165" fontId="9" fillId="2" borderId="2" xfId="0" applyNumberFormat="1" applyFont="1" applyFill="1" applyBorder="1"/>
    <xf numFmtId="165" fontId="9" fillId="2" borderId="4" xfId="0" applyNumberFormat="1" applyFont="1" applyFill="1" applyBorder="1" applyAlignment="1">
      <alignment shrinkToFit="1"/>
    </xf>
    <xf numFmtId="0" fontId="9" fillId="2" borderId="33" xfId="0" applyFont="1" applyFill="1" applyBorder="1" applyAlignment="1">
      <alignment horizontal="center" vertical="center"/>
    </xf>
    <xf numFmtId="0" fontId="9" fillId="2" borderId="13" xfId="0" applyFont="1" applyFill="1" applyBorder="1"/>
    <xf numFmtId="0" fontId="9" fillId="2" borderId="3" xfId="0" applyFont="1" applyFill="1" applyBorder="1"/>
    <xf numFmtId="0" fontId="10" fillId="2" borderId="31" xfId="0" applyFont="1" applyFill="1" applyBorder="1" applyAlignment="1">
      <alignment shrinkToFit="1"/>
    </xf>
    <xf numFmtId="0" fontId="10" fillId="2" borderId="5" xfId="0" applyFont="1" applyFill="1" applyBorder="1" applyAlignment="1">
      <alignment horizontal="center" shrinkToFit="1"/>
    </xf>
    <xf numFmtId="165" fontId="10" fillId="2" borderId="7" xfId="0" applyNumberFormat="1" applyFont="1" applyFill="1" applyBorder="1" applyAlignment="1">
      <alignment shrinkToFit="1"/>
    </xf>
    <xf numFmtId="165" fontId="10" fillId="2" borderId="31" xfId="0" applyNumberFormat="1" applyFont="1" applyFill="1" applyBorder="1" applyAlignment="1">
      <alignment horizontal="center" vertical="center" shrinkToFit="1"/>
    </xf>
    <xf numFmtId="165" fontId="10" fillId="2" borderId="5" xfId="0" applyNumberFormat="1" applyFont="1" applyFill="1" applyBorder="1" applyAlignment="1">
      <alignment shrinkToFit="1"/>
    </xf>
    <xf numFmtId="0" fontId="10" fillId="2" borderId="31" xfId="0" applyFont="1" applyFill="1" applyBorder="1" applyAlignment="1">
      <alignment horizontal="center" vertical="center" shrinkToFit="1"/>
    </xf>
    <xf numFmtId="165" fontId="10" fillId="2" borderId="0" xfId="0" applyNumberFormat="1" applyFont="1" applyFill="1" applyAlignment="1">
      <alignment shrinkToFit="1"/>
    </xf>
    <xf numFmtId="0" fontId="10" fillId="2" borderId="0" xfId="0" applyFont="1" applyFill="1" applyAlignment="1">
      <alignment shrinkToFit="1"/>
    </xf>
    <xf numFmtId="0" fontId="9" fillId="2" borderId="32" xfId="0" applyFont="1" applyFill="1" applyBorder="1"/>
    <xf numFmtId="0" fontId="9" fillId="2" borderId="8" xfId="0" applyFont="1" applyFill="1" applyBorder="1" applyAlignment="1">
      <alignment horizontal="center"/>
    </xf>
    <xf numFmtId="0" fontId="9" fillId="2" borderId="9" xfId="0" applyFont="1" applyFill="1" applyBorder="1"/>
    <xf numFmtId="165" fontId="9" fillId="2" borderId="9" xfId="0" applyNumberFormat="1" applyFont="1" applyFill="1" applyBorder="1" applyAlignment="1">
      <alignment shrinkToFit="1"/>
    </xf>
    <xf numFmtId="165" fontId="9" fillId="2" borderId="10" xfId="0" applyNumberFormat="1" applyFont="1" applyFill="1" applyBorder="1"/>
    <xf numFmtId="165" fontId="9" fillId="2" borderId="32" xfId="0" applyNumberFormat="1" applyFont="1" applyFill="1" applyBorder="1" applyAlignment="1">
      <alignment horizontal="center" vertical="center"/>
    </xf>
    <xf numFmtId="165" fontId="9" fillId="2" borderId="8" xfId="0" applyNumberFormat="1" applyFont="1" applyFill="1" applyBorder="1"/>
    <xf numFmtId="165" fontId="9" fillId="2" borderId="14" xfId="0" applyNumberFormat="1" applyFont="1" applyFill="1" applyBorder="1"/>
    <xf numFmtId="165" fontId="9" fillId="2" borderId="10" xfId="0" applyNumberFormat="1" applyFont="1" applyFill="1" applyBorder="1" applyAlignment="1">
      <alignment shrinkToFit="1"/>
    </xf>
    <xf numFmtId="0" fontId="9" fillId="2" borderId="32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165" fontId="2" fillId="2" borderId="0" xfId="0" applyNumberFormat="1" applyFont="1" applyFill="1" applyAlignment="1">
      <alignment horizontal="center" vertical="center"/>
    </xf>
    <xf numFmtId="165" fontId="2" fillId="2" borderId="0" xfId="0" applyNumberFormat="1" applyFont="1" applyFill="1" applyAlignment="1">
      <alignment shrinkToFit="1"/>
    </xf>
    <xf numFmtId="0" fontId="2" fillId="2" borderId="0" xfId="0" applyFont="1" applyFill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174626</xdr:colOff>
      <xdr:row>0</xdr:row>
      <xdr:rowOff>79375</xdr:rowOff>
    </xdr:from>
    <xdr:to>
      <xdr:col>13</xdr:col>
      <xdr:colOff>117929</xdr:colOff>
      <xdr:row>5</xdr:row>
      <xdr:rowOff>111125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ADE2ACC-ABBC-41D1-9E2D-7839214E2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70976" y="79375"/>
          <a:ext cx="1514928" cy="1460500"/>
        </a:xfrm>
        <a:prstGeom prst="rect">
          <a:avLst/>
        </a:prstGeom>
      </xdr:spPr>
    </xdr:pic>
    <xdr:clientData/>
  </xdr:twoCellAnchor>
  <xdr:twoCellAnchor editAs="oneCell">
    <xdr:from>
      <xdr:col>42</xdr:col>
      <xdr:colOff>619125</xdr:colOff>
      <xdr:row>0</xdr:row>
      <xdr:rowOff>50801</xdr:rowOff>
    </xdr:from>
    <xdr:to>
      <xdr:col>44</xdr:col>
      <xdr:colOff>212667</xdr:colOff>
      <xdr:row>5</xdr:row>
      <xdr:rowOff>142875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B887520-48FD-423B-A6D0-9CEFED65FB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043100" y="50801"/>
          <a:ext cx="1517592" cy="152082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174626</xdr:colOff>
      <xdr:row>0</xdr:row>
      <xdr:rowOff>79375</xdr:rowOff>
    </xdr:from>
    <xdr:to>
      <xdr:col>13</xdr:col>
      <xdr:colOff>117929</xdr:colOff>
      <xdr:row>5</xdr:row>
      <xdr:rowOff>111125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62A55B8-2875-447E-BA4D-EA8DB1E163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70976" y="79375"/>
          <a:ext cx="1514928" cy="1460500"/>
        </a:xfrm>
        <a:prstGeom prst="rect">
          <a:avLst/>
        </a:prstGeom>
      </xdr:spPr>
    </xdr:pic>
    <xdr:clientData/>
  </xdr:twoCellAnchor>
  <xdr:twoCellAnchor editAs="oneCell">
    <xdr:from>
      <xdr:col>41</xdr:col>
      <xdr:colOff>190501</xdr:colOff>
      <xdr:row>0</xdr:row>
      <xdr:rowOff>19051</xdr:rowOff>
    </xdr:from>
    <xdr:to>
      <xdr:col>43</xdr:col>
      <xdr:colOff>85667</xdr:colOff>
      <xdr:row>4</xdr:row>
      <xdr:rowOff>152401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92F10C7-AD79-4033-9245-C96FB4A3C2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976176" y="19051"/>
          <a:ext cx="1323916" cy="12763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174626</xdr:colOff>
      <xdr:row>0</xdr:row>
      <xdr:rowOff>79375</xdr:rowOff>
    </xdr:from>
    <xdr:to>
      <xdr:col>13</xdr:col>
      <xdr:colOff>117929</xdr:colOff>
      <xdr:row>5</xdr:row>
      <xdr:rowOff>111125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3154C39-956D-436A-9804-4AC08136ED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70976" y="79375"/>
          <a:ext cx="1514928" cy="1460500"/>
        </a:xfrm>
        <a:prstGeom prst="rect">
          <a:avLst/>
        </a:prstGeom>
      </xdr:spPr>
    </xdr:pic>
    <xdr:clientData/>
  </xdr:twoCellAnchor>
  <xdr:twoCellAnchor editAs="oneCell">
    <xdr:from>
      <xdr:col>40</xdr:col>
      <xdr:colOff>190501</xdr:colOff>
      <xdr:row>0</xdr:row>
      <xdr:rowOff>19051</xdr:rowOff>
    </xdr:from>
    <xdr:to>
      <xdr:col>42</xdr:col>
      <xdr:colOff>85667</xdr:colOff>
      <xdr:row>4</xdr:row>
      <xdr:rowOff>152401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CEB567E-F037-41AD-9FAA-74F6984EDA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976176" y="19051"/>
          <a:ext cx="1323916" cy="12763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174626</xdr:colOff>
      <xdr:row>0</xdr:row>
      <xdr:rowOff>79375</xdr:rowOff>
    </xdr:from>
    <xdr:to>
      <xdr:col>13</xdr:col>
      <xdr:colOff>117929</xdr:colOff>
      <xdr:row>5</xdr:row>
      <xdr:rowOff>111125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6894F3E-F457-4BBA-8AE5-4F854F2AFB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09026" y="79375"/>
          <a:ext cx="1514928" cy="1460500"/>
        </a:xfrm>
        <a:prstGeom prst="rect">
          <a:avLst/>
        </a:prstGeom>
      </xdr:spPr>
    </xdr:pic>
    <xdr:clientData/>
  </xdr:twoCellAnchor>
  <xdr:twoCellAnchor editAs="oneCell">
    <xdr:from>
      <xdr:col>40</xdr:col>
      <xdr:colOff>190501</xdr:colOff>
      <xdr:row>0</xdr:row>
      <xdr:rowOff>19051</xdr:rowOff>
    </xdr:from>
    <xdr:to>
      <xdr:col>42</xdr:col>
      <xdr:colOff>85667</xdr:colOff>
      <xdr:row>4</xdr:row>
      <xdr:rowOff>152401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37AC69D-26EA-444A-93CD-D91F857C02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366576" y="19051"/>
          <a:ext cx="1323916" cy="127635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174626</xdr:colOff>
      <xdr:row>0</xdr:row>
      <xdr:rowOff>79375</xdr:rowOff>
    </xdr:from>
    <xdr:to>
      <xdr:col>13</xdr:col>
      <xdr:colOff>117929</xdr:colOff>
      <xdr:row>5</xdr:row>
      <xdr:rowOff>111125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DA8ACBC-A9CF-43FF-A7A2-C49C5AD426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09026" y="79375"/>
          <a:ext cx="1514928" cy="1460500"/>
        </a:xfrm>
        <a:prstGeom prst="rect">
          <a:avLst/>
        </a:prstGeom>
      </xdr:spPr>
    </xdr:pic>
    <xdr:clientData/>
  </xdr:twoCellAnchor>
  <xdr:twoCellAnchor editAs="oneCell">
    <xdr:from>
      <xdr:col>40</xdr:col>
      <xdr:colOff>190501</xdr:colOff>
      <xdr:row>0</xdr:row>
      <xdr:rowOff>19051</xdr:rowOff>
    </xdr:from>
    <xdr:to>
      <xdr:col>42</xdr:col>
      <xdr:colOff>85667</xdr:colOff>
      <xdr:row>4</xdr:row>
      <xdr:rowOff>152401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32A6C70-5BA4-422B-9116-93B5EEC14F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366576" y="19051"/>
          <a:ext cx="1323916" cy="127635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174626</xdr:colOff>
      <xdr:row>0</xdr:row>
      <xdr:rowOff>79375</xdr:rowOff>
    </xdr:from>
    <xdr:to>
      <xdr:col>13</xdr:col>
      <xdr:colOff>117929</xdr:colOff>
      <xdr:row>5</xdr:row>
      <xdr:rowOff>111125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0BD9664-78E4-4557-B8F7-6CEAA5CF89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32776" y="79375"/>
          <a:ext cx="1514928" cy="1460500"/>
        </a:xfrm>
        <a:prstGeom prst="rect">
          <a:avLst/>
        </a:prstGeom>
      </xdr:spPr>
    </xdr:pic>
    <xdr:clientData/>
  </xdr:twoCellAnchor>
  <xdr:twoCellAnchor editAs="oneCell">
    <xdr:from>
      <xdr:col>40</xdr:col>
      <xdr:colOff>190501</xdr:colOff>
      <xdr:row>0</xdr:row>
      <xdr:rowOff>19051</xdr:rowOff>
    </xdr:from>
    <xdr:to>
      <xdr:col>42</xdr:col>
      <xdr:colOff>85667</xdr:colOff>
      <xdr:row>4</xdr:row>
      <xdr:rowOff>152401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95084AD-3008-4952-87AD-29575C2C1C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890326" y="19051"/>
          <a:ext cx="1323916" cy="12763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A6907-2514-40B2-828C-D7D6E02F7699}">
  <sheetPr>
    <pageSetUpPr fitToPage="1"/>
  </sheetPr>
  <dimension ref="A1:LU27"/>
  <sheetViews>
    <sheetView tabSelected="1" view="pageBreakPreview" zoomScale="50" zoomScaleNormal="50" zoomScaleSheetLayoutView="50" workbookViewId="0">
      <selection activeCell="AK4" sqref="AK4:AP4"/>
    </sheetView>
  </sheetViews>
  <sheetFormatPr defaultColWidth="9.140625" defaultRowHeight="23.1" customHeight="1" x14ac:dyDescent="0.35"/>
  <cols>
    <col min="1" max="1" width="4.7109375" style="1" customWidth="1"/>
    <col min="2" max="2" width="40.42578125" style="1" customWidth="1"/>
    <col min="3" max="3" width="17.85546875" style="1" customWidth="1"/>
    <col min="4" max="4" width="18" style="2" hidden="1" customWidth="1"/>
    <col min="5" max="5" width="18.28515625" style="2" hidden="1" customWidth="1"/>
    <col min="6" max="7" width="18.28515625" style="2" customWidth="1"/>
    <col min="8" max="8" width="16.42578125" style="1" customWidth="1"/>
    <col min="9" max="9" width="17.42578125" style="1" customWidth="1"/>
    <col min="10" max="10" width="17.28515625" style="2" hidden="1" customWidth="1"/>
    <col min="11" max="11" width="16.28515625" style="2" customWidth="1"/>
    <col min="12" max="12" width="4" style="2" customWidth="1"/>
    <col min="13" max="13" width="3.28515625" style="2" customWidth="1"/>
    <col min="14" max="14" width="4.28515625" style="2" customWidth="1"/>
    <col min="15" max="15" width="20.85546875" style="2" customWidth="1"/>
    <col min="16" max="16" width="15.85546875" style="115" customWidth="1"/>
    <col min="17" max="18" width="17" style="2" customWidth="1"/>
    <col min="19" max="19" width="16.7109375" style="2" customWidth="1"/>
    <col min="20" max="20" width="18.85546875" style="2" customWidth="1"/>
    <col min="21" max="21" width="18.5703125" style="1" customWidth="1"/>
    <col min="22" max="23" width="22.5703125" style="1" customWidth="1"/>
    <col min="24" max="24" width="5" style="177" customWidth="1"/>
    <col min="25" max="25" width="17.7109375" style="1" customWidth="1"/>
    <col min="26" max="26" width="17.7109375" style="1" hidden="1" customWidth="1"/>
    <col min="27" max="27" width="10.5703125" style="1" customWidth="1"/>
    <col min="28" max="28" width="15.85546875" style="1" customWidth="1"/>
    <col min="29" max="29" width="13.42578125" style="1" customWidth="1"/>
    <col min="30" max="30" width="18.28515625" style="1" customWidth="1"/>
    <col min="31" max="31" width="14" style="3" customWidth="1"/>
    <col min="32" max="32" width="4.5703125" style="177" customWidth="1"/>
    <col min="33" max="33" width="31.7109375" style="1" customWidth="1"/>
    <col min="34" max="34" width="17.5703125" style="1" customWidth="1"/>
    <col min="35" max="35" width="15.85546875" style="115" customWidth="1"/>
    <col min="36" max="36" width="19.7109375" style="115" customWidth="1"/>
    <col min="37" max="37" width="18.5703125" style="115" customWidth="1"/>
    <col min="38" max="38" width="17.42578125" style="115" hidden="1" customWidth="1"/>
    <col min="39" max="41" width="16.28515625" style="115" customWidth="1"/>
    <col min="42" max="42" width="8.28515625" style="115" customWidth="1"/>
    <col min="43" max="43" width="13.140625" style="115" customWidth="1"/>
    <col min="44" max="44" width="15.7109375" style="115" customWidth="1"/>
    <col min="45" max="45" width="14" style="115" customWidth="1"/>
    <col min="46" max="46" width="17" style="115" customWidth="1"/>
    <col min="47" max="48" width="13.7109375" style="115" customWidth="1"/>
    <col min="49" max="49" width="17.42578125" style="115" customWidth="1"/>
    <col min="50" max="50" width="16.42578125" style="115" customWidth="1"/>
    <col min="51" max="51" width="17.7109375" style="115" customWidth="1"/>
    <col min="52" max="52" width="18" style="115" customWidth="1"/>
    <col min="53" max="53" width="17.28515625" style="115" customWidth="1"/>
    <col min="54" max="56" width="16.5703125" style="115" customWidth="1"/>
    <col min="57" max="57" width="17.85546875" style="115" customWidth="1"/>
    <col min="58" max="58" width="18.85546875" style="116" customWidth="1"/>
    <col min="59" max="16384" width="9.140625" style="1"/>
  </cols>
  <sheetData>
    <row r="1" spans="1:333" ht="23.1" customHeight="1" x14ac:dyDescent="0.35">
      <c r="O1" s="150" t="s">
        <v>0</v>
      </c>
      <c r="P1" s="150"/>
      <c r="Q1" s="150"/>
      <c r="R1" s="150"/>
      <c r="S1" s="150"/>
      <c r="AS1" s="151" t="s">
        <v>0</v>
      </c>
      <c r="AT1" s="151"/>
      <c r="AU1" s="151"/>
      <c r="AV1" s="151"/>
      <c r="AW1" s="151"/>
    </row>
    <row r="2" spans="1:333" ht="23.1" customHeight="1" x14ac:dyDescent="0.35">
      <c r="D2" s="147"/>
      <c r="E2" s="147"/>
      <c r="F2" s="147"/>
      <c r="G2" s="147"/>
      <c r="H2" s="146"/>
      <c r="I2" s="146"/>
      <c r="J2" s="1"/>
      <c r="O2" s="150" t="s">
        <v>70</v>
      </c>
      <c r="P2" s="150"/>
      <c r="Q2" s="150"/>
      <c r="R2" s="150"/>
      <c r="S2" s="150"/>
      <c r="U2" s="1" t="s">
        <v>1</v>
      </c>
      <c r="AK2" s="117"/>
      <c r="AS2" s="151" t="s">
        <v>70</v>
      </c>
      <c r="AT2" s="151"/>
      <c r="AU2" s="151"/>
      <c r="AV2" s="151"/>
      <c r="AW2" s="151"/>
      <c r="BF2" s="116" t="s">
        <v>1</v>
      </c>
    </row>
    <row r="3" spans="1:333" ht="23.1" customHeight="1" x14ac:dyDescent="0.35">
      <c r="M3" s="147"/>
      <c r="N3" s="147"/>
      <c r="O3" s="150" t="s">
        <v>71</v>
      </c>
      <c r="P3" s="150"/>
      <c r="Q3" s="150"/>
      <c r="R3" s="150"/>
      <c r="S3" s="150"/>
      <c r="AS3" s="151" t="s">
        <v>74</v>
      </c>
      <c r="AT3" s="151"/>
      <c r="AU3" s="151"/>
      <c r="AV3" s="151"/>
      <c r="AW3" s="151"/>
    </row>
    <row r="4" spans="1:333" ht="23.1" customHeight="1" x14ac:dyDescent="0.35">
      <c r="O4" s="152" t="s">
        <v>98</v>
      </c>
      <c r="P4" s="152"/>
      <c r="Q4" s="152"/>
      <c r="R4" s="152"/>
      <c r="S4" s="152"/>
      <c r="AK4" s="153"/>
      <c r="AL4" s="153"/>
      <c r="AM4" s="153"/>
      <c r="AN4" s="153"/>
      <c r="AO4" s="153"/>
      <c r="AP4" s="153"/>
      <c r="AS4" s="154" t="s">
        <v>99</v>
      </c>
      <c r="AT4" s="154"/>
      <c r="AU4" s="154"/>
      <c r="AV4" s="154"/>
      <c r="AW4" s="154"/>
    </row>
    <row r="5" spans="1:333" ht="23.1" customHeight="1" x14ac:dyDescent="0.35">
      <c r="O5" s="152" t="s">
        <v>2</v>
      </c>
      <c r="P5" s="152"/>
      <c r="Q5" s="152"/>
      <c r="R5" s="152"/>
      <c r="S5" s="152"/>
      <c r="T5" s="7"/>
      <c r="AK5" s="118"/>
      <c r="AS5" s="155" t="s">
        <v>2</v>
      </c>
      <c r="AT5" s="155"/>
      <c r="AU5" s="155"/>
      <c r="AV5" s="155"/>
      <c r="AW5" s="155"/>
      <c r="AX5" s="119"/>
      <c r="AY5" s="119"/>
      <c r="AZ5" s="119"/>
      <c r="BA5" s="119"/>
      <c r="BB5" s="119"/>
      <c r="BC5" s="119"/>
      <c r="BD5" s="119"/>
      <c r="BE5" s="119"/>
    </row>
    <row r="6" spans="1:333" ht="23.1" customHeight="1" x14ac:dyDescent="0.35">
      <c r="J6" s="147"/>
      <c r="O6" s="148"/>
      <c r="P6" s="148"/>
      <c r="Q6" s="148"/>
      <c r="R6" s="148"/>
      <c r="S6" s="148"/>
      <c r="AS6" s="149"/>
      <c r="AT6" s="149"/>
      <c r="AU6" s="149"/>
      <c r="AV6" s="149"/>
      <c r="AW6" s="149"/>
    </row>
    <row r="7" spans="1:333" s="8" customFormat="1" ht="23.1" customHeight="1" thickBot="1" x14ac:dyDescent="0.4">
      <c r="D7" s="9"/>
      <c r="E7" s="9"/>
      <c r="F7" s="9"/>
      <c r="G7" s="9"/>
      <c r="J7" s="9"/>
      <c r="K7" s="9"/>
      <c r="L7" s="9"/>
      <c r="M7" s="9"/>
      <c r="N7" s="9"/>
      <c r="O7" s="9"/>
      <c r="P7" s="120"/>
      <c r="Q7" s="9"/>
      <c r="R7" s="9"/>
      <c r="S7" s="9"/>
      <c r="T7" s="9"/>
      <c r="X7" s="178"/>
      <c r="AD7" s="8" t="s">
        <v>1</v>
      </c>
      <c r="AE7" s="10"/>
      <c r="AF7" s="178"/>
      <c r="AI7" s="120"/>
      <c r="AJ7" s="120"/>
      <c r="AK7" s="120"/>
      <c r="AL7" s="120"/>
      <c r="AM7" s="120"/>
      <c r="AN7" s="120"/>
      <c r="AO7" s="120"/>
      <c r="AP7" s="120"/>
      <c r="AQ7" s="120"/>
      <c r="AR7" s="120"/>
      <c r="AS7" s="120"/>
      <c r="AT7" s="120"/>
      <c r="AU7" s="120"/>
      <c r="AV7" s="120"/>
      <c r="AW7" s="120"/>
      <c r="AX7" s="120"/>
      <c r="AY7" s="120"/>
      <c r="AZ7" s="120"/>
      <c r="BA7" s="120"/>
      <c r="BB7" s="120"/>
      <c r="BC7" s="120"/>
      <c r="BD7" s="120"/>
      <c r="BE7" s="120"/>
      <c r="BF7" s="12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  <c r="JB7" s="1"/>
      <c r="JC7" s="1"/>
      <c r="JD7" s="1"/>
      <c r="JE7" s="1"/>
      <c r="JF7" s="1"/>
      <c r="JG7" s="1"/>
      <c r="JH7" s="1"/>
      <c r="JI7" s="1"/>
      <c r="JJ7" s="1"/>
      <c r="JK7" s="1"/>
      <c r="JL7" s="1"/>
      <c r="JM7" s="1"/>
      <c r="JN7" s="1"/>
      <c r="JO7" s="1"/>
      <c r="JP7" s="1"/>
      <c r="JQ7" s="1"/>
      <c r="JR7" s="1"/>
      <c r="JS7" s="1"/>
      <c r="JT7" s="1"/>
      <c r="JU7" s="1"/>
      <c r="JV7" s="1"/>
      <c r="JW7" s="1"/>
      <c r="JX7" s="1"/>
      <c r="JY7" s="1"/>
      <c r="JZ7" s="1"/>
      <c r="KA7" s="1"/>
      <c r="KB7" s="1"/>
      <c r="KC7" s="1"/>
      <c r="KD7" s="1"/>
      <c r="KE7" s="1"/>
      <c r="KF7" s="1"/>
      <c r="KG7" s="1"/>
      <c r="KH7" s="1"/>
      <c r="KI7" s="1"/>
      <c r="KJ7" s="1"/>
      <c r="KK7" s="1"/>
      <c r="KL7" s="1"/>
      <c r="KM7" s="1"/>
      <c r="KN7" s="1"/>
      <c r="KO7" s="1"/>
      <c r="KP7" s="1"/>
      <c r="KQ7" s="1"/>
      <c r="KR7" s="1"/>
      <c r="KS7" s="1"/>
      <c r="KT7" s="1"/>
      <c r="KU7" s="1"/>
      <c r="KV7" s="1"/>
      <c r="KW7" s="1"/>
      <c r="KX7" s="1"/>
      <c r="KY7" s="1"/>
      <c r="KZ7" s="1"/>
      <c r="LA7" s="1"/>
      <c r="LB7" s="1"/>
      <c r="LC7" s="1"/>
      <c r="LD7" s="1"/>
      <c r="LE7" s="1"/>
      <c r="LF7" s="1"/>
      <c r="LG7" s="1"/>
      <c r="LH7" s="1"/>
      <c r="LI7" s="1"/>
      <c r="LJ7" s="1"/>
      <c r="LK7" s="1"/>
      <c r="LL7" s="1"/>
      <c r="LM7" s="1"/>
      <c r="LN7" s="1"/>
      <c r="LO7" s="1"/>
      <c r="LP7" s="1"/>
      <c r="LQ7" s="1"/>
      <c r="LR7" s="1"/>
      <c r="LS7" s="1"/>
      <c r="LT7" s="1"/>
      <c r="LU7" s="1"/>
    </row>
    <row r="8" spans="1:333" s="189" customFormat="1" ht="23.1" customHeight="1" x14ac:dyDescent="0.35">
      <c r="A8" s="179"/>
      <c r="B8" s="180"/>
      <c r="C8" s="122"/>
      <c r="D8" s="181" t="s">
        <v>3</v>
      </c>
      <c r="E8" s="122" t="s">
        <v>4</v>
      </c>
      <c r="F8" s="156" t="s">
        <v>81</v>
      </c>
      <c r="G8" s="159" t="s">
        <v>82</v>
      </c>
      <c r="H8" s="182" t="s">
        <v>69</v>
      </c>
      <c r="I8" s="181" t="s">
        <v>5</v>
      </c>
      <c r="J8" s="181" t="s">
        <v>5</v>
      </c>
      <c r="K8" s="122"/>
      <c r="L8" s="122"/>
      <c r="M8" s="122"/>
      <c r="N8" s="122"/>
      <c r="O8" s="181" t="s">
        <v>6</v>
      </c>
      <c r="P8" s="122" t="s">
        <v>7</v>
      </c>
      <c r="Q8" s="122" t="s">
        <v>10</v>
      </c>
      <c r="R8" s="122" t="s">
        <v>10</v>
      </c>
      <c r="S8" s="122" t="s">
        <v>13</v>
      </c>
      <c r="T8" s="122" t="s">
        <v>10</v>
      </c>
      <c r="U8" s="122" t="s">
        <v>10</v>
      </c>
      <c r="V8" s="122" t="s">
        <v>17</v>
      </c>
      <c r="W8" s="183" t="s">
        <v>17</v>
      </c>
      <c r="X8" s="184"/>
      <c r="Y8" s="180" t="s">
        <v>18</v>
      </c>
      <c r="Z8" s="122" t="s">
        <v>9</v>
      </c>
      <c r="AA8" s="122" t="s">
        <v>19</v>
      </c>
      <c r="AB8" s="122" t="s">
        <v>20</v>
      </c>
      <c r="AC8" s="185" t="s">
        <v>21</v>
      </c>
      <c r="AD8" s="186"/>
      <c r="AE8" s="187"/>
      <c r="AF8" s="184"/>
      <c r="AG8" s="180"/>
      <c r="AH8" s="122"/>
      <c r="AI8" s="122" t="s">
        <v>7</v>
      </c>
      <c r="AJ8" s="181" t="s">
        <v>8</v>
      </c>
      <c r="AK8" s="122" t="s">
        <v>9</v>
      </c>
      <c r="AL8" s="122" t="s">
        <v>9</v>
      </c>
      <c r="AM8" s="122" t="s">
        <v>100</v>
      </c>
      <c r="AN8" s="122"/>
      <c r="AO8" s="122"/>
      <c r="AP8" s="122"/>
      <c r="AQ8" s="122"/>
      <c r="AR8" s="122"/>
      <c r="AS8" s="122" t="s">
        <v>101</v>
      </c>
      <c r="AT8" s="122" t="s">
        <v>10</v>
      </c>
      <c r="AU8" s="181" t="s">
        <v>11</v>
      </c>
      <c r="AV8" s="122" t="s">
        <v>11</v>
      </c>
      <c r="AW8" s="122" t="s">
        <v>12</v>
      </c>
      <c r="AX8" s="122" t="s">
        <v>10</v>
      </c>
      <c r="AY8" s="122" t="s">
        <v>13</v>
      </c>
      <c r="AZ8" s="181" t="s">
        <v>102</v>
      </c>
      <c r="BA8" s="122" t="s">
        <v>14</v>
      </c>
      <c r="BB8" s="122" t="s">
        <v>15</v>
      </c>
      <c r="BC8" s="122"/>
      <c r="BD8" s="122" t="s">
        <v>16</v>
      </c>
      <c r="BE8" s="122" t="s">
        <v>10</v>
      </c>
      <c r="BF8" s="185" t="s">
        <v>10</v>
      </c>
      <c r="BG8" s="188"/>
      <c r="BH8" s="188"/>
      <c r="BI8" s="188"/>
      <c r="BJ8" s="188"/>
      <c r="BK8" s="188"/>
      <c r="BL8" s="188"/>
      <c r="BM8" s="188"/>
      <c r="BN8" s="188"/>
      <c r="BO8" s="188"/>
      <c r="BP8" s="188"/>
      <c r="BQ8" s="188"/>
      <c r="BR8" s="188"/>
      <c r="BS8" s="188"/>
      <c r="BT8" s="188"/>
      <c r="BU8" s="188"/>
      <c r="BV8" s="188"/>
      <c r="BW8" s="188"/>
      <c r="BX8" s="188"/>
      <c r="BY8" s="188"/>
      <c r="BZ8" s="188"/>
      <c r="CA8" s="188"/>
      <c r="CB8" s="188"/>
      <c r="CC8" s="188"/>
      <c r="CD8" s="188"/>
      <c r="CE8" s="188"/>
      <c r="CF8" s="188"/>
      <c r="CG8" s="188"/>
      <c r="CH8" s="188"/>
      <c r="CI8" s="188"/>
      <c r="CJ8" s="188"/>
      <c r="CK8" s="188"/>
      <c r="CL8" s="188"/>
      <c r="CM8" s="188"/>
      <c r="CN8" s="188"/>
      <c r="CO8" s="188"/>
      <c r="CP8" s="188"/>
      <c r="CQ8" s="188"/>
      <c r="CR8" s="188"/>
      <c r="CS8" s="188"/>
      <c r="CT8" s="188"/>
      <c r="CU8" s="188"/>
      <c r="CV8" s="188"/>
      <c r="CW8" s="188"/>
      <c r="CX8" s="188"/>
      <c r="CY8" s="188"/>
      <c r="CZ8" s="188"/>
      <c r="DA8" s="188"/>
      <c r="DB8" s="188"/>
      <c r="DC8" s="188"/>
      <c r="DD8" s="188"/>
      <c r="DE8" s="188"/>
      <c r="DF8" s="188"/>
      <c r="DG8" s="188"/>
      <c r="DH8" s="188"/>
      <c r="DI8" s="188"/>
      <c r="DJ8" s="188"/>
      <c r="DK8" s="188"/>
      <c r="DL8" s="188"/>
      <c r="DM8" s="188"/>
      <c r="DN8" s="188"/>
      <c r="DO8" s="188"/>
      <c r="DP8" s="188"/>
      <c r="DQ8" s="188"/>
      <c r="DR8" s="188"/>
      <c r="DS8" s="188"/>
      <c r="DT8" s="188"/>
      <c r="DU8" s="188"/>
      <c r="DV8" s="188"/>
      <c r="DW8" s="188"/>
      <c r="DX8" s="188"/>
      <c r="DY8" s="188"/>
      <c r="DZ8" s="188"/>
      <c r="EA8" s="188"/>
      <c r="EB8" s="188"/>
      <c r="EC8" s="188"/>
      <c r="ED8" s="188"/>
      <c r="EE8" s="188"/>
      <c r="EF8" s="188"/>
      <c r="EG8" s="188"/>
      <c r="EH8" s="188"/>
      <c r="EI8" s="188"/>
      <c r="EJ8" s="188"/>
      <c r="EK8" s="188"/>
      <c r="EL8" s="188"/>
      <c r="EM8" s="188"/>
      <c r="EN8" s="188"/>
      <c r="EO8" s="188"/>
      <c r="EP8" s="188"/>
      <c r="EQ8" s="188"/>
      <c r="ER8" s="188"/>
      <c r="ES8" s="188"/>
      <c r="ET8" s="188"/>
      <c r="EU8" s="188"/>
      <c r="EV8" s="188"/>
      <c r="EW8" s="188"/>
      <c r="EX8" s="188"/>
      <c r="EY8" s="188"/>
      <c r="EZ8" s="188"/>
      <c r="FA8" s="188"/>
      <c r="FB8" s="188"/>
      <c r="FC8" s="188"/>
      <c r="FD8" s="188"/>
      <c r="FE8" s="188"/>
      <c r="FF8" s="188"/>
      <c r="FG8" s="188"/>
      <c r="FH8" s="188"/>
      <c r="FI8" s="188"/>
      <c r="FJ8" s="188"/>
      <c r="FK8" s="188"/>
      <c r="FL8" s="188"/>
      <c r="FM8" s="188"/>
      <c r="FN8" s="188"/>
      <c r="FO8" s="188"/>
      <c r="FP8" s="188"/>
      <c r="FQ8" s="188"/>
      <c r="FR8" s="188"/>
      <c r="FS8" s="188"/>
      <c r="FT8" s="188"/>
      <c r="FU8" s="188"/>
      <c r="FV8" s="188"/>
      <c r="FW8" s="188"/>
      <c r="FX8" s="188"/>
      <c r="FY8" s="188"/>
      <c r="FZ8" s="188"/>
      <c r="GA8" s="188"/>
      <c r="GB8" s="188"/>
      <c r="GC8" s="188"/>
      <c r="GD8" s="188"/>
      <c r="GE8" s="188"/>
      <c r="GF8" s="188"/>
      <c r="GG8" s="188"/>
      <c r="GH8" s="188"/>
      <c r="GI8" s="188"/>
      <c r="GJ8" s="188"/>
      <c r="GK8" s="188"/>
      <c r="GL8" s="188"/>
      <c r="GM8" s="188"/>
      <c r="GN8" s="188"/>
      <c r="GO8" s="188"/>
      <c r="GP8" s="188"/>
      <c r="GQ8" s="188"/>
      <c r="GR8" s="188"/>
      <c r="GS8" s="188"/>
      <c r="GT8" s="188"/>
      <c r="GU8" s="188"/>
      <c r="GV8" s="188"/>
      <c r="GW8" s="188"/>
      <c r="GX8" s="188"/>
      <c r="GY8" s="188"/>
      <c r="GZ8" s="188"/>
      <c r="HA8" s="188"/>
      <c r="HB8" s="188"/>
      <c r="HC8" s="188"/>
      <c r="HD8" s="188"/>
      <c r="HE8" s="188"/>
      <c r="HF8" s="188"/>
      <c r="HG8" s="188"/>
      <c r="HH8" s="188"/>
      <c r="HI8" s="188"/>
      <c r="HJ8" s="188"/>
      <c r="HK8" s="188"/>
      <c r="HL8" s="188"/>
      <c r="HM8" s="188"/>
      <c r="HN8" s="188"/>
      <c r="HO8" s="188"/>
      <c r="HP8" s="188"/>
      <c r="HQ8" s="188"/>
      <c r="HR8" s="188"/>
      <c r="HS8" s="188"/>
      <c r="HT8" s="188"/>
      <c r="HU8" s="188"/>
      <c r="HV8" s="188"/>
      <c r="HW8" s="188"/>
      <c r="HX8" s="188"/>
      <c r="HY8" s="188"/>
      <c r="HZ8" s="188"/>
      <c r="IA8" s="188"/>
      <c r="IB8" s="188"/>
      <c r="IC8" s="188"/>
      <c r="ID8" s="188"/>
      <c r="IE8" s="188"/>
      <c r="IF8" s="188"/>
      <c r="IG8" s="188"/>
      <c r="IH8" s="188"/>
      <c r="II8" s="188"/>
      <c r="IJ8" s="188"/>
      <c r="IK8" s="188"/>
      <c r="IL8" s="188"/>
      <c r="IM8" s="188"/>
      <c r="IN8" s="188"/>
      <c r="IO8" s="188"/>
      <c r="IP8" s="188"/>
      <c r="IQ8" s="188"/>
      <c r="IR8" s="188"/>
      <c r="IS8" s="188"/>
      <c r="IT8" s="188"/>
      <c r="IU8" s="188"/>
      <c r="IV8" s="188"/>
      <c r="IW8" s="188"/>
      <c r="IX8" s="188"/>
      <c r="IY8" s="188"/>
      <c r="IZ8" s="188"/>
      <c r="JA8" s="188"/>
      <c r="JB8" s="188"/>
      <c r="JC8" s="188"/>
      <c r="JD8" s="188"/>
      <c r="JE8" s="188"/>
      <c r="JF8" s="188"/>
      <c r="JG8" s="188"/>
      <c r="JH8" s="188"/>
      <c r="JI8" s="188"/>
      <c r="JJ8" s="188"/>
      <c r="JK8" s="188"/>
      <c r="JL8" s="188"/>
      <c r="JM8" s="188"/>
      <c r="JN8" s="188"/>
      <c r="JO8" s="188"/>
      <c r="JP8" s="188"/>
      <c r="JQ8" s="188"/>
      <c r="JR8" s="188"/>
      <c r="JS8" s="188"/>
      <c r="JT8" s="188"/>
      <c r="JU8" s="188"/>
      <c r="JV8" s="188"/>
      <c r="JW8" s="188"/>
      <c r="JX8" s="188"/>
      <c r="JY8" s="188"/>
      <c r="JZ8" s="188"/>
      <c r="KA8" s="188"/>
      <c r="KB8" s="188"/>
      <c r="KC8" s="188"/>
      <c r="KD8" s="188"/>
      <c r="KE8" s="188"/>
      <c r="KF8" s="188"/>
      <c r="KG8" s="188"/>
      <c r="KH8" s="188"/>
      <c r="KI8" s="188"/>
      <c r="KJ8" s="188"/>
      <c r="KK8" s="188"/>
      <c r="KL8" s="188"/>
      <c r="KM8" s="188"/>
      <c r="KN8" s="188"/>
      <c r="KO8" s="188"/>
      <c r="KP8" s="188"/>
      <c r="KQ8" s="188"/>
      <c r="KR8" s="188"/>
      <c r="KS8" s="188"/>
      <c r="KT8" s="188"/>
      <c r="KU8" s="188"/>
      <c r="KV8" s="188"/>
      <c r="KW8" s="188"/>
      <c r="KX8" s="188"/>
      <c r="KY8" s="188"/>
      <c r="KZ8" s="188"/>
      <c r="LA8" s="188"/>
      <c r="LB8" s="188"/>
      <c r="LC8" s="188"/>
      <c r="LD8" s="188"/>
      <c r="LE8" s="188"/>
      <c r="LF8" s="188"/>
      <c r="LG8" s="188"/>
      <c r="LH8" s="188"/>
      <c r="LI8" s="188"/>
      <c r="LJ8" s="188"/>
      <c r="LK8" s="188"/>
      <c r="LL8" s="188"/>
      <c r="LM8" s="188"/>
      <c r="LN8" s="188"/>
      <c r="LO8" s="188"/>
      <c r="LP8" s="188"/>
      <c r="LQ8" s="188"/>
      <c r="LR8" s="188"/>
      <c r="LS8" s="188"/>
      <c r="LT8" s="188"/>
      <c r="LU8" s="188"/>
    </row>
    <row r="9" spans="1:333" s="126" customFormat="1" ht="23.1" customHeight="1" x14ac:dyDescent="0.35">
      <c r="A9" s="190"/>
      <c r="B9" s="191" t="s">
        <v>22</v>
      </c>
      <c r="C9" s="126" t="s">
        <v>23</v>
      </c>
      <c r="D9" s="126" t="s">
        <v>24</v>
      </c>
      <c r="E9" s="192">
        <v>594</v>
      </c>
      <c r="F9" s="157"/>
      <c r="G9" s="160"/>
      <c r="H9" s="193"/>
      <c r="I9" s="126" t="s">
        <v>25</v>
      </c>
      <c r="J9" s="126" t="s">
        <v>25</v>
      </c>
      <c r="K9" s="192" t="s">
        <v>26</v>
      </c>
      <c r="L9" s="126" t="s">
        <v>27</v>
      </c>
      <c r="M9" s="126" t="s">
        <v>28</v>
      </c>
      <c r="N9" s="126" t="s">
        <v>29</v>
      </c>
      <c r="O9" s="192" t="s">
        <v>25</v>
      </c>
      <c r="P9" s="126" t="s">
        <v>30</v>
      </c>
      <c r="Q9" s="126" t="s">
        <v>9</v>
      </c>
      <c r="R9" s="126" t="s">
        <v>11</v>
      </c>
      <c r="S9" s="126" t="s">
        <v>39</v>
      </c>
      <c r="T9" s="126" t="s">
        <v>43</v>
      </c>
      <c r="U9" s="126" t="s">
        <v>44</v>
      </c>
      <c r="V9" s="126" t="s">
        <v>45</v>
      </c>
      <c r="W9" s="194" t="s">
        <v>46</v>
      </c>
      <c r="X9" s="195" t="s">
        <v>47</v>
      </c>
      <c r="Y9" s="191"/>
      <c r="Z9" s="126" t="s">
        <v>31</v>
      </c>
      <c r="AA9" s="196"/>
      <c r="AB9" s="126" t="s">
        <v>39</v>
      </c>
      <c r="AC9" s="197"/>
      <c r="AD9" s="198"/>
      <c r="AE9" s="199"/>
      <c r="AF9" s="195"/>
      <c r="AG9" s="191" t="s">
        <v>22</v>
      </c>
      <c r="AH9" s="126" t="s">
        <v>23</v>
      </c>
      <c r="AI9" s="126" t="s">
        <v>30</v>
      </c>
      <c r="AJ9" s="126" t="s">
        <v>103</v>
      </c>
      <c r="AK9" s="126" t="s">
        <v>25</v>
      </c>
      <c r="AL9" s="126" t="s">
        <v>31</v>
      </c>
      <c r="AM9" s="126" t="s">
        <v>32</v>
      </c>
      <c r="AN9" s="126" t="s">
        <v>9</v>
      </c>
      <c r="AO9" s="126" t="s">
        <v>33</v>
      </c>
      <c r="AP9" s="126" t="s">
        <v>34</v>
      </c>
      <c r="AQ9" s="126" t="s">
        <v>35</v>
      </c>
      <c r="AR9" s="126" t="s">
        <v>33</v>
      </c>
      <c r="AS9" s="126" t="s">
        <v>36</v>
      </c>
      <c r="AT9" s="126" t="s">
        <v>9</v>
      </c>
      <c r="AU9" s="126" t="s">
        <v>37</v>
      </c>
      <c r="AV9" s="126" t="s">
        <v>37</v>
      </c>
      <c r="AW9" s="126" t="s">
        <v>38</v>
      </c>
      <c r="AX9" s="126" t="s">
        <v>11</v>
      </c>
      <c r="AY9" s="126" t="s">
        <v>39</v>
      </c>
      <c r="AZ9" s="126" t="s">
        <v>25</v>
      </c>
      <c r="BA9" s="126" t="s">
        <v>25</v>
      </c>
      <c r="BB9" s="126" t="s">
        <v>40</v>
      </c>
      <c r="BC9" s="126" t="s">
        <v>41</v>
      </c>
      <c r="BD9" s="126" t="s">
        <v>42</v>
      </c>
      <c r="BE9" s="126" t="s">
        <v>43</v>
      </c>
      <c r="BF9" s="197" t="s">
        <v>51</v>
      </c>
      <c r="BG9" s="188"/>
      <c r="BH9" s="188"/>
      <c r="BI9" s="188"/>
      <c r="BJ9" s="188"/>
      <c r="BK9" s="188"/>
      <c r="BL9" s="188"/>
      <c r="BM9" s="188"/>
      <c r="BN9" s="188"/>
      <c r="BO9" s="188"/>
      <c r="BP9" s="188"/>
      <c r="BQ9" s="188"/>
      <c r="BR9" s="188"/>
      <c r="BS9" s="188"/>
      <c r="BT9" s="188"/>
      <c r="BU9" s="188"/>
      <c r="BV9" s="188"/>
      <c r="BW9" s="188"/>
      <c r="BX9" s="188"/>
      <c r="BY9" s="188"/>
      <c r="BZ9" s="188"/>
      <c r="CA9" s="188"/>
      <c r="CB9" s="188"/>
      <c r="CC9" s="188"/>
      <c r="CD9" s="188"/>
      <c r="CE9" s="188"/>
      <c r="CF9" s="188"/>
      <c r="CG9" s="188"/>
      <c r="CH9" s="188"/>
      <c r="CI9" s="188"/>
      <c r="CJ9" s="188"/>
      <c r="CK9" s="188"/>
      <c r="CL9" s="188"/>
      <c r="CM9" s="188"/>
      <c r="CN9" s="188"/>
      <c r="CO9" s="188"/>
      <c r="CP9" s="188"/>
      <c r="CQ9" s="188"/>
      <c r="CR9" s="188"/>
      <c r="CS9" s="188"/>
      <c r="CT9" s="188"/>
      <c r="CU9" s="188"/>
      <c r="CV9" s="188"/>
      <c r="CW9" s="188"/>
      <c r="CX9" s="188"/>
      <c r="CY9" s="188"/>
      <c r="CZ9" s="188"/>
      <c r="DA9" s="188"/>
      <c r="DB9" s="188"/>
      <c r="DC9" s="188"/>
      <c r="DD9" s="188"/>
      <c r="DE9" s="188"/>
      <c r="DF9" s="188"/>
      <c r="DG9" s="188"/>
      <c r="DH9" s="188"/>
      <c r="DI9" s="188"/>
      <c r="DJ9" s="188"/>
      <c r="DK9" s="188"/>
      <c r="DL9" s="188"/>
      <c r="DM9" s="188"/>
      <c r="DN9" s="188"/>
      <c r="DO9" s="188"/>
      <c r="DP9" s="188"/>
      <c r="DQ9" s="188"/>
      <c r="DR9" s="188"/>
      <c r="DS9" s="188"/>
      <c r="DT9" s="188"/>
      <c r="DU9" s="188"/>
      <c r="DV9" s="188"/>
      <c r="DW9" s="188"/>
      <c r="DX9" s="188"/>
      <c r="DY9" s="188"/>
      <c r="DZ9" s="188"/>
      <c r="EA9" s="188"/>
      <c r="EB9" s="188"/>
      <c r="EC9" s="188"/>
      <c r="ED9" s="188"/>
      <c r="EE9" s="188"/>
      <c r="EF9" s="188"/>
      <c r="EG9" s="188"/>
      <c r="EH9" s="188"/>
      <c r="EI9" s="188"/>
      <c r="EJ9" s="188"/>
      <c r="EK9" s="188"/>
      <c r="EL9" s="188"/>
      <c r="EM9" s="188"/>
      <c r="EN9" s="188"/>
      <c r="EO9" s="188"/>
      <c r="EP9" s="188"/>
      <c r="EQ9" s="188"/>
      <c r="ER9" s="188"/>
      <c r="ES9" s="188"/>
      <c r="ET9" s="188"/>
      <c r="EU9" s="188"/>
      <c r="EV9" s="188"/>
      <c r="EW9" s="188"/>
      <c r="EX9" s="188"/>
      <c r="EY9" s="188"/>
      <c r="EZ9" s="188"/>
      <c r="FA9" s="188"/>
      <c r="FB9" s="188"/>
      <c r="FC9" s="188"/>
      <c r="FD9" s="188"/>
      <c r="FE9" s="188"/>
      <c r="FF9" s="188"/>
      <c r="FG9" s="188"/>
      <c r="FH9" s="188"/>
      <c r="FI9" s="188"/>
      <c r="FJ9" s="188"/>
      <c r="FK9" s="188"/>
      <c r="FL9" s="188"/>
      <c r="FM9" s="188"/>
      <c r="FN9" s="188"/>
      <c r="FO9" s="188"/>
      <c r="FP9" s="188"/>
      <c r="FQ9" s="188"/>
      <c r="FR9" s="188"/>
      <c r="FS9" s="188"/>
      <c r="FT9" s="188"/>
      <c r="FU9" s="188"/>
      <c r="FV9" s="188"/>
      <c r="FW9" s="188"/>
      <c r="FX9" s="188"/>
      <c r="FY9" s="188"/>
      <c r="FZ9" s="188"/>
      <c r="GA9" s="188"/>
      <c r="GB9" s="188"/>
      <c r="GC9" s="188"/>
      <c r="GD9" s="188"/>
      <c r="GE9" s="188"/>
      <c r="GF9" s="188"/>
      <c r="GG9" s="188"/>
      <c r="GH9" s="188"/>
      <c r="GI9" s="188"/>
      <c r="GJ9" s="188"/>
      <c r="GK9" s="188"/>
      <c r="GL9" s="188"/>
      <c r="GM9" s="188"/>
      <c r="GN9" s="188"/>
      <c r="GO9" s="188"/>
      <c r="GP9" s="188"/>
      <c r="GQ9" s="188"/>
      <c r="GR9" s="188"/>
      <c r="GS9" s="188"/>
      <c r="GT9" s="188"/>
      <c r="GU9" s="188"/>
      <c r="GV9" s="188"/>
      <c r="GW9" s="188"/>
      <c r="GX9" s="188"/>
      <c r="GY9" s="188"/>
      <c r="GZ9" s="188"/>
      <c r="HA9" s="188"/>
      <c r="HB9" s="188"/>
      <c r="HC9" s="188"/>
      <c r="HD9" s="188"/>
      <c r="HE9" s="188"/>
      <c r="HF9" s="188"/>
      <c r="HG9" s="188"/>
      <c r="HH9" s="188"/>
      <c r="HI9" s="188"/>
      <c r="HJ9" s="188"/>
      <c r="HK9" s="188"/>
      <c r="HL9" s="188"/>
      <c r="HM9" s="188"/>
      <c r="HN9" s="188"/>
      <c r="HO9" s="188"/>
      <c r="HP9" s="188"/>
      <c r="HQ9" s="188"/>
      <c r="HR9" s="188"/>
      <c r="HS9" s="188"/>
      <c r="HT9" s="188"/>
      <c r="HU9" s="188"/>
      <c r="HV9" s="188"/>
      <c r="HW9" s="188"/>
      <c r="HX9" s="188"/>
      <c r="HY9" s="188"/>
      <c r="HZ9" s="188"/>
      <c r="IA9" s="188"/>
      <c r="IB9" s="188"/>
      <c r="IC9" s="188"/>
      <c r="ID9" s="188"/>
      <c r="IE9" s="188"/>
      <c r="IF9" s="188"/>
      <c r="IG9" s="188"/>
      <c r="IH9" s="188"/>
      <c r="II9" s="188"/>
      <c r="IJ9" s="188"/>
      <c r="IK9" s="188"/>
      <c r="IL9" s="188"/>
      <c r="IM9" s="188"/>
      <c r="IN9" s="188"/>
      <c r="IO9" s="188"/>
      <c r="IP9" s="188"/>
      <c r="IQ9" s="188"/>
      <c r="IR9" s="188"/>
      <c r="IS9" s="188"/>
      <c r="IT9" s="188"/>
      <c r="IU9" s="188"/>
      <c r="IV9" s="188"/>
      <c r="IW9" s="188"/>
      <c r="IX9" s="188"/>
      <c r="IY9" s="188"/>
      <c r="IZ9" s="188"/>
      <c r="JA9" s="188"/>
      <c r="JB9" s="188"/>
      <c r="JC9" s="188"/>
      <c r="JD9" s="188"/>
      <c r="JE9" s="188"/>
      <c r="JF9" s="188"/>
      <c r="JG9" s="188"/>
      <c r="JH9" s="188"/>
      <c r="JI9" s="188"/>
      <c r="JJ9" s="188"/>
      <c r="JK9" s="188"/>
      <c r="JL9" s="188"/>
      <c r="JM9" s="188"/>
      <c r="JN9" s="188"/>
      <c r="JO9" s="188"/>
      <c r="JP9" s="188"/>
      <c r="JQ9" s="188"/>
      <c r="JR9" s="188"/>
      <c r="JS9" s="188"/>
      <c r="JT9" s="188"/>
      <c r="JU9" s="188"/>
      <c r="JV9" s="188"/>
      <c r="JW9" s="188"/>
      <c r="JX9" s="188"/>
      <c r="JY9" s="188"/>
      <c r="JZ9" s="188"/>
      <c r="KA9" s="188"/>
      <c r="KB9" s="188"/>
      <c r="KC9" s="188"/>
      <c r="KD9" s="188"/>
      <c r="KE9" s="188"/>
      <c r="KF9" s="188"/>
      <c r="KG9" s="188"/>
      <c r="KH9" s="188"/>
      <c r="KI9" s="188"/>
      <c r="KJ9" s="188"/>
      <c r="KK9" s="188"/>
      <c r="KL9" s="188"/>
      <c r="KM9" s="188"/>
      <c r="KN9" s="188"/>
      <c r="KO9" s="188"/>
      <c r="KP9" s="188"/>
      <c r="KQ9" s="188"/>
      <c r="KR9" s="188"/>
      <c r="KS9" s="188"/>
      <c r="KT9" s="188"/>
      <c r="KU9" s="188"/>
      <c r="KV9" s="188"/>
      <c r="KW9" s="188"/>
      <c r="KX9" s="188"/>
      <c r="KY9" s="188"/>
      <c r="KZ9" s="188"/>
      <c r="LA9" s="188"/>
      <c r="LB9" s="188"/>
      <c r="LC9" s="188"/>
      <c r="LD9" s="188"/>
      <c r="LE9" s="188"/>
      <c r="LF9" s="188"/>
      <c r="LG9" s="188"/>
      <c r="LH9" s="188"/>
      <c r="LI9" s="188"/>
      <c r="LJ9" s="188"/>
      <c r="LK9" s="188"/>
      <c r="LL9" s="188"/>
      <c r="LM9" s="188"/>
      <c r="LN9" s="188"/>
      <c r="LO9" s="188"/>
      <c r="LP9" s="188"/>
      <c r="LQ9" s="188"/>
      <c r="LR9" s="188"/>
      <c r="LS9" s="188"/>
      <c r="LT9" s="188"/>
      <c r="LU9" s="188"/>
    </row>
    <row r="10" spans="1:333" s="129" customFormat="1" ht="23.1" customHeight="1" thickBot="1" x14ac:dyDescent="0.4">
      <c r="A10" s="200"/>
      <c r="B10" s="201"/>
      <c r="F10" s="158"/>
      <c r="G10" s="161"/>
      <c r="H10" s="202"/>
      <c r="P10" s="129" t="s">
        <v>48</v>
      </c>
      <c r="Q10" s="129" t="s">
        <v>51</v>
      </c>
      <c r="R10" s="129" t="s">
        <v>51</v>
      </c>
      <c r="S10" s="132"/>
      <c r="T10" s="129" t="s">
        <v>51</v>
      </c>
      <c r="W10" s="203"/>
      <c r="X10" s="204"/>
      <c r="Y10" s="201"/>
      <c r="AA10" s="205"/>
      <c r="AC10" s="206"/>
      <c r="AD10" s="207"/>
      <c r="AE10" s="208"/>
      <c r="AF10" s="204"/>
      <c r="AG10" s="201"/>
      <c r="AI10" s="129" t="s">
        <v>48</v>
      </c>
      <c r="AJ10" s="129" t="s">
        <v>49</v>
      </c>
      <c r="AK10" s="129" t="s">
        <v>36</v>
      </c>
      <c r="AM10" s="129" t="s">
        <v>36</v>
      </c>
      <c r="AN10" s="129" t="s">
        <v>93</v>
      </c>
      <c r="AR10" s="129" t="s">
        <v>92</v>
      </c>
      <c r="AS10" s="132" t="s">
        <v>50</v>
      </c>
      <c r="AT10" s="129" t="s">
        <v>51</v>
      </c>
      <c r="AU10" s="129" t="s">
        <v>52</v>
      </c>
      <c r="AV10" s="129" t="s">
        <v>53</v>
      </c>
      <c r="AW10" s="129" t="s">
        <v>36</v>
      </c>
      <c r="AX10" s="129" t="s">
        <v>51</v>
      </c>
      <c r="AY10" s="132"/>
      <c r="AZ10" s="129" t="s">
        <v>36</v>
      </c>
      <c r="BA10" s="129" t="s">
        <v>36</v>
      </c>
      <c r="BB10" s="129" t="s">
        <v>54</v>
      </c>
      <c r="BD10" s="129" t="s">
        <v>55</v>
      </c>
      <c r="BE10" s="129" t="s">
        <v>51</v>
      </c>
      <c r="BF10" s="206"/>
      <c r="BG10" s="188"/>
      <c r="BH10" s="188"/>
      <c r="BI10" s="188"/>
      <c r="BJ10" s="188"/>
      <c r="BK10" s="188"/>
      <c r="BL10" s="188"/>
      <c r="BM10" s="188"/>
      <c r="BN10" s="188"/>
      <c r="BO10" s="188"/>
      <c r="BP10" s="188"/>
      <c r="BQ10" s="188"/>
      <c r="BR10" s="188"/>
      <c r="BS10" s="188"/>
      <c r="BT10" s="188"/>
      <c r="BU10" s="188"/>
      <c r="BV10" s="188"/>
      <c r="BW10" s="188"/>
      <c r="BX10" s="188"/>
      <c r="BY10" s="188"/>
      <c r="BZ10" s="188"/>
      <c r="CA10" s="188"/>
      <c r="CB10" s="188"/>
      <c r="CC10" s="188"/>
      <c r="CD10" s="188"/>
      <c r="CE10" s="188"/>
      <c r="CF10" s="188"/>
      <c r="CG10" s="188"/>
      <c r="CH10" s="188"/>
      <c r="CI10" s="188"/>
      <c r="CJ10" s="188"/>
      <c r="CK10" s="188"/>
      <c r="CL10" s="188"/>
      <c r="CM10" s="188"/>
      <c r="CN10" s="188"/>
      <c r="CO10" s="188"/>
      <c r="CP10" s="188"/>
      <c r="CQ10" s="188"/>
      <c r="CR10" s="188"/>
      <c r="CS10" s="188"/>
      <c r="CT10" s="188"/>
      <c r="CU10" s="188"/>
      <c r="CV10" s="188"/>
      <c r="CW10" s="188"/>
      <c r="CX10" s="188"/>
      <c r="CY10" s="188"/>
      <c r="CZ10" s="188"/>
      <c r="DA10" s="188"/>
      <c r="DB10" s="188"/>
      <c r="DC10" s="188"/>
      <c r="DD10" s="188"/>
      <c r="DE10" s="188"/>
      <c r="DF10" s="188"/>
      <c r="DG10" s="188"/>
      <c r="DH10" s="188"/>
      <c r="DI10" s="188"/>
      <c r="DJ10" s="188"/>
      <c r="DK10" s="188"/>
      <c r="DL10" s="188"/>
      <c r="DM10" s="188"/>
      <c r="DN10" s="188"/>
      <c r="DO10" s="188"/>
      <c r="DP10" s="188"/>
      <c r="DQ10" s="188"/>
      <c r="DR10" s="188"/>
      <c r="DS10" s="188"/>
      <c r="DT10" s="188"/>
      <c r="DU10" s="188"/>
      <c r="DV10" s="188"/>
      <c r="DW10" s="188"/>
      <c r="DX10" s="188"/>
      <c r="DY10" s="188"/>
      <c r="DZ10" s="188"/>
      <c r="EA10" s="188"/>
      <c r="EB10" s="188"/>
      <c r="EC10" s="188"/>
      <c r="ED10" s="188"/>
      <c r="EE10" s="188"/>
      <c r="EF10" s="188"/>
      <c r="EG10" s="188"/>
      <c r="EH10" s="188"/>
      <c r="EI10" s="188"/>
      <c r="EJ10" s="188"/>
      <c r="EK10" s="188"/>
      <c r="EL10" s="188"/>
      <c r="EM10" s="188"/>
      <c r="EN10" s="188"/>
      <c r="EO10" s="188"/>
      <c r="EP10" s="188"/>
      <c r="EQ10" s="188"/>
      <c r="ER10" s="188"/>
      <c r="ES10" s="188"/>
      <c r="ET10" s="188"/>
      <c r="EU10" s="188"/>
      <c r="EV10" s="188"/>
      <c r="EW10" s="188"/>
      <c r="EX10" s="188"/>
      <c r="EY10" s="188"/>
      <c r="EZ10" s="188"/>
      <c r="FA10" s="188"/>
      <c r="FB10" s="188"/>
      <c r="FC10" s="188"/>
      <c r="FD10" s="188"/>
      <c r="FE10" s="188"/>
      <c r="FF10" s="188"/>
      <c r="FG10" s="188"/>
      <c r="FH10" s="188"/>
      <c r="FI10" s="188"/>
      <c r="FJ10" s="188"/>
      <c r="FK10" s="188"/>
      <c r="FL10" s="188"/>
      <c r="FM10" s="188"/>
      <c r="FN10" s="188"/>
      <c r="FO10" s="188"/>
      <c r="FP10" s="188"/>
      <c r="FQ10" s="188"/>
      <c r="FR10" s="188"/>
      <c r="FS10" s="188"/>
      <c r="FT10" s="188"/>
      <c r="FU10" s="188"/>
      <c r="FV10" s="188"/>
      <c r="FW10" s="188"/>
      <c r="FX10" s="188"/>
      <c r="FY10" s="188"/>
      <c r="FZ10" s="188"/>
      <c r="GA10" s="188"/>
      <c r="GB10" s="188"/>
      <c r="GC10" s="188"/>
      <c r="GD10" s="188"/>
      <c r="GE10" s="188"/>
      <c r="GF10" s="188"/>
      <c r="GG10" s="188"/>
      <c r="GH10" s="188"/>
      <c r="GI10" s="188"/>
      <c r="GJ10" s="188"/>
      <c r="GK10" s="188"/>
      <c r="GL10" s="188"/>
      <c r="GM10" s="188"/>
      <c r="GN10" s="188"/>
      <c r="GO10" s="188"/>
      <c r="GP10" s="188"/>
      <c r="GQ10" s="188"/>
      <c r="GR10" s="188"/>
      <c r="GS10" s="188"/>
      <c r="GT10" s="188"/>
      <c r="GU10" s="188"/>
      <c r="GV10" s="188"/>
      <c r="GW10" s="188"/>
      <c r="GX10" s="188"/>
      <c r="GY10" s="188"/>
      <c r="GZ10" s="188"/>
      <c r="HA10" s="188"/>
      <c r="HB10" s="188"/>
      <c r="HC10" s="188"/>
      <c r="HD10" s="188"/>
      <c r="HE10" s="188"/>
      <c r="HF10" s="188"/>
      <c r="HG10" s="188"/>
      <c r="HH10" s="188"/>
      <c r="HI10" s="188"/>
      <c r="HJ10" s="188"/>
      <c r="HK10" s="188"/>
      <c r="HL10" s="188"/>
      <c r="HM10" s="188"/>
      <c r="HN10" s="188"/>
      <c r="HO10" s="188"/>
      <c r="HP10" s="188"/>
      <c r="HQ10" s="188"/>
      <c r="HR10" s="188"/>
      <c r="HS10" s="188"/>
      <c r="HT10" s="188"/>
      <c r="HU10" s="188"/>
      <c r="HV10" s="188"/>
      <c r="HW10" s="188"/>
      <c r="HX10" s="188"/>
      <c r="HY10" s="188"/>
      <c r="HZ10" s="188"/>
      <c r="IA10" s="188"/>
      <c r="IB10" s="188"/>
      <c r="IC10" s="188"/>
      <c r="ID10" s="188"/>
      <c r="IE10" s="188"/>
      <c r="IF10" s="188"/>
      <c r="IG10" s="188"/>
      <c r="IH10" s="188"/>
      <c r="II10" s="188"/>
      <c r="IJ10" s="188"/>
      <c r="IK10" s="188"/>
      <c r="IL10" s="188"/>
      <c r="IM10" s="188"/>
      <c r="IN10" s="188"/>
      <c r="IO10" s="188"/>
      <c r="IP10" s="188"/>
      <c r="IQ10" s="188"/>
      <c r="IR10" s="188"/>
      <c r="IS10" s="188"/>
      <c r="IT10" s="188"/>
      <c r="IU10" s="188"/>
      <c r="IV10" s="188"/>
      <c r="IW10" s="188"/>
      <c r="IX10" s="188"/>
      <c r="IY10" s="188"/>
      <c r="IZ10" s="188"/>
      <c r="JA10" s="188"/>
      <c r="JB10" s="188"/>
      <c r="JC10" s="188"/>
      <c r="JD10" s="188"/>
      <c r="JE10" s="188"/>
      <c r="JF10" s="188"/>
      <c r="JG10" s="188"/>
      <c r="JH10" s="188"/>
      <c r="JI10" s="188"/>
      <c r="JJ10" s="188"/>
      <c r="JK10" s="188"/>
      <c r="JL10" s="188"/>
      <c r="JM10" s="188"/>
      <c r="JN10" s="188"/>
      <c r="JO10" s="188"/>
      <c r="JP10" s="188"/>
      <c r="JQ10" s="188"/>
      <c r="JR10" s="188"/>
      <c r="JS10" s="188"/>
      <c r="JT10" s="188"/>
      <c r="JU10" s="188"/>
      <c r="JV10" s="188"/>
      <c r="JW10" s="188"/>
      <c r="JX10" s="188"/>
      <c r="JY10" s="188"/>
      <c r="JZ10" s="188"/>
      <c r="KA10" s="188"/>
      <c r="KB10" s="188"/>
      <c r="KC10" s="188"/>
      <c r="KD10" s="188"/>
      <c r="KE10" s="188"/>
      <c r="KF10" s="188"/>
      <c r="KG10" s="188"/>
      <c r="KH10" s="188"/>
      <c r="KI10" s="188"/>
      <c r="KJ10" s="188"/>
      <c r="KK10" s="188"/>
      <c r="KL10" s="188"/>
      <c r="KM10" s="188"/>
      <c r="KN10" s="188"/>
      <c r="KO10" s="188"/>
      <c r="KP10" s="188"/>
      <c r="KQ10" s="188"/>
      <c r="KR10" s="188"/>
      <c r="KS10" s="188"/>
      <c r="KT10" s="188"/>
      <c r="KU10" s="188"/>
      <c r="KV10" s="188"/>
      <c r="KW10" s="188"/>
      <c r="KX10" s="188"/>
      <c r="KY10" s="188"/>
      <c r="KZ10" s="188"/>
      <c r="LA10" s="188"/>
      <c r="LB10" s="188"/>
      <c r="LC10" s="188"/>
      <c r="LD10" s="188"/>
      <c r="LE10" s="188"/>
      <c r="LF10" s="188"/>
      <c r="LG10" s="188"/>
      <c r="LH10" s="188"/>
      <c r="LI10" s="188"/>
      <c r="LJ10" s="188"/>
      <c r="LK10" s="188"/>
      <c r="LL10" s="188"/>
      <c r="LM10" s="188"/>
      <c r="LN10" s="188"/>
      <c r="LO10" s="188"/>
      <c r="LP10" s="188"/>
      <c r="LQ10" s="188"/>
      <c r="LR10" s="188"/>
      <c r="LS10" s="188"/>
      <c r="LT10" s="188"/>
      <c r="LU10" s="188"/>
    </row>
    <row r="11" spans="1:333" s="100" customFormat="1" ht="23.1" customHeight="1" x14ac:dyDescent="0.35">
      <c r="A11" s="209"/>
      <c r="B11" s="210"/>
      <c r="D11" s="95"/>
      <c r="E11" s="95"/>
      <c r="F11" s="95"/>
      <c r="G11" s="95"/>
      <c r="H11" s="95"/>
      <c r="I11" s="95"/>
      <c r="J11" s="211"/>
      <c r="K11" s="95"/>
      <c r="L11" s="100" t="s">
        <v>1</v>
      </c>
      <c r="M11" s="100" t="s">
        <v>1</v>
      </c>
      <c r="N11" s="100" t="s">
        <v>1</v>
      </c>
      <c r="O11" s="101" t="s">
        <v>1</v>
      </c>
      <c r="P11" s="95"/>
      <c r="Q11" s="95"/>
      <c r="R11" s="95"/>
      <c r="S11" s="95"/>
      <c r="T11" s="95"/>
      <c r="U11" s="101"/>
      <c r="V11" s="95"/>
      <c r="W11" s="212"/>
      <c r="X11" s="213"/>
      <c r="Y11" s="104" t="s">
        <v>1</v>
      </c>
      <c r="Z11" s="95"/>
      <c r="AA11" s="111"/>
      <c r="AB11" s="95"/>
      <c r="AC11" s="112"/>
      <c r="AD11" s="214"/>
      <c r="AE11" s="215"/>
      <c r="AF11" s="216"/>
      <c r="AG11" s="210"/>
      <c r="AI11" s="95"/>
      <c r="AJ11" s="95"/>
      <c r="AK11" s="95"/>
      <c r="AL11" s="95" t="s">
        <v>1</v>
      </c>
      <c r="AM11" s="95" t="s">
        <v>1</v>
      </c>
      <c r="AN11" s="95"/>
      <c r="AO11" s="95" t="s">
        <v>1</v>
      </c>
      <c r="AP11" s="95"/>
      <c r="AQ11" s="95"/>
      <c r="AS11" s="95"/>
      <c r="AT11" s="95"/>
      <c r="AU11" s="105"/>
      <c r="AV11" s="105"/>
      <c r="AW11" s="95"/>
      <c r="AX11" s="95"/>
      <c r="AY11" s="95"/>
      <c r="AZ11" s="95"/>
      <c r="BA11" s="95"/>
      <c r="BB11" s="95"/>
      <c r="BC11" s="95"/>
      <c r="BD11" s="95"/>
      <c r="BE11" s="95"/>
      <c r="BF11" s="109"/>
      <c r="BG11" s="110"/>
      <c r="BH11" s="110"/>
      <c r="BI11" s="110"/>
      <c r="BJ11" s="110"/>
      <c r="BK11" s="110"/>
      <c r="BL11" s="110"/>
      <c r="BM11" s="110"/>
      <c r="BN11" s="110"/>
      <c r="BO11" s="110"/>
      <c r="BP11" s="110"/>
      <c r="BQ11" s="110"/>
      <c r="BR11" s="110"/>
      <c r="BS11" s="110"/>
      <c r="BT11" s="110"/>
      <c r="BU11" s="110"/>
      <c r="BV11" s="110"/>
      <c r="BW11" s="110"/>
      <c r="BX11" s="110"/>
      <c r="BY11" s="110"/>
      <c r="BZ11" s="110"/>
      <c r="CA11" s="110"/>
      <c r="CB11" s="110"/>
      <c r="CC11" s="110"/>
      <c r="CD11" s="110"/>
      <c r="CE11" s="110"/>
      <c r="CF11" s="110"/>
      <c r="CG11" s="110"/>
      <c r="CH11" s="110"/>
      <c r="CI11" s="110"/>
      <c r="CJ11" s="110"/>
      <c r="CK11" s="110"/>
      <c r="CL11" s="110"/>
      <c r="CM11" s="110"/>
      <c r="CN11" s="110"/>
      <c r="CO11" s="110"/>
      <c r="CP11" s="110"/>
      <c r="CQ11" s="110"/>
      <c r="CR11" s="110"/>
      <c r="CS11" s="110"/>
      <c r="CT11" s="110"/>
      <c r="CU11" s="110"/>
      <c r="CV11" s="110"/>
      <c r="CW11" s="110"/>
      <c r="CX11" s="110"/>
      <c r="CY11" s="110"/>
      <c r="CZ11" s="110"/>
      <c r="DA11" s="110"/>
      <c r="DB11" s="110"/>
      <c r="DC11" s="110"/>
      <c r="DD11" s="110"/>
      <c r="DE11" s="110"/>
      <c r="DF11" s="110"/>
      <c r="DG11" s="110"/>
      <c r="DH11" s="110"/>
      <c r="DI11" s="110"/>
      <c r="DJ11" s="110"/>
      <c r="DK11" s="110"/>
      <c r="DL11" s="110"/>
      <c r="DM11" s="110"/>
      <c r="DN11" s="110"/>
      <c r="DO11" s="110"/>
      <c r="DP11" s="110"/>
      <c r="DQ11" s="110"/>
      <c r="DR11" s="110"/>
      <c r="DS11" s="110"/>
      <c r="DT11" s="110"/>
      <c r="DU11" s="110"/>
      <c r="DV11" s="110"/>
      <c r="DW11" s="110"/>
      <c r="DX11" s="110"/>
      <c r="DY11" s="110"/>
      <c r="DZ11" s="110"/>
      <c r="EA11" s="110"/>
      <c r="EB11" s="110"/>
      <c r="EC11" s="110"/>
      <c r="ED11" s="110"/>
      <c r="EE11" s="110"/>
      <c r="EF11" s="110"/>
      <c r="EG11" s="110"/>
      <c r="EH11" s="110"/>
      <c r="EI11" s="110"/>
      <c r="EJ11" s="110"/>
      <c r="EK11" s="110"/>
      <c r="EL11" s="110"/>
      <c r="EM11" s="110"/>
      <c r="EN11" s="110"/>
      <c r="EO11" s="110"/>
      <c r="EP11" s="110"/>
      <c r="EQ11" s="110"/>
      <c r="ER11" s="110"/>
      <c r="ES11" s="110"/>
      <c r="ET11" s="110"/>
      <c r="EU11" s="110"/>
      <c r="EV11" s="110"/>
      <c r="EW11" s="110"/>
      <c r="EX11" s="110"/>
      <c r="EY11" s="110"/>
      <c r="EZ11" s="110"/>
      <c r="FA11" s="110"/>
      <c r="FB11" s="110"/>
      <c r="FC11" s="110"/>
      <c r="FD11" s="110"/>
      <c r="FE11" s="110"/>
      <c r="FF11" s="110"/>
      <c r="FG11" s="110"/>
      <c r="FH11" s="110"/>
      <c r="FI11" s="110"/>
      <c r="FJ11" s="110"/>
      <c r="FK11" s="110"/>
      <c r="FL11" s="110"/>
      <c r="FM11" s="110"/>
      <c r="FN11" s="110"/>
      <c r="FO11" s="110"/>
      <c r="FP11" s="110"/>
      <c r="FQ11" s="110"/>
      <c r="FR11" s="110"/>
      <c r="FS11" s="110"/>
      <c r="FT11" s="110"/>
      <c r="FU11" s="110"/>
      <c r="FV11" s="110"/>
      <c r="FW11" s="110"/>
      <c r="FX11" s="110"/>
      <c r="FY11" s="110"/>
      <c r="FZ11" s="110"/>
      <c r="GA11" s="110"/>
      <c r="GB11" s="110"/>
      <c r="GC11" s="110"/>
      <c r="GD11" s="110"/>
      <c r="GE11" s="110"/>
      <c r="GF11" s="110"/>
      <c r="GG11" s="110"/>
      <c r="GH11" s="110"/>
      <c r="GI11" s="110"/>
      <c r="GJ11" s="110"/>
      <c r="GK11" s="110"/>
      <c r="GL11" s="110"/>
      <c r="GM11" s="110"/>
      <c r="GN11" s="110"/>
      <c r="GO11" s="110"/>
      <c r="GP11" s="110"/>
      <c r="GQ11" s="110"/>
      <c r="GR11" s="110"/>
      <c r="GS11" s="110"/>
      <c r="GT11" s="110"/>
      <c r="GU11" s="110"/>
      <c r="GV11" s="110"/>
      <c r="GW11" s="110"/>
      <c r="GX11" s="110"/>
      <c r="GY11" s="110"/>
      <c r="GZ11" s="110"/>
      <c r="HA11" s="110"/>
      <c r="HB11" s="110"/>
      <c r="HC11" s="110"/>
      <c r="HD11" s="110"/>
      <c r="HE11" s="110"/>
      <c r="HF11" s="110"/>
      <c r="HG11" s="110"/>
      <c r="HH11" s="110"/>
      <c r="HI11" s="110"/>
      <c r="HJ11" s="110"/>
      <c r="HK11" s="110"/>
      <c r="HL11" s="110"/>
      <c r="HM11" s="110"/>
      <c r="HN11" s="110"/>
      <c r="HO11" s="110"/>
      <c r="HP11" s="110"/>
      <c r="HQ11" s="110"/>
      <c r="HR11" s="110"/>
      <c r="HS11" s="110"/>
      <c r="HT11" s="110"/>
      <c r="HU11" s="110"/>
      <c r="HV11" s="110"/>
      <c r="HW11" s="110"/>
      <c r="HX11" s="110"/>
      <c r="HY11" s="110"/>
      <c r="HZ11" s="110"/>
      <c r="IA11" s="110"/>
      <c r="IB11" s="110"/>
      <c r="IC11" s="110"/>
      <c r="ID11" s="110"/>
      <c r="IE11" s="110"/>
      <c r="IF11" s="110"/>
      <c r="IG11" s="110"/>
      <c r="IH11" s="110"/>
      <c r="II11" s="110"/>
      <c r="IJ11" s="110"/>
      <c r="IK11" s="110"/>
      <c r="IL11" s="110"/>
      <c r="IM11" s="110"/>
      <c r="IN11" s="110"/>
      <c r="IO11" s="110"/>
      <c r="IP11" s="110"/>
      <c r="IQ11" s="110"/>
      <c r="IR11" s="110"/>
      <c r="IS11" s="110"/>
      <c r="IT11" s="110"/>
      <c r="IU11" s="110"/>
      <c r="IV11" s="110"/>
      <c r="IW11" s="110"/>
      <c r="IX11" s="110"/>
      <c r="IY11" s="110"/>
      <c r="IZ11" s="110"/>
      <c r="JA11" s="110"/>
      <c r="JB11" s="110"/>
      <c r="JC11" s="110"/>
      <c r="JD11" s="110"/>
      <c r="JE11" s="110"/>
      <c r="JF11" s="110"/>
      <c r="JG11" s="110"/>
      <c r="JH11" s="110"/>
      <c r="JI11" s="110"/>
      <c r="JJ11" s="110"/>
      <c r="JK11" s="110"/>
      <c r="JL11" s="110"/>
      <c r="JM11" s="110"/>
      <c r="JN11" s="110"/>
      <c r="JO11" s="110"/>
      <c r="JP11" s="110"/>
      <c r="JQ11" s="110"/>
      <c r="JR11" s="110"/>
      <c r="JS11" s="110"/>
      <c r="JT11" s="110"/>
      <c r="JU11" s="110"/>
      <c r="JV11" s="110"/>
      <c r="JW11" s="110"/>
      <c r="JX11" s="110"/>
      <c r="JY11" s="110"/>
      <c r="JZ11" s="110"/>
      <c r="KA11" s="110"/>
      <c r="KB11" s="110"/>
      <c r="KC11" s="110"/>
      <c r="KD11" s="110"/>
      <c r="KE11" s="110"/>
      <c r="KF11" s="110"/>
      <c r="KG11" s="110"/>
      <c r="KH11" s="110"/>
      <c r="KI11" s="110"/>
      <c r="KJ11" s="110"/>
      <c r="KK11" s="110"/>
      <c r="KL11" s="110"/>
      <c r="KM11" s="110"/>
      <c r="KN11" s="110"/>
      <c r="KO11" s="110"/>
      <c r="KP11" s="110"/>
      <c r="KQ11" s="110"/>
      <c r="KR11" s="110"/>
      <c r="KS11" s="110"/>
      <c r="KT11" s="110"/>
      <c r="KU11" s="110"/>
      <c r="KV11" s="110"/>
      <c r="KW11" s="110"/>
      <c r="KX11" s="110"/>
      <c r="KY11" s="110"/>
      <c r="KZ11" s="110"/>
      <c r="LA11" s="110"/>
      <c r="LB11" s="110"/>
      <c r="LC11" s="110"/>
      <c r="LD11" s="110"/>
      <c r="LE11" s="110"/>
      <c r="LF11" s="110"/>
      <c r="LG11" s="110"/>
      <c r="LH11" s="110"/>
      <c r="LI11" s="110"/>
      <c r="LJ11" s="110"/>
      <c r="LK11" s="110"/>
      <c r="LL11" s="110"/>
      <c r="LM11" s="110"/>
      <c r="LN11" s="110"/>
      <c r="LO11" s="110"/>
      <c r="LP11" s="110"/>
      <c r="LQ11" s="110"/>
      <c r="LR11" s="110"/>
      <c r="LS11" s="110"/>
      <c r="LT11" s="110"/>
      <c r="LU11" s="110"/>
    </row>
    <row r="12" spans="1:333" s="100" customFormat="1" ht="23.1" customHeight="1" x14ac:dyDescent="0.35">
      <c r="A12" s="209">
        <v>1</v>
      </c>
      <c r="B12" s="210" t="s">
        <v>56</v>
      </c>
      <c r="C12" s="98" t="s">
        <v>57</v>
      </c>
      <c r="D12" s="95">
        <v>31320</v>
      </c>
      <c r="E12" s="95">
        <v>1550</v>
      </c>
      <c r="F12" s="95">
        <f>SUM(D12:E12)</f>
        <v>32870</v>
      </c>
      <c r="G12" s="95">
        <v>1551</v>
      </c>
      <c r="H12" s="95">
        <v>0</v>
      </c>
      <c r="I12" s="95">
        <f>SUM(F12:H12)</f>
        <v>34421</v>
      </c>
      <c r="J12" s="95">
        <f>I12</f>
        <v>34421</v>
      </c>
      <c r="K12" s="95">
        <f>ROUND(J12/6/31/60*(N12+M12*60+L12*6*60),2)</f>
        <v>0</v>
      </c>
      <c r="L12" s="100">
        <v>0</v>
      </c>
      <c r="M12" s="100">
        <v>0</v>
      </c>
      <c r="N12" s="100">
        <v>0</v>
      </c>
      <c r="O12" s="101">
        <f>J12-K12</f>
        <v>34421</v>
      </c>
      <c r="P12" s="95">
        <v>1414.39</v>
      </c>
      <c r="Q12" s="95">
        <f>SUM(AJ12:AS12)</f>
        <v>9355.74</v>
      </c>
      <c r="R12" s="95">
        <f>SUM(AU12:AW12)</f>
        <v>2473.9699999999998</v>
      </c>
      <c r="S12" s="95">
        <f>ROUNDDOWN(I12*5%/2,2)</f>
        <v>860.52</v>
      </c>
      <c r="T12" s="95">
        <f>SUM(AZ12:BD12)</f>
        <v>15316.380000000001</v>
      </c>
      <c r="U12" s="101">
        <f>P12+Q12+R12+S12+T12</f>
        <v>29421</v>
      </c>
      <c r="V12" s="102">
        <f>ROUND(AE12,0)</f>
        <v>2500</v>
      </c>
      <c r="W12" s="217">
        <f>(AD12-V12)</f>
        <v>2500</v>
      </c>
      <c r="X12" s="213">
        <v>1</v>
      </c>
      <c r="Y12" s="104">
        <f>I12*12%</f>
        <v>4130.5199999999995</v>
      </c>
      <c r="Z12" s="95">
        <v>0</v>
      </c>
      <c r="AA12" s="105">
        <v>100</v>
      </c>
      <c r="AB12" s="95">
        <f>ROUNDUP(I12*5%/2,2)</f>
        <v>860.53</v>
      </c>
      <c r="AC12" s="106">
        <v>200</v>
      </c>
      <c r="AD12" s="214">
        <f>+O12-U12</f>
        <v>5000</v>
      </c>
      <c r="AE12" s="218">
        <f>(+O12-U12)/2</f>
        <v>2500</v>
      </c>
      <c r="AF12" s="213">
        <v>1</v>
      </c>
      <c r="AG12" s="210" t="s">
        <v>56</v>
      </c>
      <c r="AH12" s="98" t="s">
        <v>57</v>
      </c>
      <c r="AI12" s="95">
        <f>P12</f>
        <v>1414.39</v>
      </c>
      <c r="AJ12" s="95">
        <f>I12*9%</f>
        <v>3097.89</v>
      </c>
      <c r="AK12" s="95">
        <v>0</v>
      </c>
      <c r="AL12" s="95">
        <v>0</v>
      </c>
      <c r="AM12" s="95">
        <v>0</v>
      </c>
      <c r="AN12" s="95">
        <v>500</v>
      </c>
      <c r="AO12" s="95">
        <v>3657.85</v>
      </c>
      <c r="AP12" s="95">
        <v>0</v>
      </c>
      <c r="AQ12" s="95">
        <v>0</v>
      </c>
      <c r="AR12" s="95">
        <v>2100</v>
      </c>
      <c r="AS12" s="95"/>
      <c r="AT12" s="95">
        <f>SUM(AJ12:AS12)</f>
        <v>9355.74</v>
      </c>
      <c r="AU12" s="105">
        <v>200</v>
      </c>
      <c r="AV12" s="95">
        <v>0</v>
      </c>
      <c r="AW12" s="95">
        <v>2273.9699999999998</v>
      </c>
      <c r="AX12" s="95">
        <f>SUM(AU12:AW12)</f>
        <v>2473.9699999999998</v>
      </c>
      <c r="AY12" s="95">
        <f>ROUNDDOWN(I12*5%/2,2)</f>
        <v>860.52</v>
      </c>
      <c r="AZ12" s="95">
        <v>11490.58</v>
      </c>
      <c r="BA12" s="95"/>
      <c r="BB12" s="95">
        <v>3725.8</v>
      </c>
      <c r="BC12" s="95">
        <v>100</v>
      </c>
      <c r="BD12" s="95">
        <v>0</v>
      </c>
      <c r="BE12" s="95">
        <f>SUM(AZ12:BD12)</f>
        <v>15316.380000000001</v>
      </c>
      <c r="BF12" s="109">
        <f>AI12+AT12+AX12+AY12+BE12</f>
        <v>29421</v>
      </c>
      <c r="BG12" s="110"/>
      <c r="BH12" s="110"/>
      <c r="BI12" s="110"/>
      <c r="BJ12" s="110"/>
      <c r="BK12" s="110"/>
      <c r="BL12" s="110"/>
      <c r="BM12" s="110"/>
      <c r="BN12" s="110"/>
      <c r="BO12" s="110"/>
      <c r="BP12" s="110"/>
      <c r="BQ12" s="110"/>
      <c r="BR12" s="110"/>
      <c r="BS12" s="110"/>
      <c r="BT12" s="110"/>
      <c r="BU12" s="110"/>
      <c r="BV12" s="110"/>
      <c r="BW12" s="110"/>
      <c r="BX12" s="110"/>
      <c r="BY12" s="110"/>
      <c r="BZ12" s="110"/>
      <c r="CA12" s="110"/>
      <c r="CB12" s="110"/>
      <c r="CC12" s="110"/>
      <c r="CD12" s="110"/>
      <c r="CE12" s="110"/>
      <c r="CF12" s="110"/>
      <c r="CG12" s="110"/>
      <c r="CH12" s="110"/>
      <c r="CI12" s="110"/>
      <c r="CJ12" s="110"/>
      <c r="CK12" s="110"/>
      <c r="CL12" s="110"/>
      <c r="CM12" s="110"/>
      <c r="CN12" s="110"/>
      <c r="CO12" s="110"/>
      <c r="CP12" s="110"/>
      <c r="CQ12" s="110"/>
      <c r="CR12" s="110"/>
      <c r="CS12" s="110"/>
      <c r="CT12" s="110"/>
      <c r="CU12" s="110"/>
      <c r="CV12" s="110"/>
      <c r="CW12" s="110"/>
      <c r="CX12" s="110"/>
      <c r="CY12" s="110"/>
      <c r="CZ12" s="110"/>
      <c r="DA12" s="110"/>
      <c r="DB12" s="110"/>
      <c r="DC12" s="110"/>
      <c r="DD12" s="110"/>
      <c r="DE12" s="110"/>
      <c r="DF12" s="110"/>
      <c r="DG12" s="110"/>
      <c r="DH12" s="110"/>
      <c r="DI12" s="110"/>
      <c r="DJ12" s="110"/>
      <c r="DK12" s="110"/>
      <c r="DL12" s="110"/>
      <c r="DM12" s="110"/>
      <c r="DN12" s="110"/>
      <c r="DO12" s="110"/>
      <c r="DP12" s="110"/>
      <c r="DQ12" s="110"/>
      <c r="DR12" s="110"/>
      <c r="DS12" s="110"/>
      <c r="DT12" s="110"/>
      <c r="DU12" s="110"/>
      <c r="DV12" s="110"/>
      <c r="DW12" s="110"/>
      <c r="DX12" s="110"/>
      <c r="DY12" s="110"/>
      <c r="DZ12" s="110"/>
      <c r="EA12" s="110"/>
      <c r="EB12" s="110"/>
      <c r="EC12" s="110"/>
      <c r="ED12" s="110"/>
      <c r="EE12" s="110"/>
      <c r="EF12" s="110"/>
      <c r="EG12" s="110"/>
      <c r="EH12" s="110"/>
      <c r="EI12" s="110"/>
      <c r="EJ12" s="110"/>
      <c r="EK12" s="110"/>
      <c r="EL12" s="110"/>
      <c r="EM12" s="110"/>
      <c r="EN12" s="110"/>
      <c r="EO12" s="110"/>
      <c r="EP12" s="110"/>
      <c r="EQ12" s="110"/>
      <c r="ER12" s="110"/>
      <c r="ES12" s="110"/>
      <c r="ET12" s="110"/>
      <c r="EU12" s="110"/>
      <c r="EV12" s="110"/>
      <c r="EW12" s="110"/>
      <c r="EX12" s="110"/>
      <c r="EY12" s="110"/>
      <c r="EZ12" s="110"/>
      <c r="FA12" s="110"/>
      <c r="FB12" s="110"/>
      <c r="FC12" s="110"/>
      <c r="FD12" s="110"/>
      <c r="FE12" s="110"/>
      <c r="FF12" s="110"/>
      <c r="FG12" s="110"/>
      <c r="FH12" s="110"/>
      <c r="FI12" s="110"/>
      <c r="FJ12" s="110"/>
      <c r="FK12" s="110"/>
      <c r="FL12" s="110"/>
      <c r="FM12" s="110"/>
      <c r="FN12" s="110"/>
      <c r="FO12" s="110"/>
      <c r="FP12" s="110"/>
      <c r="FQ12" s="110"/>
      <c r="FR12" s="110"/>
      <c r="FS12" s="110"/>
      <c r="FT12" s="110"/>
      <c r="FU12" s="110"/>
      <c r="FV12" s="110"/>
      <c r="FW12" s="110"/>
      <c r="FX12" s="110"/>
      <c r="FY12" s="110"/>
      <c r="FZ12" s="110"/>
      <c r="GA12" s="110"/>
      <c r="GB12" s="110"/>
      <c r="GC12" s="110"/>
      <c r="GD12" s="110"/>
      <c r="GE12" s="110"/>
      <c r="GF12" s="110"/>
      <c r="GG12" s="110"/>
      <c r="GH12" s="110"/>
      <c r="GI12" s="110"/>
      <c r="GJ12" s="110"/>
      <c r="GK12" s="110"/>
      <c r="GL12" s="110"/>
      <c r="GM12" s="110"/>
      <c r="GN12" s="110"/>
      <c r="GO12" s="110"/>
      <c r="GP12" s="110"/>
      <c r="GQ12" s="110"/>
      <c r="GR12" s="110"/>
      <c r="GS12" s="110"/>
      <c r="GT12" s="110"/>
      <c r="GU12" s="110"/>
      <c r="GV12" s="110"/>
      <c r="GW12" s="110"/>
      <c r="GX12" s="110"/>
      <c r="GY12" s="110"/>
      <c r="GZ12" s="110"/>
      <c r="HA12" s="110"/>
      <c r="HB12" s="110"/>
      <c r="HC12" s="110"/>
      <c r="HD12" s="110"/>
      <c r="HE12" s="110"/>
      <c r="HF12" s="110"/>
      <c r="HG12" s="110"/>
      <c r="HH12" s="110"/>
      <c r="HI12" s="110"/>
      <c r="HJ12" s="110"/>
      <c r="HK12" s="110"/>
      <c r="HL12" s="110"/>
      <c r="HM12" s="110"/>
      <c r="HN12" s="110"/>
      <c r="HO12" s="110"/>
      <c r="HP12" s="110"/>
      <c r="HQ12" s="110"/>
      <c r="HR12" s="110"/>
      <c r="HS12" s="110"/>
      <c r="HT12" s="110"/>
      <c r="HU12" s="110"/>
      <c r="HV12" s="110"/>
      <c r="HW12" s="110"/>
      <c r="HX12" s="110"/>
      <c r="HY12" s="110"/>
      <c r="HZ12" s="110"/>
      <c r="IA12" s="110"/>
      <c r="IB12" s="110"/>
      <c r="IC12" s="110"/>
      <c r="ID12" s="110"/>
      <c r="IE12" s="110"/>
      <c r="IF12" s="110"/>
      <c r="IG12" s="110"/>
      <c r="IH12" s="110"/>
      <c r="II12" s="110"/>
      <c r="IJ12" s="110"/>
      <c r="IK12" s="110"/>
      <c r="IL12" s="110"/>
      <c r="IM12" s="110"/>
      <c r="IN12" s="110"/>
      <c r="IO12" s="110"/>
      <c r="IP12" s="110"/>
      <c r="IQ12" s="110"/>
      <c r="IR12" s="110"/>
      <c r="IS12" s="110"/>
      <c r="IT12" s="110"/>
      <c r="IU12" s="110"/>
      <c r="IV12" s="110"/>
      <c r="IW12" s="110"/>
      <c r="IX12" s="110"/>
      <c r="IY12" s="110"/>
      <c r="IZ12" s="110"/>
      <c r="JA12" s="110"/>
      <c r="JB12" s="110"/>
      <c r="JC12" s="110"/>
      <c r="JD12" s="110"/>
      <c r="JE12" s="110"/>
      <c r="JF12" s="110"/>
      <c r="JG12" s="110"/>
      <c r="JH12" s="110"/>
      <c r="JI12" s="110"/>
      <c r="JJ12" s="110"/>
      <c r="JK12" s="110"/>
      <c r="JL12" s="110"/>
      <c r="JM12" s="110"/>
      <c r="JN12" s="110"/>
      <c r="JO12" s="110"/>
      <c r="JP12" s="110"/>
      <c r="JQ12" s="110"/>
      <c r="JR12" s="110"/>
      <c r="JS12" s="110"/>
      <c r="JT12" s="110"/>
      <c r="JU12" s="110"/>
      <c r="JV12" s="110"/>
      <c r="JW12" s="110"/>
      <c r="JX12" s="110"/>
      <c r="JY12" s="110"/>
      <c r="JZ12" s="110"/>
      <c r="KA12" s="110"/>
      <c r="KB12" s="110"/>
      <c r="KC12" s="110"/>
      <c r="KD12" s="110"/>
      <c r="KE12" s="110"/>
      <c r="KF12" s="110"/>
      <c r="KG12" s="110"/>
      <c r="KH12" s="110"/>
      <c r="KI12" s="110"/>
      <c r="KJ12" s="110"/>
      <c r="KK12" s="110"/>
      <c r="KL12" s="110"/>
      <c r="KM12" s="110"/>
      <c r="KN12" s="110"/>
      <c r="KO12" s="110"/>
      <c r="KP12" s="110"/>
      <c r="KQ12" s="110"/>
      <c r="KR12" s="110"/>
      <c r="KS12" s="110"/>
      <c r="KT12" s="110"/>
      <c r="KU12" s="110"/>
      <c r="KV12" s="110"/>
      <c r="KW12" s="110"/>
      <c r="KX12" s="110"/>
      <c r="KY12" s="110"/>
      <c r="KZ12" s="110"/>
      <c r="LA12" s="110"/>
      <c r="LB12" s="110"/>
      <c r="LC12" s="110"/>
      <c r="LD12" s="110"/>
      <c r="LE12" s="110"/>
      <c r="LF12" s="110"/>
      <c r="LG12" s="110"/>
      <c r="LH12" s="110"/>
      <c r="LI12" s="110"/>
      <c r="LJ12" s="110"/>
      <c r="LK12" s="110"/>
      <c r="LL12" s="110"/>
      <c r="LM12" s="110"/>
      <c r="LN12" s="110"/>
      <c r="LO12" s="110"/>
      <c r="LP12" s="110"/>
      <c r="LQ12" s="110"/>
      <c r="LR12" s="110"/>
      <c r="LS12" s="110"/>
      <c r="LT12" s="110"/>
      <c r="LU12" s="110"/>
    </row>
    <row r="13" spans="1:333" s="100" customFormat="1" ht="23.1" customHeight="1" x14ac:dyDescent="0.35">
      <c r="A13" s="209"/>
      <c r="B13" s="210"/>
      <c r="C13" s="98"/>
      <c r="D13" s="95"/>
      <c r="E13" s="95"/>
      <c r="F13" s="95">
        <f t="shared" ref="F13:F17" si="0">SUM(D13:E13)</f>
        <v>0</v>
      </c>
      <c r="G13" s="95"/>
      <c r="H13" s="95"/>
      <c r="I13" s="95">
        <f t="shared" ref="I13:I17" si="1">SUM(F13:H13)</f>
        <v>0</v>
      </c>
      <c r="J13" s="95">
        <f t="shared" ref="J13:J17" si="2">I13</f>
        <v>0</v>
      </c>
      <c r="K13" s="95">
        <f t="shared" ref="K13:K17" si="3">ROUND(J13/6/31/60*(N13+M13*60+L13*6*60),2)</f>
        <v>0</v>
      </c>
      <c r="O13" s="101">
        <f t="shared" ref="O13:O17" si="4">J13-K13</f>
        <v>0</v>
      </c>
      <c r="P13" s="95"/>
      <c r="Q13" s="95">
        <f t="shared" ref="Q13:Q15" si="5">SUM(AJ13:AS13)</f>
        <v>0</v>
      </c>
      <c r="R13" s="95">
        <f t="shared" ref="R13:R17" si="6">SUM(AU13:AW13)</f>
        <v>0</v>
      </c>
      <c r="S13" s="95">
        <f t="shared" ref="S13:S17" si="7">ROUNDDOWN(I13*5%/2,2)</f>
        <v>0</v>
      </c>
      <c r="T13" s="95">
        <f t="shared" ref="T13:T17" si="8">SUM(AZ13:BD13)</f>
        <v>0</v>
      </c>
      <c r="U13" s="101">
        <f t="shared" ref="U13:U17" si="9">P13+Q13+R13+S13+T13</f>
        <v>0</v>
      </c>
      <c r="V13" s="102">
        <f t="shared" ref="V13:V17" si="10">ROUND(AE13,0)</f>
        <v>0</v>
      </c>
      <c r="W13" s="217">
        <f t="shared" ref="W13:W17" si="11">(AD13-V13)</f>
        <v>0</v>
      </c>
      <c r="X13" s="213"/>
      <c r="Y13" s="104">
        <f t="shared" ref="Y13:Y17" si="12">I13*12%</f>
        <v>0</v>
      </c>
      <c r="Z13" s="95"/>
      <c r="AA13" s="105"/>
      <c r="AB13" s="95">
        <f t="shared" ref="AB13:AB15" si="13">ROUNDUP(I13*5%/2,2)</f>
        <v>0</v>
      </c>
      <c r="AC13" s="106"/>
      <c r="AD13" s="214">
        <f t="shared" ref="AD13:AD17" si="14">+O13-U13</f>
        <v>0</v>
      </c>
      <c r="AE13" s="218">
        <f t="shared" ref="AE13:AE17" si="15">(+O13-U13)/2</f>
        <v>0</v>
      </c>
      <c r="AF13" s="213"/>
      <c r="AG13" s="210"/>
      <c r="AH13" s="98"/>
      <c r="AI13" s="95">
        <f t="shared" ref="AI13:AI17" si="16">P13</f>
        <v>0</v>
      </c>
      <c r="AJ13" s="95">
        <f t="shared" ref="AJ13:AJ17" si="17">I13*9%</f>
        <v>0</v>
      </c>
      <c r="AK13" s="95"/>
      <c r="AL13" s="95"/>
      <c r="AM13" s="95"/>
      <c r="AN13" s="95"/>
      <c r="AO13" s="95"/>
      <c r="AP13" s="95"/>
      <c r="AQ13" s="95"/>
      <c r="AR13" s="95"/>
      <c r="AS13" s="95"/>
      <c r="AT13" s="95">
        <f t="shared" ref="AT13:AT15" si="18">SUM(AJ13:AS13)</f>
        <v>0</v>
      </c>
      <c r="AU13" s="105"/>
      <c r="AV13" s="95"/>
      <c r="AW13" s="95"/>
      <c r="AX13" s="95">
        <f t="shared" ref="AX13:AX15" si="19">SUM(AU13:AW13)</f>
        <v>0</v>
      </c>
      <c r="AY13" s="95">
        <f t="shared" ref="AY13:AY17" si="20">ROUNDDOWN(I13*5%/2,2)</f>
        <v>0</v>
      </c>
      <c r="AZ13" s="95"/>
      <c r="BA13" s="95"/>
      <c r="BB13" s="95"/>
      <c r="BC13" s="95"/>
      <c r="BD13" s="95"/>
      <c r="BE13" s="95">
        <f t="shared" ref="BE13:BE17" si="21">SUM(AZ13:BD13)</f>
        <v>0</v>
      </c>
      <c r="BF13" s="109">
        <f t="shared" ref="BF13:BF17" si="22">AI13+AT13+AX13+AY13+BE13</f>
        <v>0</v>
      </c>
      <c r="BG13" s="110"/>
      <c r="BH13" s="110"/>
      <c r="BI13" s="110"/>
      <c r="BJ13" s="110"/>
      <c r="BK13" s="110"/>
      <c r="BL13" s="110"/>
      <c r="BM13" s="110"/>
      <c r="BN13" s="110"/>
      <c r="BO13" s="110"/>
      <c r="BP13" s="110"/>
      <c r="BQ13" s="110"/>
      <c r="BR13" s="110"/>
      <c r="BS13" s="110"/>
      <c r="BT13" s="110"/>
      <c r="BU13" s="110"/>
      <c r="BV13" s="110"/>
      <c r="BW13" s="110"/>
      <c r="BX13" s="110"/>
      <c r="BY13" s="110"/>
      <c r="BZ13" s="110"/>
      <c r="CA13" s="110"/>
      <c r="CB13" s="110"/>
      <c r="CC13" s="110"/>
      <c r="CD13" s="110"/>
      <c r="CE13" s="110"/>
      <c r="CF13" s="110"/>
      <c r="CG13" s="110"/>
      <c r="CH13" s="110"/>
      <c r="CI13" s="110"/>
      <c r="CJ13" s="110"/>
      <c r="CK13" s="110"/>
      <c r="CL13" s="110"/>
      <c r="CM13" s="110"/>
      <c r="CN13" s="110"/>
      <c r="CO13" s="110"/>
      <c r="CP13" s="110"/>
      <c r="CQ13" s="110"/>
      <c r="CR13" s="110"/>
      <c r="CS13" s="110"/>
      <c r="CT13" s="110"/>
      <c r="CU13" s="110"/>
      <c r="CV13" s="110"/>
      <c r="CW13" s="110"/>
      <c r="CX13" s="110"/>
      <c r="CY13" s="110"/>
      <c r="CZ13" s="110"/>
      <c r="DA13" s="110"/>
      <c r="DB13" s="110"/>
      <c r="DC13" s="110"/>
      <c r="DD13" s="110"/>
      <c r="DE13" s="110"/>
      <c r="DF13" s="110"/>
      <c r="DG13" s="110"/>
      <c r="DH13" s="110"/>
      <c r="DI13" s="110"/>
      <c r="DJ13" s="110"/>
      <c r="DK13" s="110"/>
      <c r="DL13" s="110"/>
      <c r="DM13" s="110"/>
      <c r="DN13" s="110"/>
      <c r="DO13" s="110"/>
      <c r="DP13" s="110"/>
      <c r="DQ13" s="110"/>
      <c r="DR13" s="110"/>
      <c r="DS13" s="110"/>
      <c r="DT13" s="110"/>
      <c r="DU13" s="110"/>
      <c r="DV13" s="110"/>
      <c r="DW13" s="110"/>
      <c r="DX13" s="110"/>
      <c r="DY13" s="110"/>
      <c r="DZ13" s="110"/>
      <c r="EA13" s="110"/>
      <c r="EB13" s="110"/>
      <c r="EC13" s="110"/>
      <c r="ED13" s="110"/>
      <c r="EE13" s="110"/>
      <c r="EF13" s="110"/>
      <c r="EG13" s="110"/>
      <c r="EH13" s="110"/>
      <c r="EI13" s="110"/>
      <c r="EJ13" s="110"/>
      <c r="EK13" s="110"/>
      <c r="EL13" s="110"/>
      <c r="EM13" s="110"/>
      <c r="EN13" s="110"/>
      <c r="EO13" s="110"/>
      <c r="EP13" s="110"/>
      <c r="EQ13" s="110"/>
      <c r="ER13" s="110"/>
      <c r="ES13" s="110"/>
      <c r="ET13" s="110"/>
      <c r="EU13" s="110"/>
      <c r="EV13" s="110"/>
      <c r="EW13" s="110"/>
      <c r="EX13" s="110"/>
      <c r="EY13" s="110"/>
      <c r="EZ13" s="110"/>
      <c r="FA13" s="110"/>
      <c r="FB13" s="110"/>
      <c r="FC13" s="110"/>
      <c r="FD13" s="110"/>
      <c r="FE13" s="110"/>
      <c r="FF13" s="110"/>
      <c r="FG13" s="110"/>
      <c r="FH13" s="110"/>
      <c r="FI13" s="110"/>
      <c r="FJ13" s="110"/>
      <c r="FK13" s="110"/>
      <c r="FL13" s="110"/>
      <c r="FM13" s="110"/>
      <c r="FN13" s="110"/>
      <c r="FO13" s="110"/>
      <c r="FP13" s="110"/>
      <c r="FQ13" s="110"/>
      <c r="FR13" s="110"/>
      <c r="FS13" s="110"/>
      <c r="FT13" s="110"/>
      <c r="FU13" s="110"/>
      <c r="FV13" s="110"/>
      <c r="FW13" s="110"/>
      <c r="FX13" s="110"/>
      <c r="FY13" s="110"/>
      <c r="FZ13" s="110"/>
      <c r="GA13" s="110"/>
      <c r="GB13" s="110"/>
      <c r="GC13" s="110"/>
      <c r="GD13" s="110"/>
      <c r="GE13" s="110"/>
      <c r="GF13" s="110"/>
      <c r="GG13" s="110"/>
      <c r="GH13" s="110"/>
      <c r="GI13" s="110"/>
      <c r="GJ13" s="110"/>
      <c r="GK13" s="110"/>
      <c r="GL13" s="110"/>
      <c r="GM13" s="110"/>
      <c r="GN13" s="110"/>
      <c r="GO13" s="110"/>
      <c r="GP13" s="110"/>
      <c r="GQ13" s="110"/>
      <c r="GR13" s="110"/>
      <c r="GS13" s="110"/>
      <c r="GT13" s="110"/>
      <c r="GU13" s="110"/>
      <c r="GV13" s="110"/>
      <c r="GW13" s="110"/>
      <c r="GX13" s="110"/>
      <c r="GY13" s="110"/>
      <c r="GZ13" s="110"/>
      <c r="HA13" s="110"/>
      <c r="HB13" s="110"/>
      <c r="HC13" s="110"/>
      <c r="HD13" s="110"/>
      <c r="HE13" s="110"/>
      <c r="HF13" s="110"/>
      <c r="HG13" s="110"/>
      <c r="HH13" s="110"/>
      <c r="HI13" s="110"/>
      <c r="HJ13" s="110"/>
      <c r="HK13" s="110"/>
      <c r="HL13" s="110"/>
      <c r="HM13" s="110"/>
      <c r="HN13" s="110"/>
      <c r="HO13" s="110"/>
      <c r="HP13" s="110"/>
      <c r="HQ13" s="110"/>
      <c r="HR13" s="110"/>
      <c r="HS13" s="110"/>
      <c r="HT13" s="110"/>
      <c r="HU13" s="110"/>
      <c r="HV13" s="110"/>
      <c r="HW13" s="110"/>
      <c r="HX13" s="110"/>
      <c r="HY13" s="110"/>
      <c r="HZ13" s="110"/>
      <c r="IA13" s="110"/>
      <c r="IB13" s="110"/>
      <c r="IC13" s="110"/>
      <c r="ID13" s="110"/>
      <c r="IE13" s="110"/>
      <c r="IF13" s="110"/>
      <c r="IG13" s="110"/>
      <c r="IH13" s="110"/>
      <c r="II13" s="110"/>
      <c r="IJ13" s="110"/>
      <c r="IK13" s="110"/>
      <c r="IL13" s="110"/>
      <c r="IM13" s="110"/>
      <c r="IN13" s="110"/>
      <c r="IO13" s="110"/>
      <c r="IP13" s="110"/>
      <c r="IQ13" s="110"/>
      <c r="IR13" s="110"/>
      <c r="IS13" s="110"/>
      <c r="IT13" s="110"/>
      <c r="IU13" s="110"/>
      <c r="IV13" s="110"/>
      <c r="IW13" s="110"/>
      <c r="IX13" s="110"/>
      <c r="IY13" s="110"/>
      <c r="IZ13" s="110"/>
      <c r="JA13" s="110"/>
      <c r="JB13" s="110"/>
      <c r="JC13" s="110"/>
      <c r="JD13" s="110"/>
      <c r="JE13" s="110"/>
      <c r="JF13" s="110"/>
      <c r="JG13" s="110"/>
      <c r="JH13" s="110"/>
      <c r="JI13" s="110"/>
      <c r="JJ13" s="110"/>
      <c r="JK13" s="110"/>
      <c r="JL13" s="110"/>
      <c r="JM13" s="110"/>
      <c r="JN13" s="110"/>
      <c r="JO13" s="110"/>
      <c r="JP13" s="110"/>
      <c r="JQ13" s="110"/>
      <c r="JR13" s="110"/>
      <c r="JS13" s="110"/>
      <c r="JT13" s="110"/>
      <c r="JU13" s="110"/>
      <c r="JV13" s="110"/>
      <c r="JW13" s="110"/>
      <c r="JX13" s="110"/>
      <c r="JY13" s="110"/>
      <c r="JZ13" s="110"/>
      <c r="KA13" s="110"/>
      <c r="KB13" s="110"/>
      <c r="KC13" s="110"/>
      <c r="KD13" s="110"/>
      <c r="KE13" s="110"/>
      <c r="KF13" s="110"/>
      <c r="KG13" s="110"/>
      <c r="KH13" s="110"/>
      <c r="KI13" s="110"/>
      <c r="KJ13" s="110"/>
      <c r="KK13" s="110"/>
      <c r="KL13" s="110"/>
      <c r="KM13" s="110"/>
      <c r="KN13" s="110"/>
      <c r="KO13" s="110"/>
      <c r="KP13" s="110"/>
      <c r="KQ13" s="110"/>
      <c r="KR13" s="110"/>
      <c r="KS13" s="110"/>
      <c r="KT13" s="110"/>
      <c r="KU13" s="110"/>
      <c r="KV13" s="110"/>
      <c r="KW13" s="110"/>
      <c r="KX13" s="110"/>
      <c r="KY13" s="110"/>
      <c r="KZ13" s="110"/>
      <c r="LA13" s="110"/>
      <c r="LB13" s="110"/>
      <c r="LC13" s="110"/>
      <c r="LD13" s="110"/>
      <c r="LE13" s="110"/>
      <c r="LF13" s="110"/>
      <c r="LG13" s="110"/>
      <c r="LH13" s="110"/>
      <c r="LI13" s="110"/>
      <c r="LJ13" s="110"/>
      <c r="LK13" s="110"/>
      <c r="LL13" s="110"/>
      <c r="LM13" s="110"/>
      <c r="LN13" s="110"/>
      <c r="LO13" s="110"/>
      <c r="LP13" s="110"/>
      <c r="LQ13" s="110"/>
      <c r="LR13" s="110"/>
      <c r="LS13" s="110"/>
      <c r="LT13" s="110"/>
      <c r="LU13" s="110"/>
    </row>
    <row r="14" spans="1:333" s="100" customFormat="1" ht="23.1" customHeight="1" x14ac:dyDescent="0.35">
      <c r="A14" s="209">
        <v>2</v>
      </c>
      <c r="B14" s="210" t="s">
        <v>87</v>
      </c>
      <c r="C14" s="98" t="s">
        <v>78</v>
      </c>
      <c r="D14" s="95"/>
      <c r="E14" s="95"/>
      <c r="F14" s="95">
        <v>30705</v>
      </c>
      <c r="G14" s="95">
        <v>1540</v>
      </c>
      <c r="H14" s="95"/>
      <c r="I14" s="95">
        <f t="shared" si="1"/>
        <v>32245</v>
      </c>
      <c r="J14" s="95">
        <f t="shared" si="2"/>
        <v>32245</v>
      </c>
      <c r="K14" s="95">
        <f t="shared" si="3"/>
        <v>0</v>
      </c>
      <c r="L14" s="100">
        <v>0</v>
      </c>
      <c r="M14" s="100">
        <v>0</v>
      </c>
      <c r="N14" s="100">
        <v>0</v>
      </c>
      <c r="O14" s="101">
        <f>J14-K14</f>
        <v>32245</v>
      </c>
      <c r="P14" s="95">
        <v>1125.52</v>
      </c>
      <c r="Q14" s="95">
        <f t="shared" si="5"/>
        <v>10374.39</v>
      </c>
      <c r="R14" s="95">
        <f t="shared" si="6"/>
        <v>200</v>
      </c>
      <c r="S14" s="95">
        <f t="shared" si="7"/>
        <v>806.12</v>
      </c>
      <c r="T14" s="95">
        <f t="shared" si="8"/>
        <v>100</v>
      </c>
      <c r="U14" s="101">
        <f t="shared" si="9"/>
        <v>12606.03</v>
      </c>
      <c r="V14" s="102">
        <f>ROUND(AE14,0)</f>
        <v>9819</v>
      </c>
      <c r="W14" s="217">
        <f t="shared" si="11"/>
        <v>9819.9700000000012</v>
      </c>
      <c r="X14" s="213">
        <v>2</v>
      </c>
      <c r="Y14" s="104">
        <f t="shared" si="12"/>
        <v>3869.3999999999996</v>
      </c>
      <c r="Z14" s="95"/>
      <c r="AA14" s="105">
        <v>100</v>
      </c>
      <c r="AB14" s="95">
        <f t="shared" si="13"/>
        <v>806.13</v>
      </c>
      <c r="AC14" s="106">
        <v>200</v>
      </c>
      <c r="AD14" s="214">
        <f t="shared" si="14"/>
        <v>19638.97</v>
      </c>
      <c r="AE14" s="218">
        <f t="shared" si="15"/>
        <v>9819.4850000000006</v>
      </c>
      <c r="AF14" s="213">
        <v>2</v>
      </c>
      <c r="AG14" s="210" t="s">
        <v>87</v>
      </c>
      <c r="AH14" s="98" t="s">
        <v>78</v>
      </c>
      <c r="AI14" s="95">
        <f t="shared" si="16"/>
        <v>1125.52</v>
      </c>
      <c r="AJ14" s="95">
        <f t="shared" si="17"/>
        <v>2902.0499999999997</v>
      </c>
      <c r="AK14" s="95"/>
      <c r="AL14" s="95"/>
      <c r="AM14" s="95"/>
      <c r="AN14" s="95"/>
      <c r="AO14" s="95">
        <v>7472.34</v>
      </c>
      <c r="AP14" s="95"/>
      <c r="AQ14" s="95"/>
      <c r="AR14" s="95"/>
      <c r="AS14" s="95"/>
      <c r="AT14" s="95">
        <f t="shared" si="18"/>
        <v>10374.39</v>
      </c>
      <c r="AU14" s="105">
        <v>200</v>
      </c>
      <c r="AV14" s="95"/>
      <c r="AW14" s="95"/>
      <c r="AX14" s="95">
        <f t="shared" si="19"/>
        <v>200</v>
      </c>
      <c r="AY14" s="95">
        <f t="shared" si="20"/>
        <v>806.12</v>
      </c>
      <c r="AZ14" s="95"/>
      <c r="BA14" s="95"/>
      <c r="BB14" s="95"/>
      <c r="BC14" s="95">
        <v>100</v>
      </c>
      <c r="BD14" s="95"/>
      <c r="BE14" s="95">
        <f t="shared" si="21"/>
        <v>100</v>
      </c>
      <c r="BF14" s="109">
        <f t="shared" si="22"/>
        <v>12606.03</v>
      </c>
      <c r="BG14" s="110"/>
      <c r="BH14" s="110"/>
      <c r="BI14" s="110"/>
      <c r="BJ14" s="110"/>
      <c r="BK14" s="110"/>
      <c r="BL14" s="110"/>
      <c r="BM14" s="110"/>
      <c r="BN14" s="110"/>
      <c r="BO14" s="110"/>
      <c r="BP14" s="110"/>
      <c r="BQ14" s="110"/>
      <c r="BR14" s="110"/>
      <c r="BS14" s="110"/>
      <c r="BT14" s="110"/>
      <c r="BU14" s="110"/>
      <c r="BV14" s="110"/>
      <c r="BW14" s="110"/>
      <c r="BX14" s="110"/>
      <c r="BY14" s="110"/>
      <c r="BZ14" s="110"/>
      <c r="CA14" s="110"/>
      <c r="CB14" s="110"/>
      <c r="CC14" s="110"/>
      <c r="CD14" s="110"/>
      <c r="CE14" s="110"/>
      <c r="CF14" s="110"/>
      <c r="CG14" s="110"/>
      <c r="CH14" s="110"/>
      <c r="CI14" s="110"/>
      <c r="CJ14" s="110"/>
      <c r="CK14" s="110"/>
      <c r="CL14" s="110"/>
      <c r="CM14" s="110"/>
      <c r="CN14" s="110"/>
      <c r="CO14" s="110"/>
      <c r="CP14" s="110"/>
      <c r="CQ14" s="110"/>
      <c r="CR14" s="110"/>
      <c r="CS14" s="110"/>
      <c r="CT14" s="110"/>
      <c r="CU14" s="110"/>
      <c r="CV14" s="110"/>
      <c r="CW14" s="110"/>
      <c r="CX14" s="110"/>
      <c r="CY14" s="110"/>
      <c r="CZ14" s="110"/>
      <c r="DA14" s="110"/>
      <c r="DB14" s="110"/>
      <c r="DC14" s="110"/>
      <c r="DD14" s="110"/>
      <c r="DE14" s="110"/>
      <c r="DF14" s="110"/>
      <c r="DG14" s="110"/>
      <c r="DH14" s="110"/>
      <c r="DI14" s="110"/>
      <c r="DJ14" s="110"/>
      <c r="DK14" s="110"/>
      <c r="DL14" s="110"/>
      <c r="DM14" s="110"/>
      <c r="DN14" s="110"/>
      <c r="DO14" s="110"/>
      <c r="DP14" s="110"/>
      <c r="DQ14" s="110"/>
      <c r="DR14" s="110"/>
      <c r="DS14" s="110"/>
      <c r="DT14" s="110"/>
      <c r="DU14" s="110"/>
      <c r="DV14" s="110"/>
      <c r="DW14" s="110"/>
      <c r="DX14" s="110"/>
      <c r="DY14" s="110"/>
      <c r="DZ14" s="110"/>
      <c r="EA14" s="110"/>
      <c r="EB14" s="110"/>
      <c r="EC14" s="110"/>
      <c r="ED14" s="110"/>
      <c r="EE14" s="110"/>
      <c r="EF14" s="110"/>
      <c r="EG14" s="110"/>
      <c r="EH14" s="110"/>
      <c r="EI14" s="110"/>
      <c r="EJ14" s="110"/>
      <c r="EK14" s="110"/>
      <c r="EL14" s="110"/>
      <c r="EM14" s="110"/>
      <c r="EN14" s="110"/>
      <c r="EO14" s="110"/>
      <c r="EP14" s="110"/>
      <c r="EQ14" s="110"/>
      <c r="ER14" s="110"/>
      <c r="ES14" s="110"/>
      <c r="ET14" s="110"/>
      <c r="EU14" s="110"/>
      <c r="EV14" s="110"/>
      <c r="EW14" s="110"/>
      <c r="EX14" s="110"/>
      <c r="EY14" s="110"/>
      <c r="EZ14" s="110"/>
      <c r="FA14" s="110"/>
      <c r="FB14" s="110"/>
      <c r="FC14" s="110"/>
      <c r="FD14" s="110"/>
      <c r="FE14" s="110"/>
      <c r="FF14" s="110"/>
      <c r="FG14" s="110"/>
      <c r="FH14" s="110"/>
      <c r="FI14" s="110"/>
      <c r="FJ14" s="110"/>
      <c r="FK14" s="110"/>
      <c r="FL14" s="110"/>
      <c r="FM14" s="110"/>
      <c r="FN14" s="110"/>
      <c r="FO14" s="110"/>
      <c r="FP14" s="110"/>
      <c r="FQ14" s="110"/>
      <c r="FR14" s="110"/>
      <c r="FS14" s="110"/>
      <c r="FT14" s="110"/>
      <c r="FU14" s="110"/>
      <c r="FV14" s="110"/>
      <c r="FW14" s="110"/>
      <c r="FX14" s="110"/>
      <c r="FY14" s="110"/>
      <c r="FZ14" s="110"/>
      <c r="GA14" s="110"/>
      <c r="GB14" s="110"/>
      <c r="GC14" s="110"/>
      <c r="GD14" s="110"/>
      <c r="GE14" s="110"/>
      <c r="GF14" s="110"/>
      <c r="GG14" s="110"/>
      <c r="GH14" s="110"/>
      <c r="GI14" s="110"/>
      <c r="GJ14" s="110"/>
      <c r="GK14" s="110"/>
      <c r="GL14" s="110"/>
      <c r="GM14" s="110"/>
      <c r="GN14" s="110"/>
      <c r="GO14" s="110"/>
      <c r="GP14" s="110"/>
      <c r="GQ14" s="110"/>
      <c r="GR14" s="110"/>
      <c r="GS14" s="110"/>
      <c r="GT14" s="110"/>
      <c r="GU14" s="110"/>
      <c r="GV14" s="110"/>
      <c r="GW14" s="110"/>
      <c r="GX14" s="110"/>
      <c r="GY14" s="110"/>
      <c r="GZ14" s="110"/>
      <c r="HA14" s="110"/>
      <c r="HB14" s="110"/>
      <c r="HC14" s="110"/>
      <c r="HD14" s="110"/>
      <c r="HE14" s="110"/>
      <c r="HF14" s="110"/>
      <c r="HG14" s="110"/>
      <c r="HH14" s="110"/>
      <c r="HI14" s="110"/>
      <c r="HJ14" s="110"/>
      <c r="HK14" s="110"/>
      <c r="HL14" s="110"/>
      <c r="HM14" s="110"/>
      <c r="HN14" s="110"/>
      <c r="HO14" s="110"/>
      <c r="HP14" s="110"/>
      <c r="HQ14" s="110"/>
      <c r="HR14" s="110"/>
      <c r="HS14" s="110"/>
      <c r="HT14" s="110"/>
      <c r="HU14" s="110"/>
      <c r="HV14" s="110"/>
      <c r="HW14" s="110"/>
      <c r="HX14" s="110"/>
      <c r="HY14" s="110"/>
      <c r="HZ14" s="110"/>
      <c r="IA14" s="110"/>
      <c r="IB14" s="110"/>
      <c r="IC14" s="110"/>
      <c r="ID14" s="110"/>
      <c r="IE14" s="110"/>
      <c r="IF14" s="110"/>
      <c r="IG14" s="110"/>
      <c r="IH14" s="110"/>
      <c r="II14" s="110"/>
      <c r="IJ14" s="110"/>
      <c r="IK14" s="110"/>
      <c r="IL14" s="110"/>
      <c r="IM14" s="110"/>
      <c r="IN14" s="110"/>
      <c r="IO14" s="110"/>
      <c r="IP14" s="110"/>
      <c r="IQ14" s="110"/>
      <c r="IR14" s="110"/>
      <c r="IS14" s="110"/>
      <c r="IT14" s="110"/>
      <c r="IU14" s="110"/>
      <c r="IV14" s="110"/>
      <c r="IW14" s="110"/>
      <c r="IX14" s="110"/>
      <c r="IY14" s="110"/>
      <c r="IZ14" s="110"/>
      <c r="JA14" s="110"/>
      <c r="JB14" s="110"/>
      <c r="JC14" s="110"/>
      <c r="JD14" s="110"/>
      <c r="JE14" s="110"/>
      <c r="JF14" s="110"/>
      <c r="JG14" s="110"/>
      <c r="JH14" s="110"/>
      <c r="JI14" s="110"/>
      <c r="JJ14" s="110"/>
      <c r="JK14" s="110"/>
      <c r="JL14" s="110"/>
      <c r="JM14" s="110"/>
      <c r="JN14" s="110"/>
      <c r="JO14" s="110"/>
      <c r="JP14" s="110"/>
      <c r="JQ14" s="110"/>
      <c r="JR14" s="110"/>
      <c r="JS14" s="110"/>
      <c r="JT14" s="110"/>
      <c r="JU14" s="110"/>
      <c r="JV14" s="110"/>
      <c r="JW14" s="110"/>
      <c r="JX14" s="110"/>
      <c r="JY14" s="110"/>
      <c r="JZ14" s="110"/>
      <c r="KA14" s="110"/>
      <c r="KB14" s="110"/>
      <c r="KC14" s="110"/>
      <c r="KD14" s="110"/>
      <c r="KE14" s="110"/>
      <c r="KF14" s="110"/>
      <c r="KG14" s="110"/>
      <c r="KH14" s="110"/>
      <c r="KI14" s="110"/>
      <c r="KJ14" s="110"/>
      <c r="KK14" s="110"/>
      <c r="KL14" s="110"/>
      <c r="KM14" s="110"/>
      <c r="KN14" s="110"/>
      <c r="KO14" s="110"/>
      <c r="KP14" s="110"/>
      <c r="KQ14" s="110"/>
      <c r="KR14" s="110"/>
      <c r="KS14" s="110"/>
      <c r="KT14" s="110"/>
      <c r="KU14" s="110"/>
      <c r="KV14" s="110"/>
      <c r="KW14" s="110"/>
      <c r="KX14" s="110"/>
      <c r="KY14" s="110"/>
      <c r="KZ14" s="110"/>
      <c r="LA14" s="110"/>
      <c r="LB14" s="110"/>
      <c r="LC14" s="110"/>
      <c r="LD14" s="110"/>
      <c r="LE14" s="110"/>
      <c r="LF14" s="110"/>
      <c r="LG14" s="110"/>
      <c r="LH14" s="110"/>
      <c r="LI14" s="110"/>
      <c r="LJ14" s="110"/>
      <c r="LK14" s="110"/>
      <c r="LL14" s="110"/>
      <c r="LM14" s="110"/>
      <c r="LN14" s="110"/>
      <c r="LO14" s="110"/>
      <c r="LP14" s="110"/>
      <c r="LQ14" s="110"/>
      <c r="LR14" s="110"/>
      <c r="LS14" s="110"/>
      <c r="LT14" s="110"/>
      <c r="LU14" s="110"/>
    </row>
    <row r="15" spans="1:333" s="100" customFormat="1" ht="23.1" customHeight="1" x14ac:dyDescent="0.35">
      <c r="A15" s="209"/>
      <c r="B15" s="210"/>
      <c r="C15" s="98"/>
      <c r="D15" s="95"/>
      <c r="E15" s="95"/>
      <c r="F15" s="95"/>
      <c r="G15" s="95"/>
      <c r="H15" s="95"/>
      <c r="I15" s="95">
        <f t="shared" si="1"/>
        <v>0</v>
      </c>
      <c r="J15" s="95">
        <f t="shared" si="2"/>
        <v>0</v>
      </c>
      <c r="K15" s="95">
        <f t="shared" si="3"/>
        <v>0</v>
      </c>
      <c r="O15" s="101">
        <f t="shared" si="4"/>
        <v>0</v>
      </c>
      <c r="P15" s="95"/>
      <c r="Q15" s="95">
        <f t="shared" si="5"/>
        <v>0</v>
      </c>
      <c r="R15" s="95">
        <f t="shared" si="6"/>
        <v>0</v>
      </c>
      <c r="S15" s="95">
        <f t="shared" si="7"/>
        <v>0</v>
      </c>
      <c r="T15" s="95">
        <f t="shared" si="8"/>
        <v>0</v>
      </c>
      <c r="U15" s="101">
        <f t="shared" si="9"/>
        <v>0</v>
      </c>
      <c r="V15" s="102">
        <f t="shared" si="10"/>
        <v>0</v>
      </c>
      <c r="W15" s="217">
        <f t="shared" si="11"/>
        <v>0</v>
      </c>
      <c r="X15" s="213"/>
      <c r="Y15" s="104">
        <f t="shared" si="12"/>
        <v>0</v>
      </c>
      <c r="Z15" s="95"/>
      <c r="AA15" s="105"/>
      <c r="AB15" s="95">
        <f t="shared" si="13"/>
        <v>0</v>
      </c>
      <c r="AC15" s="106"/>
      <c r="AD15" s="214">
        <f t="shared" si="14"/>
        <v>0</v>
      </c>
      <c r="AE15" s="218">
        <f t="shared" si="15"/>
        <v>0</v>
      </c>
      <c r="AF15" s="213"/>
      <c r="AG15" s="210"/>
      <c r="AH15" s="98"/>
      <c r="AI15" s="95">
        <f t="shared" si="16"/>
        <v>0</v>
      </c>
      <c r="AJ15" s="95">
        <f t="shared" si="17"/>
        <v>0</v>
      </c>
      <c r="AK15" s="95"/>
      <c r="AL15" s="95"/>
      <c r="AM15" s="95"/>
      <c r="AN15" s="95"/>
      <c r="AO15" s="95"/>
      <c r="AP15" s="95"/>
      <c r="AQ15" s="95"/>
      <c r="AR15" s="95"/>
      <c r="AS15" s="95"/>
      <c r="AT15" s="95">
        <f t="shared" si="18"/>
        <v>0</v>
      </c>
      <c r="AU15" s="105"/>
      <c r="AV15" s="95"/>
      <c r="AW15" s="95"/>
      <c r="AX15" s="95">
        <f t="shared" si="19"/>
        <v>0</v>
      </c>
      <c r="AY15" s="95">
        <f t="shared" si="20"/>
        <v>0</v>
      </c>
      <c r="AZ15" s="95"/>
      <c r="BA15" s="95"/>
      <c r="BB15" s="95"/>
      <c r="BC15" s="95"/>
      <c r="BD15" s="95"/>
      <c r="BE15" s="95">
        <f t="shared" si="21"/>
        <v>0</v>
      </c>
      <c r="BF15" s="109">
        <f t="shared" si="22"/>
        <v>0</v>
      </c>
      <c r="BG15" s="110"/>
      <c r="BH15" s="110"/>
      <c r="BI15" s="110"/>
      <c r="BJ15" s="110"/>
      <c r="BK15" s="110"/>
      <c r="BL15" s="110"/>
      <c r="BM15" s="110"/>
      <c r="BN15" s="110"/>
      <c r="BO15" s="110"/>
      <c r="BP15" s="110"/>
      <c r="BQ15" s="110"/>
      <c r="BR15" s="110"/>
      <c r="BS15" s="110"/>
      <c r="BT15" s="110"/>
      <c r="BU15" s="110"/>
      <c r="BV15" s="110"/>
      <c r="BW15" s="110"/>
      <c r="BX15" s="110"/>
      <c r="BY15" s="110"/>
      <c r="BZ15" s="110"/>
      <c r="CA15" s="110"/>
      <c r="CB15" s="110"/>
      <c r="CC15" s="110"/>
      <c r="CD15" s="110"/>
      <c r="CE15" s="110"/>
      <c r="CF15" s="110"/>
      <c r="CG15" s="110"/>
      <c r="CH15" s="110"/>
      <c r="CI15" s="110"/>
      <c r="CJ15" s="110"/>
      <c r="CK15" s="110"/>
      <c r="CL15" s="110"/>
      <c r="CM15" s="110"/>
      <c r="CN15" s="110"/>
      <c r="CO15" s="110"/>
      <c r="CP15" s="110"/>
      <c r="CQ15" s="110"/>
      <c r="CR15" s="110"/>
      <c r="CS15" s="110"/>
      <c r="CT15" s="110"/>
      <c r="CU15" s="110"/>
      <c r="CV15" s="110"/>
      <c r="CW15" s="110"/>
      <c r="CX15" s="110"/>
      <c r="CY15" s="110"/>
      <c r="CZ15" s="110"/>
      <c r="DA15" s="110"/>
      <c r="DB15" s="110"/>
      <c r="DC15" s="110"/>
      <c r="DD15" s="110"/>
      <c r="DE15" s="110"/>
      <c r="DF15" s="110"/>
      <c r="DG15" s="110"/>
      <c r="DH15" s="110"/>
      <c r="DI15" s="110"/>
      <c r="DJ15" s="110"/>
      <c r="DK15" s="110"/>
      <c r="DL15" s="110"/>
      <c r="DM15" s="110"/>
      <c r="DN15" s="110"/>
      <c r="DO15" s="110"/>
      <c r="DP15" s="110"/>
      <c r="DQ15" s="110"/>
      <c r="DR15" s="110"/>
      <c r="DS15" s="110"/>
      <c r="DT15" s="110"/>
      <c r="DU15" s="110"/>
      <c r="DV15" s="110"/>
      <c r="DW15" s="110"/>
      <c r="DX15" s="110"/>
      <c r="DY15" s="110"/>
      <c r="DZ15" s="110"/>
      <c r="EA15" s="110"/>
      <c r="EB15" s="110"/>
      <c r="EC15" s="110"/>
      <c r="ED15" s="110"/>
      <c r="EE15" s="110"/>
      <c r="EF15" s="110"/>
      <c r="EG15" s="110"/>
      <c r="EH15" s="110"/>
      <c r="EI15" s="110"/>
      <c r="EJ15" s="110"/>
      <c r="EK15" s="110"/>
      <c r="EL15" s="110"/>
      <c r="EM15" s="110"/>
      <c r="EN15" s="110"/>
      <c r="EO15" s="110"/>
      <c r="EP15" s="110"/>
      <c r="EQ15" s="110"/>
      <c r="ER15" s="110"/>
      <c r="ES15" s="110"/>
      <c r="ET15" s="110"/>
      <c r="EU15" s="110"/>
      <c r="EV15" s="110"/>
      <c r="EW15" s="110"/>
      <c r="EX15" s="110"/>
      <c r="EY15" s="110"/>
      <c r="EZ15" s="110"/>
      <c r="FA15" s="110"/>
      <c r="FB15" s="110"/>
      <c r="FC15" s="110"/>
      <c r="FD15" s="110"/>
      <c r="FE15" s="110"/>
      <c r="FF15" s="110"/>
      <c r="FG15" s="110"/>
      <c r="FH15" s="110"/>
      <c r="FI15" s="110"/>
      <c r="FJ15" s="110"/>
      <c r="FK15" s="110"/>
      <c r="FL15" s="110"/>
      <c r="FM15" s="110"/>
      <c r="FN15" s="110"/>
      <c r="FO15" s="110"/>
      <c r="FP15" s="110"/>
      <c r="FQ15" s="110"/>
      <c r="FR15" s="110"/>
      <c r="FS15" s="110"/>
      <c r="FT15" s="110"/>
      <c r="FU15" s="110"/>
      <c r="FV15" s="110"/>
      <c r="FW15" s="110"/>
      <c r="FX15" s="110"/>
      <c r="FY15" s="110"/>
      <c r="FZ15" s="110"/>
      <c r="GA15" s="110"/>
      <c r="GB15" s="110"/>
      <c r="GC15" s="110"/>
      <c r="GD15" s="110"/>
      <c r="GE15" s="110"/>
      <c r="GF15" s="110"/>
      <c r="GG15" s="110"/>
      <c r="GH15" s="110"/>
      <c r="GI15" s="110"/>
      <c r="GJ15" s="110"/>
      <c r="GK15" s="110"/>
      <c r="GL15" s="110"/>
      <c r="GM15" s="110"/>
      <c r="GN15" s="110"/>
      <c r="GO15" s="110"/>
      <c r="GP15" s="110"/>
      <c r="GQ15" s="110"/>
      <c r="GR15" s="110"/>
      <c r="GS15" s="110"/>
      <c r="GT15" s="110"/>
      <c r="GU15" s="110"/>
      <c r="GV15" s="110"/>
      <c r="GW15" s="110"/>
      <c r="GX15" s="110"/>
      <c r="GY15" s="110"/>
      <c r="GZ15" s="110"/>
      <c r="HA15" s="110"/>
      <c r="HB15" s="110"/>
      <c r="HC15" s="110"/>
      <c r="HD15" s="110"/>
      <c r="HE15" s="110"/>
      <c r="HF15" s="110"/>
      <c r="HG15" s="110"/>
      <c r="HH15" s="110"/>
      <c r="HI15" s="110"/>
      <c r="HJ15" s="110"/>
      <c r="HK15" s="110"/>
      <c r="HL15" s="110"/>
      <c r="HM15" s="110"/>
      <c r="HN15" s="110"/>
      <c r="HO15" s="110"/>
      <c r="HP15" s="110"/>
      <c r="HQ15" s="110"/>
      <c r="HR15" s="110"/>
      <c r="HS15" s="110"/>
      <c r="HT15" s="110"/>
      <c r="HU15" s="110"/>
      <c r="HV15" s="110"/>
      <c r="HW15" s="110"/>
      <c r="HX15" s="110"/>
      <c r="HY15" s="110"/>
      <c r="HZ15" s="110"/>
      <c r="IA15" s="110"/>
      <c r="IB15" s="110"/>
      <c r="IC15" s="110"/>
      <c r="ID15" s="110"/>
      <c r="IE15" s="110"/>
      <c r="IF15" s="110"/>
      <c r="IG15" s="110"/>
      <c r="IH15" s="110"/>
      <c r="II15" s="110"/>
      <c r="IJ15" s="110"/>
      <c r="IK15" s="110"/>
      <c r="IL15" s="110"/>
      <c r="IM15" s="110"/>
      <c r="IN15" s="110"/>
      <c r="IO15" s="110"/>
      <c r="IP15" s="110"/>
      <c r="IQ15" s="110"/>
      <c r="IR15" s="110"/>
      <c r="IS15" s="110"/>
      <c r="IT15" s="110"/>
      <c r="IU15" s="110"/>
      <c r="IV15" s="110"/>
      <c r="IW15" s="110"/>
      <c r="IX15" s="110"/>
      <c r="IY15" s="110"/>
      <c r="IZ15" s="110"/>
      <c r="JA15" s="110"/>
      <c r="JB15" s="110"/>
      <c r="JC15" s="110"/>
      <c r="JD15" s="110"/>
      <c r="JE15" s="110"/>
      <c r="JF15" s="110"/>
      <c r="JG15" s="110"/>
      <c r="JH15" s="110"/>
      <c r="JI15" s="110"/>
      <c r="JJ15" s="110"/>
      <c r="JK15" s="110"/>
      <c r="JL15" s="110"/>
      <c r="JM15" s="110"/>
      <c r="JN15" s="110"/>
      <c r="JO15" s="110"/>
      <c r="JP15" s="110"/>
      <c r="JQ15" s="110"/>
      <c r="JR15" s="110"/>
      <c r="JS15" s="110"/>
      <c r="JT15" s="110"/>
      <c r="JU15" s="110"/>
      <c r="JV15" s="110"/>
      <c r="JW15" s="110"/>
      <c r="JX15" s="110"/>
      <c r="JY15" s="110"/>
      <c r="JZ15" s="110"/>
      <c r="KA15" s="110"/>
      <c r="KB15" s="110"/>
      <c r="KC15" s="110"/>
      <c r="KD15" s="110"/>
      <c r="KE15" s="110"/>
      <c r="KF15" s="110"/>
      <c r="KG15" s="110"/>
      <c r="KH15" s="110"/>
      <c r="KI15" s="110"/>
      <c r="KJ15" s="110"/>
      <c r="KK15" s="110"/>
      <c r="KL15" s="110"/>
      <c r="KM15" s="110"/>
      <c r="KN15" s="110"/>
      <c r="KO15" s="110"/>
      <c r="KP15" s="110"/>
      <c r="KQ15" s="110"/>
      <c r="KR15" s="110"/>
      <c r="KS15" s="110"/>
      <c r="KT15" s="110"/>
      <c r="KU15" s="110"/>
      <c r="KV15" s="110"/>
      <c r="KW15" s="110"/>
      <c r="KX15" s="110"/>
      <c r="KY15" s="110"/>
      <c r="KZ15" s="110"/>
      <c r="LA15" s="110"/>
      <c r="LB15" s="110"/>
      <c r="LC15" s="110"/>
      <c r="LD15" s="110"/>
      <c r="LE15" s="110"/>
      <c r="LF15" s="110"/>
      <c r="LG15" s="110"/>
      <c r="LH15" s="110"/>
      <c r="LI15" s="110"/>
      <c r="LJ15" s="110"/>
      <c r="LK15" s="110"/>
      <c r="LL15" s="110"/>
      <c r="LM15" s="110"/>
      <c r="LN15" s="110"/>
      <c r="LO15" s="110"/>
      <c r="LP15" s="110"/>
      <c r="LQ15" s="110"/>
      <c r="LR15" s="110"/>
      <c r="LS15" s="110"/>
      <c r="LT15" s="110"/>
      <c r="LU15" s="110"/>
    </row>
    <row r="16" spans="1:333" s="100" customFormat="1" ht="23.1" customHeight="1" x14ac:dyDescent="0.35">
      <c r="A16" s="209">
        <v>3</v>
      </c>
      <c r="B16" s="210" t="s">
        <v>77</v>
      </c>
      <c r="C16" s="98" t="s">
        <v>78</v>
      </c>
      <c r="D16" s="95">
        <v>29165</v>
      </c>
      <c r="E16" s="95">
        <v>1540</v>
      </c>
      <c r="F16" s="95">
        <f t="shared" si="0"/>
        <v>30705</v>
      </c>
      <c r="G16" s="95">
        <v>1540</v>
      </c>
      <c r="H16" s="95"/>
      <c r="I16" s="95">
        <f t="shared" si="1"/>
        <v>32245</v>
      </c>
      <c r="J16" s="95">
        <f t="shared" si="2"/>
        <v>32245</v>
      </c>
      <c r="K16" s="95">
        <f t="shared" si="3"/>
        <v>0</v>
      </c>
      <c r="L16" s="100">
        <v>0</v>
      </c>
      <c r="M16" s="100">
        <v>0</v>
      </c>
      <c r="N16" s="100">
        <v>0</v>
      </c>
      <c r="O16" s="101">
        <f t="shared" si="4"/>
        <v>32245</v>
      </c>
      <c r="P16" s="95">
        <v>1125.52</v>
      </c>
      <c r="Q16" s="95">
        <f t="shared" ref="Q16" si="23">SUM(AJ16:AS16)</f>
        <v>2902.0499999999997</v>
      </c>
      <c r="R16" s="95">
        <f t="shared" si="6"/>
        <v>200</v>
      </c>
      <c r="S16" s="95">
        <f t="shared" si="7"/>
        <v>806.12</v>
      </c>
      <c r="T16" s="95">
        <f t="shared" si="8"/>
        <v>220.98</v>
      </c>
      <c r="U16" s="101">
        <f t="shared" si="9"/>
        <v>5254.6699999999992</v>
      </c>
      <c r="V16" s="102">
        <f t="shared" si="10"/>
        <v>13495</v>
      </c>
      <c r="W16" s="217">
        <f t="shared" si="11"/>
        <v>13495.330000000002</v>
      </c>
      <c r="X16" s="213">
        <v>3</v>
      </c>
      <c r="Y16" s="104">
        <f t="shared" si="12"/>
        <v>3869.3999999999996</v>
      </c>
      <c r="Z16" s="95"/>
      <c r="AA16" s="105">
        <v>100</v>
      </c>
      <c r="AB16" s="95">
        <f>ROUNDUP(I16*5%/2,2)</f>
        <v>806.13</v>
      </c>
      <c r="AC16" s="106">
        <v>200</v>
      </c>
      <c r="AD16" s="214">
        <f t="shared" si="14"/>
        <v>26990.33</v>
      </c>
      <c r="AE16" s="218">
        <f t="shared" si="15"/>
        <v>13495.165000000001</v>
      </c>
      <c r="AF16" s="213">
        <v>3</v>
      </c>
      <c r="AG16" s="210" t="s">
        <v>77</v>
      </c>
      <c r="AH16" s="98" t="s">
        <v>78</v>
      </c>
      <c r="AI16" s="95">
        <f t="shared" si="16"/>
        <v>1125.52</v>
      </c>
      <c r="AJ16" s="95">
        <f t="shared" si="17"/>
        <v>2902.0499999999997</v>
      </c>
      <c r="AK16" s="95"/>
      <c r="AL16" s="95"/>
      <c r="AM16" s="95"/>
      <c r="AN16" s="95"/>
      <c r="AO16" s="95"/>
      <c r="AP16" s="95"/>
      <c r="AQ16" s="95"/>
      <c r="AR16" s="95"/>
      <c r="AS16" s="95"/>
      <c r="AT16" s="95">
        <f t="shared" ref="AT16:AT17" si="24">SUM(AJ16:AS16)</f>
        <v>2902.0499999999997</v>
      </c>
      <c r="AU16" s="105">
        <v>200</v>
      </c>
      <c r="AV16" s="95"/>
      <c r="AW16" s="95"/>
      <c r="AX16" s="95">
        <f t="shared" ref="AX16:AX17" si="25">SUM(AU16:AW16)</f>
        <v>200</v>
      </c>
      <c r="AY16" s="95">
        <f t="shared" si="20"/>
        <v>806.12</v>
      </c>
      <c r="AZ16" s="95"/>
      <c r="BA16" s="95"/>
      <c r="BB16" s="95"/>
      <c r="BC16" s="95">
        <v>220.98</v>
      </c>
      <c r="BD16" s="95"/>
      <c r="BE16" s="95">
        <f t="shared" si="21"/>
        <v>220.98</v>
      </c>
      <c r="BF16" s="109">
        <f t="shared" si="22"/>
        <v>5254.6699999999992</v>
      </c>
      <c r="BG16" s="110"/>
      <c r="BH16" s="110"/>
      <c r="BI16" s="110"/>
      <c r="BJ16" s="110"/>
      <c r="BK16" s="110"/>
      <c r="BL16" s="110"/>
      <c r="BM16" s="110"/>
      <c r="BN16" s="110"/>
      <c r="BO16" s="110"/>
      <c r="BP16" s="110"/>
      <c r="BQ16" s="110"/>
      <c r="BR16" s="110"/>
      <c r="BS16" s="110"/>
      <c r="BT16" s="110"/>
      <c r="BU16" s="110"/>
      <c r="BV16" s="110"/>
      <c r="BW16" s="110"/>
      <c r="BX16" s="110"/>
      <c r="BY16" s="110"/>
      <c r="BZ16" s="110"/>
      <c r="CA16" s="110"/>
      <c r="CB16" s="110"/>
      <c r="CC16" s="110"/>
      <c r="CD16" s="110"/>
      <c r="CE16" s="110"/>
      <c r="CF16" s="110"/>
      <c r="CG16" s="110"/>
      <c r="CH16" s="110"/>
      <c r="CI16" s="110"/>
      <c r="CJ16" s="110"/>
      <c r="CK16" s="110"/>
      <c r="CL16" s="110"/>
      <c r="CM16" s="110"/>
      <c r="CN16" s="110"/>
      <c r="CO16" s="110"/>
      <c r="CP16" s="110"/>
      <c r="CQ16" s="110"/>
      <c r="CR16" s="110"/>
      <c r="CS16" s="110"/>
      <c r="CT16" s="110"/>
      <c r="CU16" s="110"/>
      <c r="CV16" s="110"/>
      <c r="CW16" s="110"/>
      <c r="CX16" s="110"/>
      <c r="CY16" s="110"/>
      <c r="CZ16" s="110"/>
      <c r="DA16" s="110"/>
      <c r="DB16" s="110"/>
      <c r="DC16" s="110"/>
      <c r="DD16" s="110"/>
      <c r="DE16" s="110"/>
      <c r="DF16" s="110"/>
      <c r="DG16" s="110"/>
      <c r="DH16" s="110"/>
      <c r="DI16" s="110"/>
      <c r="DJ16" s="110"/>
      <c r="DK16" s="110"/>
      <c r="DL16" s="110"/>
      <c r="DM16" s="110"/>
      <c r="DN16" s="110"/>
      <c r="DO16" s="110"/>
      <c r="DP16" s="110"/>
      <c r="DQ16" s="110"/>
      <c r="DR16" s="110"/>
      <c r="DS16" s="110"/>
      <c r="DT16" s="110"/>
      <c r="DU16" s="110"/>
      <c r="DV16" s="110"/>
      <c r="DW16" s="110"/>
      <c r="DX16" s="110"/>
      <c r="DY16" s="110"/>
      <c r="DZ16" s="110"/>
      <c r="EA16" s="110"/>
      <c r="EB16" s="110"/>
      <c r="EC16" s="110"/>
      <c r="ED16" s="110"/>
      <c r="EE16" s="110"/>
      <c r="EF16" s="110"/>
      <c r="EG16" s="110"/>
      <c r="EH16" s="110"/>
      <c r="EI16" s="110"/>
      <c r="EJ16" s="110"/>
      <c r="EK16" s="110"/>
      <c r="EL16" s="110"/>
      <c r="EM16" s="110"/>
      <c r="EN16" s="110"/>
      <c r="EO16" s="110"/>
      <c r="EP16" s="110"/>
      <c r="EQ16" s="110"/>
      <c r="ER16" s="110"/>
      <c r="ES16" s="110"/>
      <c r="ET16" s="110"/>
      <c r="EU16" s="110"/>
      <c r="EV16" s="110"/>
      <c r="EW16" s="110"/>
      <c r="EX16" s="110"/>
      <c r="EY16" s="110"/>
      <c r="EZ16" s="110"/>
      <c r="FA16" s="110"/>
      <c r="FB16" s="110"/>
      <c r="FC16" s="110"/>
      <c r="FD16" s="110"/>
      <c r="FE16" s="110"/>
      <c r="FF16" s="110"/>
      <c r="FG16" s="110"/>
      <c r="FH16" s="110"/>
      <c r="FI16" s="110"/>
      <c r="FJ16" s="110"/>
      <c r="FK16" s="110"/>
      <c r="FL16" s="110"/>
      <c r="FM16" s="110"/>
      <c r="FN16" s="110"/>
      <c r="FO16" s="110"/>
      <c r="FP16" s="110"/>
      <c r="FQ16" s="110"/>
      <c r="FR16" s="110"/>
      <c r="FS16" s="110"/>
      <c r="FT16" s="110"/>
      <c r="FU16" s="110"/>
      <c r="FV16" s="110"/>
      <c r="FW16" s="110"/>
      <c r="FX16" s="110"/>
      <c r="FY16" s="110"/>
      <c r="FZ16" s="110"/>
      <c r="GA16" s="110"/>
      <c r="GB16" s="110"/>
      <c r="GC16" s="110"/>
      <c r="GD16" s="110"/>
      <c r="GE16" s="110"/>
      <c r="GF16" s="110"/>
      <c r="GG16" s="110"/>
      <c r="GH16" s="110"/>
      <c r="GI16" s="110"/>
      <c r="GJ16" s="110"/>
      <c r="GK16" s="110"/>
      <c r="GL16" s="110"/>
      <c r="GM16" s="110"/>
      <c r="GN16" s="110"/>
      <c r="GO16" s="110"/>
      <c r="GP16" s="110"/>
      <c r="GQ16" s="110"/>
      <c r="GR16" s="110"/>
      <c r="GS16" s="110"/>
      <c r="GT16" s="110"/>
      <c r="GU16" s="110"/>
      <c r="GV16" s="110"/>
      <c r="GW16" s="110"/>
      <c r="GX16" s="110"/>
      <c r="GY16" s="110"/>
      <c r="GZ16" s="110"/>
      <c r="HA16" s="110"/>
      <c r="HB16" s="110"/>
      <c r="HC16" s="110"/>
      <c r="HD16" s="110"/>
      <c r="HE16" s="110"/>
      <c r="HF16" s="110"/>
      <c r="HG16" s="110"/>
      <c r="HH16" s="110"/>
      <c r="HI16" s="110"/>
      <c r="HJ16" s="110"/>
      <c r="HK16" s="110"/>
      <c r="HL16" s="110"/>
      <c r="HM16" s="110"/>
      <c r="HN16" s="110"/>
      <c r="HO16" s="110"/>
      <c r="HP16" s="110"/>
      <c r="HQ16" s="110"/>
      <c r="HR16" s="110"/>
      <c r="HS16" s="110"/>
      <c r="HT16" s="110"/>
      <c r="HU16" s="110"/>
      <c r="HV16" s="110"/>
      <c r="HW16" s="110"/>
      <c r="HX16" s="110"/>
      <c r="HY16" s="110"/>
      <c r="HZ16" s="110"/>
      <c r="IA16" s="110"/>
      <c r="IB16" s="110"/>
      <c r="IC16" s="110"/>
      <c r="ID16" s="110"/>
      <c r="IE16" s="110"/>
      <c r="IF16" s="110"/>
      <c r="IG16" s="110"/>
      <c r="IH16" s="110"/>
      <c r="II16" s="110"/>
      <c r="IJ16" s="110"/>
      <c r="IK16" s="110"/>
      <c r="IL16" s="110"/>
      <c r="IM16" s="110"/>
      <c r="IN16" s="110"/>
      <c r="IO16" s="110"/>
      <c r="IP16" s="110"/>
      <c r="IQ16" s="110"/>
      <c r="IR16" s="110"/>
      <c r="IS16" s="110"/>
      <c r="IT16" s="110"/>
      <c r="IU16" s="110"/>
      <c r="IV16" s="110"/>
      <c r="IW16" s="110"/>
      <c r="IX16" s="110"/>
      <c r="IY16" s="110"/>
      <c r="IZ16" s="110"/>
      <c r="JA16" s="110"/>
      <c r="JB16" s="110"/>
      <c r="JC16" s="110"/>
      <c r="JD16" s="110"/>
      <c r="JE16" s="110"/>
      <c r="JF16" s="110"/>
      <c r="JG16" s="110"/>
      <c r="JH16" s="110"/>
      <c r="JI16" s="110"/>
      <c r="JJ16" s="110"/>
      <c r="JK16" s="110"/>
      <c r="JL16" s="110"/>
      <c r="JM16" s="110"/>
      <c r="JN16" s="110"/>
      <c r="JO16" s="110"/>
      <c r="JP16" s="110"/>
      <c r="JQ16" s="110"/>
      <c r="JR16" s="110"/>
      <c r="JS16" s="110"/>
      <c r="JT16" s="110"/>
      <c r="JU16" s="110"/>
      <c r="JV16" s="110"/>
      <c r="JW16" s="110"/>
      <c r="JX16" s="110"/>
      <c r="JY16" s="110"/>
      <c r="JZ16" s="110"/>
      <c r="KA16" s="110"/>
      <c r="KB16" s="110"/>
      <c r="KC16" s="110"/>
      <c r="KD16" s="110"/>
      <c r="KE16" s="110"/>
      <c r="KF16" s="110"/>
      <c r="KG16" s="110"/>
      <c r="KH16" s="110"/>
      <c r="KI16" s="110"/>
      <c r="KJ16" s="110"/>
      <c r="KK16" s="110"/>
      <c r="KL16" s="110"/>
      <c r="KM16" s="110"/>
      <c r="KN16" s="110"/>
      <c r="KO16" s="110"/>
      <c r="KP16" s="110"/>
      <c r="KQ16" s="110"/>
      <c r="KR16" s="110"/>
      <c r="KS16" s="110"/>
      <c r="KT16" s="110"/>
      <c r="KU16" s="110"/>
      <c r="KV16" s="110"/>
      <c r="KW16" s="110"/>
      <c r="KX16" s="110"/>
      <c r="KY16" s="110"/>
      <c r="KZ16" s="110"/>
      <c r="LA16" s="110"/>
      <c r="LB16" s="110"/>
      <c r="LC16" s="110"/>
      <c r="LD16" s="110"/>
      <c r="LE16" s="110"/>
      <c r="LF16" s="110"/>
      <c r="LG16" s="110"/>
      <c r="LH16" s="110"/>
      <c r="LI16" s="110"/>
      <c r="LJ16" s="110"/>
      <c r="LK16" s="110"/>
      <c r="LL16" s="110"/>
      <c r="LM16" s="110"/>
      <c r="LN16" s="110"/>
      <c r="LO16" s="110"/>
      <c r="LP16" s="110"/>
      <c r="LQ16" s="110"/>
      <c r="LR16" s="110"/>
      <c r="LS16" s="110"/>
      <c r="LT16" s="110"/>
      <c r="LU16" s="110"/>
    </row>
    <row r="17" spans="1:333" s="100" customFormat="1" ht="23.1" customHeight="1" thickBot="1" x14ac:dyDescent="0.4">
      <c r="A17" s="209"/>
      <c r="B17" s="210"/>
      <c r="D17" s="95"/>
      <c r="E17" s="95"/>
      <c r="F17" s="95">
        <f t="shared" si="0"/>
        <v>0</v>
      </c>
      <c r="G17" s="95"/>
      <c r="H17" s="95"/>
      <c r="I17" s="95">
        <f t="shared" si="1"/>
        <v>0</v>
      </c>
      <c r="J17" s="95">
        <f t="shared" si="2"/>
        <v>0</v>
      </c>
      <c r="K17" s="95">
        <f t="shared" si="3"/>
        <v>0</v>
      </c>
      <c r="O17" s="101">
        <f t="shared" si="4"/>
        <v>0</v>
      </c>
      <c r="P17" s="95"/>
      <c r="Q17" s="95">
        <f t="shared" ref="Q17" si="26">SUM(AJ17:AS17)</f>
        <v>0</v>
      </c>
      <c r="R17" s="95">
        <f t="shared" si="6"/>
        <v>0</v>
      </c>
      <c r="S17" s="95">
        <f t="shared" si="7"/>
        <v>0</v>
      </c>
      <c r="T17" s="95">
        <f t="shared" si="8"/>
        <v>0</v>
      </c>
      <c r="U17" s="101">
        <f t="shared" si="9"/>
        <v>0</v>
      </c>
      <c r="V17" s="102">
        <f t="shared" si="10"/>
        <v>0</v>
      </c>
      <c r="W17" s="217">
        <f t="shared" si="11"/>
        <v>0</v>
      </c>
      <c r="X17" s="213"/>
      <c r="Y17" s="104">
        <f t="shared" si="12"/>
        <v>0</v>
      </c>
      <c r="Z17" s="95"/>
      <c r="AA17" s="111"/>
      <c r="AB17" s="95">
        <f t="shared" ref="AB17" si="27">ROUNDUP(I17*5%/2,2)</f>
        <v>0</v>
      </c>
      <c r="AC17" s="112"/>
      <c r="AD17" s="214">
        <f t="shared" si="14"/>
        <v>0</v>
      </c>
      <c r="AE17" s="218">
        <f t="shared" si="15"/>
        <v>0</v>
      </c>
      <c r="AF17" s="213"/>
      <c r="AG17" s="210"/>
      <c r="AI17" s="95">
        <f t="shared" si="16"/>
        <v>0</v>
      </c>
      <c r="AJ17" s="95">
        <f t="shared" si="17"/>
        <v>0</v>
      </c>
      <c r="AK17" s="95"/>
      <c r="AL17" s="95"/>
      <c r="AM17" s="95"/>
      <c r="AN17" s="95"/>
      <c r="AO17" s="95"/>
      <c r="AP17" s="95"/>
      <c r="AQ17" s="95"/>
      <c r="AR17" s="95"/>
      <c r="AS17" s="95"/>
      <c r="AT17" s="95">
        <f t="shared" si="24"/>
        <v>0</v>
      </c>
      <c r="AU17" s="105"/>
      <c r="AV17" s="105"/>
      <c r="AW17" s="95"/>
      <c r="AX17" s="95">
        <f t="shared" si="25"/>
        <v>0</v>
      </c>
      <c r="AY17" s="95">
        <f t="shared" si="20"/>
        <v>0</v>
      </c>
      <c r="AZ17" s="95"/>
      <c r="BA17" s="95"/>
      <c r="BB17" s="95"/>
      <c r="BC17" s="95"/>
      <c r="BD17" s="95"/>
      <c r="BE17" s="95">
        <f t="shared" si="21"/>
        <v>0</v>
      </c>
      <c r="BF17" s="109">
        <f t="shared" si="22"/>
        <v>0</v>
      </c>
      <c r="BG17" s="110"/>
      <c r="BH17" s="110"/>
      <c r="BI17" s="110"/>
      <c r="BJ17" s="110"/>
      <c r="BK17" s="110"/>
      <c r="BL17" s="110"/>
      <c r="BM17" s="110"/>
      <c r="BN17" s="110"/>
      <c r="BO17" s="110"/>
      <c r="BP17" s="110"/>
      <c r="BQ17" s="110"/>
      <c r="BR17" s="110"/>
      <c r="BS17" s="110"/>
      <c r="BT17" s="110"/>
      <c r="BU17" s="110"/>
      <c r="BV17" s="110"/>
      <c r="BW17" s="110"/>
      <c r="BX17" s="110"/>
      <c r="BY17" s="110"/>
      <c r="BZ17" s="110"/>
      <c r="CA17" s="110"/>
      <c r="CB17" s="110"/>
      <c r="CC17" s="110"/>
      <c r="CD17" s="110"/>
      <c r="CE17" s="110"/>
      <c r="CF17" s="110"/>
      <c r="CG17" s="110"/>
      <c r="CH17" s="110"/>
      <c r="CI17" s="110"/>
      <c r="CJ17" s="110"/>
      <c r="CK17" s="110"/>
      <c r="CL17" s="110"/>
      <c r="CM17" s="110"/>
      <c r="CN17" s="110"/>
      <c r="CO17" s="110"/>
      <c r="CP17" s="110"/>
      <c r="CQ17" s="110"/>
      <c r="CR17" s="110"/>
      <c r="CS17" s="110"/>
      <c r="CT17" s="110"/>
      <c r="CU17" s="110"/>
      <c r="CV17" s="110"/>
      <c r="CW17" s="110"/>
      <c r="CX17" s="110"/>
      <c r="CY17" s="110"/>
      <c r="CZ17" s="110"/>
      <c r="DA17" s="110"/>
      <c r="DB17" s="110"/>
      <c r="DC17" s="110"/>
      <c r="DD17" s="110"/>
      <c r="DE17" s="110"/>
      <c r="DF17" s="110"/>
      <c r="DG17" s="110"/>
      <c r="DH17" s="110"/>
      <c r="DI17" s="110"/>
      <c r="DJ17" s="110"/>
      <c r="DK17" s="110"/>
      <c r="DL17" s="110"/>
      <c r="DM17" s="110"/>
      <c r="DN17" s="110"/>
      <c r="DO17" s="110"/>
      <c r="DP17" s="110"/>
      <c r="DQ17" s="110"/>
      <c r="DR17" s="110"/>
      <c r="DS17" s="110"/>
      <c r="DT17" s="110"/>
      <c r="DU17" s="110"/>
      <c r="DV17" s="110"/>
      <c r="DW17" s="110"/>
      <c r="DX17" s="110"/>
      <c r="DY17" s="110"/>
      <c r="DZ17" s="110"/>
      <c r="EA17" s="110"/>
      <c r="EB17" s="110"/>
      <c r="EC17" s="110"/>
      <c r="ED17" s="110"/>
      <c r="EE17" s="110"/>
      <c r="EF17" s="110"/>
      <c r="EG17" s="110"/>
      <c r="EH17" s="110"/>
      <c r="EI17" s="110"/>
      <c r="EJ17" s="110"/>
      <c r="EK17" s="110"/>
      <c r="EL17" s="110"/>
      <c r="EM17" s="110"/>
      <c r="EN17" s="110"/>
      <c r="EO17" s="110"/>
      <c r="EP17" s="110"/>
      <c r="EQ17" s="110"/>
      <c r="ER17" s="110"/>
      <c r="ES17" s="110"/>
      <c r="ET17" s="110"/>
      <c r="EU17" s="110"/>
      <c r="EV17" s="110"/>
      <c r="EW17" s="110"/>
      <c r="EX17" s="110"/>
      <c r="EY17" s="110"/>
      <c r="EZ17" s="110"/>
      <c r="FA17" s="110"/>
      <c r="FB17" s="110"/>
      <c r="FC17" s="110"/>
      <c r="FD17" s="110"/>
      <c r="FE17" s="110"/>
      <c r="FF17" s="110"/>
      <c r="FG17" s="110"/>
      <c r="FH17" s="110"/>
      <c r="FI17" s="110"/>
      <c r="FJ17" s="110"/>
      <c r="FK17" s="110"/>
      <c r="FL17" s="110"/>
      <c r="FM17" s="110"/>
      <c r="FN17" s="110"/>
      <c r="FO17" s="110"/>
      <c r="FP17" s="110"/>
      <c r="FQ17" s="110"/>
      <c r="FR17" s="110"/>
      <c r="FS17" s="110"/>
      <c r="FT17" s="110"/>
      <c r="FU17" s="110"/>
      <c r="FV17" s="110"/>
      <c r="FW17" s="110"/>
      <c r="FX17" s="110"/>
      <c r="FY17" s="110"/>
      <c r="FZ17" s="110"/>
      <c r="GA17" s="110"/>
      <c r="GB17" s="110"/>
      <c r="GC17" s="110"/>
      <c r="GD17" s="110"/>
      <c r="GE17" s="110"/>
      <c r="GF17" s="110"/>
      <c r="GG17" s="110"/>
      <c r="GH17" s="110"/>
      <c r="GI17" s="110"/>
      <c r="GJ17" s="110"/>
      <c r="GK17" s="110"/>
      <c r="GL17" s="110"/>
      <c r="GM17" s="110"/>
      <c r="GN17" s="110"/>
      <c r="GO17" s="110"/>
      <c r="GP17" s="110"/>
      <c r="GQ17" s="110"/>
      <c r="GR17" s="110"/>
      <c r="GS17" s="110"/>
      <c r="GT17" s="110"/>
      <c r="GU17" s="110"/>
      <c r="GV17" s="110"/>
      <c r="GW17" s="110"/>
      <c r="GX17" s="110"/>
      <c r="GY17" s="110"/>
      <c r="GZ17" s="110"/>
      <c r="HA17" s="110"/>
      <c r="HB17" s="110"/>
      <c r="HC17" s="110"/>
      <c r="HD17" s="110"/>
      <c r="HE17" s="110"/>
      <c r="HF17" s="110"/>
      <c r="HG17" s="110"/>
      <c r="HH17" s="110"/>
      <c r="HI17" s="110"/>
      <c r="HJ17" s="110"/>
      <c r="HK17" s="110"/>
      <c r="HL17" s="110"/>
      <c r="HM17" s="110"/>
      <c r="HN17" s="110"/>
      <c r="HO17" s="110"/>
      <c r="HP17" s="110"/>
      <c r="HQ17" s="110"/>
      <c r="HR17" s="110"/>
      <c r="HS17" s="110"/>
      <c r="HT17" s="110"/>
      <c r="HU17" s="110"/>
      <c r="HV17" s="110"/>
      <c r="HW17" s="110"/>
      <c r="HX17" s="110"/>
      <c r="HY17" s="110"/>
      <c r="HZ17" s="110"/>
      <c r="IA17" s="110"/>
      <c r="IB17" s="110"/>
      <c r="IC17" s="110"/>
      <c r="ID17" s="110"/>
      <c r="IE17" s="110"/>
      <c r="IF17" s="110"/>
      <c r="IG17" s="110"/>
      <c r="IH17" s="110"/>
      <c r="II17" s="110"/>
      <c r="IJ17" s="110"/>
      <c r="IK17" s="110"/>
      <c r="IL17" s="110"/>
      <c r="IM17" s="110"/>
      <c r="IN17" s="110"/>
      <c r="IO17" s="110"/>
      <c r="IP17" s="110"/>
      <c r="IQ17" s="110"/>
      <c r="IR17" s="110"/>
      <c r="IS17" s="110"/>
      <c r="IT17" s="110"/>
      <c r="IU17" s="110"/>
      <c r="IV17" s="110"/>
      <c r="IW17" s="110"/>
      <c r="IX17" s="110"/>
      <c r="IY17" s="110"/>
      <c r="IZ17" s="110"/>
      <c r="JA17" s="110"/>
      <c r="JB17" s="110"/>
      <c r="JC17" s="110"/>
      <c r="JD17" s="110"/>
      <c r="JE17" s="110"/>
      <c r="JF17" s="110"/>
      <c r="JG17" s="110"/>
      <c r="JH17" s="110"/>
      <c r="JI17" s="110"/>
      <c r="JJ17" s="110"/>
      <c r="JK17" s="110"/>
      <c r="JL17" s="110"/>
      <c r="JM17" s="110"/>
      <c r="JN17" s="110"/>
      <c r="JO17" s="110"/>
      <c r="JP17" s="110"/>
      <c r="JQ17" s="110"/>
      <c r="JR17" s="110"/>
      <c r="JS17" s="110"/>
      <c r="JT17" s="110"/>
      <c r="JU17" s="110"/>
      <c r="JV17" s="110"/>
      <c r="JW17" s="110"/>
      <c r="JX17" s="110"/>
      <c r="JY17" s="110"/>
      <c r="JZ17" s="110"/>
      <c r="KA17" s="110"/>
      <c r="KB17" s="110"/>
      <c r="KC17" s="110"/>
      <c r="KD17" s="110"/>
      <c r="KE17" s="110"/>
      <c r="KF17" s="110"/>
      <c r="KG17" s="110"/>
      <c r="KH17" s="110"/>
      <c r="KI17" s="110"/>
      <c r="KJ17" s="110"/>
      <c r="KK17" s="110"/>
      <c r="KL17" s="110"/>
      <c r="KM17" s="110"/>
      <c r="KN17" s="110"/>
      <c r="KO17" s="110"/>
      <c r="KP17" s="110"/>
      <c r="KQ17" s="110"/>
      <c r="KR17" s="110"/>
      <c r="KS17" s="110"/>
      <c r="KT17" s="110"/>
      <c r="KU17" s="110"/>
      <c r="KV17" s="110"/>
      <c r="KW17" s="110"/>
      <c r="KX17" s="110"/>
      <c r="KY17" s="110"/>
      <c r="KZ17" s="110"/>
      <c r="LA17" s="110"/>
      <c r="LB17" s="110"/>
      <c r="LC17" s="110"/>
      <c r="LD17" s="110"/>
      <c r="LE17" s="110"/>
      <c r="LF17" s="110"/>
      <c r="LG17" s="110"/>
      <c r="LH17" s="110"/>
      <c r="LI17" s="110"/>
      <c r="LJ17" s="110"/>
      <c r="LK17" s="110"/>
      <c r="LL17" s="110"/>
      <c r="LM17" s="110"/>
      <c r="LN17" s="110"/>
      <c r="LO17" s="110"/>
      <c r="LP17" s="110"/>
      <c r="LQ17" s="110"/>
      <c r="LR17" s="110"/>
      <c r="LS17" s="110"/>
      <c r="LT17" s="110"/>
      <c r="LU17" s="110"/>
    </row>
    <row r="18" spans="1:333" s="231" customFormat="1" ht="23.1" customHeight="1" x14ac:dyDescent="0.35">
      <c r="A18" s="219"/>
      <c r="B18" s="220"/>
      <c r="C18" s="221"/>
      <c r="D18" s="221"/>
      <c r="E18" s="221"/>
      <c r="F18" s="221"/>
      <c r="G18" s="221"/>
      <c r="H18" s="221"/>
      <c r="I18" s="221"/>
      <c r="J18" s="221"/>
      <c r="K18" s="222"/>
      <c r="L18" s="221"/>
      <c r="M18" s="221"/>
      <c r="N18" s="221"/>
      <c r="O18" s="223" t="s">
        <v>1</v>
      </c>
      <c r="P18" s="135"/>
      <c r="Q18" s="135"/>
      <c r="R18" s="135"/>
      <c r="S18" s="135"/>
      <c r="T18" s="135"/>
      <c r="U18" s="221"/>
      <c r="V18" s="135" t="s">
        <v>1</v>
      </c>
      <c r="W18" s="224"/>
      <c r="X18" s="216"/>
      <c r="Y18" s="220"/>
      <c r="Z18" s="221"/>
      <c r="AA18" s="225"/>
      <c r="AB18" s="222"/>
      <c r="AC18" s="226"/>
      <c r="AD18" s="227"/>
      <c r="AE18" s="228"/>
      <c r="AF18" s="229"/>
      <c r="AG18" s="220"/>
      <c r="AH18" s="221"/>
      <c r="AI18" s="135"/>
      <c r="AJ18" s="135"/>
      <c r="AK18" s="135"/>
      <c r="AL18" s="135"/>
      <c r="AM18" s="135"/>
      <c r="AN18" s="135"/>
      <c r="AO18" s="135"/>
      <c r="AP18" s="135"/>
      <c r="AQ18" s="135"/>
      <c r="AR18" s="135"/>
      <c r="AS18" s="135"/>
      <c r="AT18" s="135"/>
      <c r="AU18" s="135"/>
      <c r="AV18" s="135"/>
      <c r="AW18" s="135"/>
      <c r="AX18" s="135"/>
      <c r="AY18" s="135"/>
      <c r="AZ18" s="135"/>
      <c r="BA18" s="135"/>
      <c r="BB18" s="135"/>
      <c r="BC18" s="135"/>
      <c r="BD18" s="135"/>
      <c r="BE18" s="135"/>
      <c r="BF18" s="230"/>
      <c r="BG18" s="110"/>
      <c r="BH18" s="110"/>
      <c r="BI18" s="110"/>
      <c r="BJ18" s="110"/>
      <c r="BK18" s="110"/>
      <c r="BL18" s="110"/>
      <c r="BM18" s="110"/>
      <c r="BN18" s="110"/>
      <c r="BO18" s="110"/>
      <c r="BP18" s="110"/>
      <c r="BQ18" s="110"/>
      <c r="BR18" s="110"/>
      <c r="BS18" s="110"/>
      <c r="BT18" s="110"/>
      <c r="BU18" s="110"/>
      <c r="BV18" s="110"/>
      <c r="BW18" s="110"/>
      <c r="BX18" s="110"/>
      <c r="BY18" s="110"/>
      <c r="BZ18" s="110"/>
      <c r="CA18" s="110"/>
      <c r="CB18" s="110"/>
      <c r="CC18" s="110"/>
      <c r="CD18" s="110"/>
      <c r="CE18" s="110"/>
      <c r="CF18" s="110"/>
      <c r="CG18" s="110"/>
      <c r="CH18" s="110"/>
      <c r="CI18" s="110"/>
      <c r="CJ18" s="110"/>
      <c r="CK18" s="110"/>
      <c r="CL18" s="110"/>
      <c r="CM18" s="110"/>
      <c r="CN18" s="110"/>
      <c r="CO18" s="110"/>
      <c r="CP18" s="110"/>
      <c r="CQ18" s="110"/>
      <c r="CR18" s="110"/>
      <c r="CS18" s="110"/>
      <c r="CT18" s="110"/>
      <c r="CU18" s="110"/>
      <c r="CV18" s="110"/>
      <c r="CW18" s="110"/>
      <c r="CX18" s="110"/>
      <c r="CY18" s="110"/>
      <c r="CZ18" s="110"/>
      <c r="DA18" s="110"/>
      <c r="DB18" s="110"/>
      <c r="DC18" s="110"/>
      <c r="DD18" s="110"/>
      <c r="DE18" s="110"/>
      <c r="DF18" s="110"/>
      <c r="DG18" s="110"/>
      <c r="DH18" s="110"/>
      <c r="DI18" s="110"/>
      <c r="DJ18" s="110"/>
      <c r="DK18" s="110"/>
      <c r="DL18" s="110"/>
      <c r="DM18" s="110"/>
      <c r="DN18" s="110"/>
      <c r="DO18" s="110"/>
      <c r="DP18" s="110"/>
      <c r="DQ18" s="110"/>
      <c r="DR18" s="110"/>
      <c r="DS18" s="110"/>
      <c r="DT18" s="110"/>
      <c r="DU18" s="110"/>
      <c r="DV18" s="110"/>
      <c r="DW18" s="110"/>
      <c r="DX18" s="110"/>
      <c r="DY18" s="110"/>
      <c r="DZ18" s="110"/>
      <c r="EA18" s="110"/>
      <c r="EB18" s="110"/>
      <c r="EC18" s="110"/>
      <c r="ED18" s="110"/>
      <c r="EE18" s="110"/>
      <c r="EF18" s="110"/>
      <c r="EG18" s="110"/>
      <c r="EH18" s="110"/>
      <c r="EI18" s="110"/>
      <c r="EJ18" s="110"/>
      <c r="EK18" s="110"/>
      <c r="EL18" s="110"/>
      <c r="EM18" s="110"/>
      <c r="EN18" s="110"/>
      <c r="EO18" s="110"/>
      <c r="EP18" s="110"/>
      <c r="EQ18" s="110"/>
      <c r="ER18" s="110"/>
      <c r="ES18" s="110"/>
      <c r="ET18" s="110"/>
      <c r="EU18" s="110"/>
      <c r="EV18" s="110"/>
      <c r="EW18" s="110"/>
      <c r="EX18" s="110"/>
      <c r="EY18" s="110"/>
      <c r="EZ18" s="110"/>
      <c r="FA18" s="110"/>
      <c r="FB18" s="110"/>
      <c r="FC18" s="110"/>
      <c r="FD18" s="110"/>
      <c r="FE18" s="110"/>
      <c r="FF18" s="110"/>
      <c r="FG18" s="110"/>
      <c r="FH18" s="110"/>
      <c r="FI18" s="110"/>
      <c r="FJ18" s="110"/>
      <c r="FK18" s="110"/>
      <c r="FL18" s="110"/>
      <c r="FM18" s="110"/>
      <c r="FN18" s="110"/>
      <c r="FO18" s="110"/>
      <c r="FP18" s="110"/>
      <c r="FQ18" s="110"/>
      <c r="FR18" s="110"/>
      <c r="FS18" s="110"/>
      <c r="FT18" s="110"/>
      <c r="FU18" s="110"/>
      <c r="FV18" s="110"/>
      <c r="FW18" s="110"/>
      <c r="FX18" s="110"/>
      <c r="FY18" s="110"/>
      <c r="FZ18" s="110"/>
      <c r="GA18" s="110"/>
      <c r="GB18" s="110"/>
      <c r="GC18" s="110"/>
      <c r="GD18" s="110"/>
      <c r="GE18" s="110"/>
      <c r="GF18" s="110"/>
      <c r="GG18" s="110"/>
      <c r="GH18" s="110"/>
      <c r="GI18" s="110"/>
      <c r="GJ18" s="110"/>
      <c r="GK18" s="110"/>
      <c r="GL18" s="110"/>
      <c r="GM18" s="110"/>
      <c r="GN18" s="110"/>
      <c r="GO18" s="110"/>
      <c r="GP18" s="110"/>
      <c r="GQ18" s="110"/>
      <c r="GR18" s="110"/>
      <c r="GS18" s="110"/>
      <c r="GT18" s="110"/>
      <c r="GU18" s="110"/>
      <c r="GV18" s="110"/>
      <c r="GW18" s="110"/>
      <c r="GX18" s="110"/>
      <c r="GY18" s="110"/>
      <c r="GZ18" s="110"/>
      <c r="HA18" s="110"/>
      <c r="HB18" s="110"/>
      <c r="HC18" s="110"/>
      <c r="HD18" s="110"/>
      <c r="HE18" s="110"/>
      <c r="HF18" s="110"/>
      <c r="HG18" s="110"/>
      <c r="HH18" s="110"/>
      <c r="HI18" s="110"/>
      <c r="HJ18" s="110"/>
      <c r="HK18" s="110"/>
      <c r="HL18" s="110"/>
      <c r="HM18" s="110"/>
      <c r="HN18" s="110"/>
      <c r="HO18" s="110"/>
      <c r="HP18" s="110"/>
      <c r="HQ18" s="110"/>
      <c r="HR18" s="110"/>
      <c r="HS18" s="110"/>
      <c r="HT18" s="110"/>
      <c r="HU18" s="110"/>
      <c r="HV18" s="110"/>
      <c r="HW18" s="110"/>
      <c r="HX18" s="110"/>
      <c r="HY18" s="110"/>
      <c r="HZ18" s="110"/>
      <c r="IA18" s="110"/>
      <c r="IB18" s="110"/>
      <c r="IC18" s="110"/>
      <c r="ID18" s="110"/>
      <c r="IE18" s="110"/>
      <c r="IF18" s="110"/>
      <c r="IG18" s="110"/>
      <c r="IH18" s="110"/>
      <c r="II18" s="110"/>
      <c r="IJ18" s="110"/>
      <c r="IK18" s="110"/>
      <c r="IL18" s="110"/>
      <c r="IM18" s="110"/>
      <c r="IN18" s="110"/>
      <c r="IO18" s="110"/>
      <c r="IP18" s="110"/>
      <c r="IQ18" s="110"/>
      <c r="IR18" s="110"/>
      <c r="IS18" s="110"/>
      <c r="IT18" s="110"/>
      <c r="IU18" s="110"/>
      <c r="IV18" s="110"/>
      <c r="IW18" s="110"/>
      <c r="IX18" s="110"/>
      <c r="IY18" s="110"/>
      <c r="IZ18" s="110"/>
      <c r="JA18" s="110"/>
      <c r="JB18" s="110"/>
      <c r="JC18" s="110"/>
      <c r="JD18" s="110"/>
      <c r="JE18" s="110"/>
      <c r="JF18" s="110"/>
      <c r="JG18" s="110"/>
      <c r="JH18" s="110"/>
      <c r="JI18" s="110"/>
      <c r="JJ18" s="110"/>
      <c r="JK18" s="110"/>
      <c r="JL18" s="110"/>
      <c r="JM18" s="110"/>
      <c r="JN18" s="110"/>
      <c r="JO18" s="110"/>
      <c r="JP18" s="110"/>
      <c r="JQ18" s="110"/>
      <c r="JR18" s="110"/>
      <c r="JS18" s="110"/>
      <c r="JT18" s="110"/>
      <c r="JU18" s="110"/>
      <c r="JV18" s="110"/>
      <c r="JW18" s="110"/>
      <c r="JX18" s="110"/>
      <c r="JY18" s="110"/>
      <c r="JZ18" s="110"/>
      <c r="KA18" s="110"/>
      <c r="KB18" s="110"/>
      <c r="KC18" s="110"/>
      <c r="KD18" s="110"/>
      <c r="KE18" s="110"/>
      <c r="KF18" s="110"/>
      <c r="KG18" s="110"/>
      <c r="KH18" s="110"/>
      <c r="KI18" s="110"/>
      <c r="KJ18" s="110"/>
      <c r="KK18" s="110"/>
      <c r="KL18" s="110"/>
      <c r="KM18" s="110"/>
      <c r="KN18" s="110"/>
      <c r="KO18" s="110"/>
      <c r="KP18" s="110"/>
      <c r="KQ18" s="110"/>
      <c r="KR18" s="110"/>
      <c r="KS18" s="110"/>
      <c r="KT18" s="110"/>
      <c r="KU18" s="110"/>
      <c r="KV18" s="110"/>
      <c r="KW18" s="110"/>
      <c r="KX18" s="110"/>
      <c r="KY18" s="110"/>
      <c r="KZ18" s="110"/>
      <c r="LA18" s="110"/>
      <c r="LB18" s="110"/>
      <c r="LC18" s="110"/>
      <c r="LD18" s="110"/>
      <c r="LE18" s="110"/>
      <c r="LF18" s="110"/>
      <c r="LG18" s="110"/>
      <c r="LH18" s="110"/>
      <c r="LI18" s="110"/>
      <c r="LJ18" s="110"/>
      <c r="LK18" s="110"/>
      <c r="LL18" s="110"/>
      <c r="LM18" s="110"/>
      <c r="LN18" s="110"/>
      <c r="LO18" s="110"/>
      <c r="LP18" s="110"/>
      <c r="LQ18" s="110"/>
      <c r="LR18" s="110"/>
      <c r="LS18" s="110"/>
      <c r="LT18" s="110"/>
      <c r="LU18" s="110"/>
    </row>
    <row r="19" spans="1:333" s="97" customFormat="1" ht="23.1" customHeight="1" x14ac:dyDescent="0.35">
      <c r="A19" s="232"/>
      <c r="B19" s="233" t="s">
        <v>60</v>
      </c>
      <c r="D19" s="137">
        <f t="shared" ref="D19:K19" si="28">SUM(D12:D17)</f>
        <v>60485</v>
      </c>
      <c r="E19" s="137">
        <f t="shared" si="28"/>
        <v>3090</v>
      </c>
      <c r="F19" s="137">
        <f t="shared" si="28"/>
        <v>94280</v>
      </c>
      <c r="G19" s="137">
        <f t="shared" si="28"/>
        <v>4631</v>
      </c>
      <c r="H19" s="137">
        <f t="shared" si="28"/>
        <v>0</v>
      </c>
      <c r="I19" s="137">
        <f t="shared" si="28"/>
        <v>98911</v>
      </c>
      <c r="J19" s="137">
        <f t="shared" si="28"/>
        <v>98911</v>
      </c>
      <c r="K19" s="137">
        <f t="shared" si="28"/>
        <v>0</v>
      </c>
      <c r="L19" s="137">
        <f ca="1">SUM(L11:L28)</f>
        <v>0</v>
      </c>
      <c r="M19" s="137">
        <f ca="1">SUM(M11:M28)</f>
        <v>0</v>
      </c>
      <c r="N19" s="137">
        <f ca="1">SUM(N11:N28)</f>
        <v>0</v>
      </c>
      <c r="O19" s="137">
        <f t="shared" ref="O19:W19" si="29">SUM(O12:O17)</f>
        <v>98911</v>
      </c>
      <c r="P19" s="137">
        <f t="shared" si="29"/>
        <v>3665.43</v>
      </c>
      <c r="Q19" s="137">
        <f t="shared" si="29"/>
        <v>22632.179999999997</v>
      </c>
      <c r="R19" s="137">
        <f t="shared" si="29"/>
        <v>2873.97</v>
      </c>
      <c r="S19" s="137">
        <f t="shared" si="29"/>
        <v>2472.7599999999998</v>
      </c>
      <c r="T19" s="137">
        <f t="shared" si="29"/>
        <v>15637.36</v>
      </c>
      <c r="U19" s="137">
        <f t="shared" si="29"/>
        <v>47281.7</v>
      </c>
      <c r="V19" s="137">
        <f t="shared" si="29"/>
        <v>25814</v>
      </c>
      <c r="W19" s="234">
        <f t="shared" si="29"/>
        <v>25815.300000000003</v>
      </c>
      <c r="X19" s="235"/>
      <c r="Y19" s="236">
        <f t="shared" ref="Y19:AE19" si="30">SUM(Y12:Y17)</f>
        <v>11869.32</v>
      </c>
      <c r="Z19" s="137">
        <f t="shared" si="30"/>
        <v>0</v>
      </c>
      <c r="AA19" s="137">
        <f t="shared" si="30"/>
        <v>300</v>
      </c>
      <c r="AB19" s="137">
        <f t="shared" si="30"/>
        <v>2472.79</v>
      </c>
      <c r="AC19" s="138">
        <f t="shared" si="30"/>
        <v>600</v>
      </c>
      <c r="AD19" s="236">
        <f t="shared" si="30"/>
        <v>51629.3</v>
      </c>
      <c r="AE19" s="234">
        <f t="shared" si="30"/>
        <v>25814.65</v>
      </c>
      <c r="AF19" s="237"/>
      <c r="AG19" s="233" t="s">
        <v>60</v>
      </c>
      <c r="AI19" s="137">
        <f t="shared" ref="AI19:BF19" si="31">SUM(AI12:AI17)</f>
        <v>3665.43</v>
      </c>
      <c r="AJ19" s="137">
        <f t="shared" si="31"/>
        <v>8901.99</v>
      </c>
      <c r="AK19" s="137">
        <f t="shared" si="31"/>
        <v>0</v>
      </c>
      <c r="AL19" s="137">
        <f t="shared" si="31"/>
        <v>0</v>
      </c>
      <c r="AM19" s="137">
        <f t="shared" si="31"/>
        <v>0</v>
      </c>
      <c r="AN19" s="137">
        <f t="shared" si="31"/>
        <v>500</v>
      </c>
      <c r="AO19" s="137">
        <f t="shared" si="31"/>
        <v>11130.19</v>
      </c>
      <c r="AP19" s="137">
        <f t="shared" si="31"/>
        <v>0</v>
      </c>
      <c r="AQ19" s="137">
        <f t="shared" si="31"/>
        <v>0</v>
      </c>
      <c r="AR19" s="137">
        <f t="shared" si="31"/>
        <v>2100</v>
      </c>
      <c r="AS19" s="137">
        <f t="shared" si="31"/>
        <v>0</v>
      </c>
      <c r="AT19" s="137">
        <f t="shared" si="31"/>
        <v>22632.179999999997</v>
      </c>
      <c r="AU19" s="137">
        <f t="shared" si="31"/>
        <v>600</v>
      </c>
      <c r="AV19" s="137">
        <f t="shared" si="31"/>
        <v>0</v>
      </c>
      <c r="AW19" s="137">
        <f t="shared" si="31"/>
        <v>2273.9699999999998</v>
      </c>
      <c r="AX19" s="137">
        <f t="shared" si="31"/>
        <v>2873.97</v>
      </c>
      <c r="AY19" s="137">
        <f t="shared" si="31"/>
        <v>2472.7599999999998</v>
      </c>
      <c r="AZ19" s="137">
        <f t="shared" si="31"/>
        <v>11490.58</v>
      </c>
      <c r="BA19" s="137">
        <f t="shared" si="31"/>
        <v>0</v>
      </c>
      <c r="BB19" s="137">
        <f t="shared" si="31"/>
        <v>3725.8</v>
      </c>
      <c r="BC19" s="137">
        <f t="shared" si="31"/>
        <v>420.98</v>
      </c>
      <c r="BD19" s="137">
        <f t="shared" si="31"/>
        <v>0</v>
      </c>
      <c r="BE19" s="137">
        <f t="shared" si="31"/>
        <v>15637.36</v>
      </c>
      <c r="BF19" s="138">
        <f t="shared" si="31"/>
        <v>47281.7</v>
      </c>
      <c r="BG19" s="238"/>
      <c r="BH19" s="238"/>
      <c r="BI19" s="238"/>
      <c r="BJ19" s="238"/>
      <c r="BK19" s="238"/>
      <c r="BL19" s="238"/>
      <c r="BM19" s="238"/>
      <c r="BN19" s="238"/>
      <c r="BO19" s="238"/>
      <c r="BP19" s="239"/>
      <c r="BQ19" s="239"/>
      <c r="BR19" s="239"/>
      <c r="BS19" s="239"/>
      <c r="BT19" s="239"/>
      <c r="BU19" s="239"/>
      <c r="BV19" s="239"/>
      <c r="BW19" s="239"/>
      <c r="BX19" s="239"/>
      <c r="BY19" s="239"/>
      <c r="BZ19" s="239"/>
      <c r="CA19" s="239"/>
      <c r="CB19" s="239"/>
      <c r="CC19" s="239"/>
      <c r="CD19" s="239"/>
      <c r="CE19" s="239"/>
      <c r="CF19" s="239"/>
      <c r="CG19" s="239"/>
      <c r="CH19" s="239"/>
      <c r="CI19" s="239"/>
      <c r="CJ19" s="239"/>
      <c r="CK19" s="239"/>
      <c r="CL19" s="239"/>
      <c r="CM19" s="239"/>
      <c r="CN19" s="239"/>
      <c r="CO19" s="239"/>
      <c r="CP19" s="239"/>
      <c r="CQ19" s="239"/>
      <c r="CR19" s="239"/>
      <c r="CS19" s="239"/>
      <c r="CT19" s="239"/>
      <c r="CU19" s="239"/>
      <c r="CV19" s="239"/>
      <c r="CW19" s="239"/>
      <c r="CX19" s="239"/>
      <c r="CY19" s="239"/>
      <c r="CZ19" s="239"/>
      <c r="DA19" s="239"/>
      <c r="DB19" s="239"/>
      <c r="DC19" s="239"/>
      <c r="DD19" s="239"/>
      <c r="DE19" s="239"/>
      <c r="DF19" s="239"/>
      <c r="DG19" s="239"/>
      <c r="DH19" s="239"/>
      <c r="DI19" s="239"/>
      <c r="DJ19" s="239"/>
      <c r="DK19" s="239"/>
      <c r="DL19" s="239"/>
      <c r="DM19" s="239"/>
      <c r="DN19" s="239"/>
      <c r="DO19" s="239"/>
      <c r="DP19" s="239"/>
      <c r="DQ19" s="239"/>
      <c r="DR19" s="239"/>
      <c r="DS19" s="239"/>
      <c r="DT19" s="239"/>
      <c r="DU19" s="239"/>
      <c r="DV19" s="239"/>
      <c r="DW19" s="239"/>
      <c r="DX19" s="239"/>
      <c r="DY19" s="239"/>
      <c r="DZ19" s="239"/>
      <c r="EA19" s="239"/>
      <c r="EB19" s="239"/>
      <c r="EC19" s="239"/>
      <c r="ED19" s="239"/>
      <c r="EE19" s="239"/>
      <c r="EF19" s="239"/>
      <c r="EG19" s="239"/>
      <c r="EH19" s="239"/>
      <c r="EI19" s="239"/>
      <c r="EJ19" s="239"/>
      <c r="EK19" s="239"/>
      <c r="EL19" s="239"/>
      <c r="EM19" s="239"/>
      <c r="EN19" s="239"/>
      <c r="EO19" s="239"/>
      <c r="EP19" s="239"/>
      <c r="EQ19" s="239"/>
      <c r="ER19" s="239"/>
      <c r="ES19" s="239"/>
      <c r="ET19" s="239"/>
      <c r="EU19" s="239"/>
      <c r="EV19" s="239"/>
      <c r="EW19" s="239"/>
      <c r="EX19" s="239"/>
      <c r="EY19" s="239"/>
      <c r="EZ19" s="239"/>
      <c r="FA19" s="239"/>
      <c r="FB19" s="239"/>
      <c r="FC19" s="239"/>
      <c r="FD19" s="239"/>
      <c r="FE19" s="239"/>
      <c r="FF19" s="239"/>
      <c r="FG19" s="239"/>
      <c r="FH19" s="239"/>
      <c r="FI19" s="239"/>
      <c r="FJ19" s="239"/>
      <c r="FK19" s="239"/>
      <c r="FL19" s="239"/>
      <c r="FM19" s="239"/>
      <c r="FN19" s="239"/>
      <c r="FO19" s="239"/>
      <c r="FP19" s="239"/>
      <c r="FQ19" s="239"/>
      <c r="FR19" s="239"/>
      <c r="FS19" s="239"/>
      <c r="FT19" s="239"/>
      <c r="FU19" s="239"/>
      <c r="FV19" s="239"/>
      <c r="FW19" s="239"/>
      <c r="FX19" s="239"/>
      <c r="FY19" s="239"/>
      <c r="FZ19" s="239"/>
      <c r="GA19" s="239"/>
      <c r="GB19" s="239"/>
      <c r="GC19" s="239"/>
      <c r="GD19" s="239"/>
      <c r="GE19" s="239"/>
      <c r="GF19" s="239"/>
      <c r="GG19" s="239"/>
      <c r="GH19" s="239"/>
      <c r="GI19" s="239"/>
      <c r="GJ19" s="239"/>
      <c r="GK19" s="239"/>
      <c r="GL19" s="239"/>
      <c r="GM19" s="239"/>
      <c r="GN19" s="239"/>
      <c r="GO19" s="239"/>
      <c r="GP19" s="239"/>
      <c r="GQ19" s="239"/>
      <c r="GR19" s="239"/>
      <c r="GS19" s="239"/>
      <c r="GT19" s="239"/>
      <c r="GU19" s="239"/>
      <c r="GV19" s="239"/>
      <c r="GW19" s="239"/>
      <c r="GX19" s="239"/>
      <c r="GY19" s="239"/>
      <c r="GZ19" s="239"/>
      <c r="HA19" s="239"/>
      <c r="HB19" s="239"/>
      <c r="HC19" s="239"/>
      <c r="HD19" s="239"/>
      <c r="HE19" s="239"/>
      <c r="HF19" s="239"/>
      <c r="HG19" s="239"/>
      <c r="HH19" s="239"/>
      <c r="HI19" s="239"/>
      <c r="HJ19" s="239"/>
      <c r="HK19" s="239"/>
      <c r="HL19" s="239"/>
      <c r="HM19" s="239"/>
      <c r="HN19" s="239"/>
      <c r="HO19" s="239"/>
      <c r="HP19" s="239"/>
      <c r="HQ19" s="239"/>
      <c r="HR19" s="239"/>
      <c r="HS19" s="239"/>
      <c r="HT19" s="239"/>
      <c r="HU19" s="239"/>
      <c r="HV19" s="239"/>
      <c r="HW19" s="239"/>
      <c r="HX19" s="239"/>
      <c r="HY19" s="239"/>
      <c r="HZ19" s="239"/>
      <c r="IA19" s="239"/>
      <c r="IB19" s="239"/>
      <c r="IC19" s="239"/>
      <c r="ID19" s="239"/>
      <c r="IE19" s="239"/>
      <c r="IF19" s="239"/>
      <c r="IG19" s="239"/>
      <c r="IH19" s="239"/>
      <c r="II19" s="239"/>
      <c r="IJ19" s="239"/>
      <c r="IK19" s="239"/>
      <c r="IL19" s="239"/>
      <c r="IM19" s="239"/>
      <c r="IN19" s="239"/>
      <c r="IO19" s="239"/>
      <c r="IP19" s="239"/>
      <c r="IQ19" s="239"/>
      <c r="IR19" s="239"/>
      <c r="IS19" s="239"/>
      <c r="IT19" s="239"/>
      <c r="IU19" s="239"/>
      <c r="IV19" s="239"/>
      <c r="IW19" s="239"/>
      <c r="IX19" s="239"/>
      <c r="IY19" s="239"/>
      <c r="IZ19" s="239"/>
      <c r="JA19" s="239"/>
      <c r="JB19" s="239"/>
      <c r="JC19" s="239"/>
      <c r="JD19" s="239"/>
      <c r="JE19" s="239"/>
      <c r="JF19" s="239"/>
      <c r="JG19" s="239"/>
      <c r="JH19" s="239"/>
      <c r="JI19" s="239"/>
      <c r="JJ19" s="239"/>
      <c r="JK19" s="239"/>
      <c r="JL19" s="239"/>
      <c r="JM19" s="239"/>
      <c r="JN19" s="239"/>
      <c r="JO19" s="239"/>
      <c r="JP19" s="239"/>
      <c r="JQ19" s="239"/>
      <c r="JR19" s="239"/>
      <c r="JS19" s="239"/>
      <c r="JT19" s="239"/>
      <c r="JU19" s="239"/>
      <c r="JV19" s="239"/>
      <c r="JW19" s="239"/>
      <c r="JX19" s="239"/>
      <c r="JY19" s="239"/>
      <c r="JZ19" s="239"/>
      <c r="KA19" s="239"/>
      <c r="KB19" s="239"/>
      <c r="KC19" s="239"/>
      <c r="KD19" s="239"/>
      <c r="KE19" s="239"/>
      <c r="KF19" s="239"/>
      <c r="KG19" s="239"/>
      <c r="KH19" s="239"/>
      <c r="KI19" s="239"/>
      <c r="KJ19" s="239"/>
      <c r="KK19" s="239"/>
      <c r="KL19" s="239"/>
      <c r="KM19" s="239"/>
      <c r="KN19" s="239"/>
      <c r="KO19" s="239"/>
      <c r="KP19" s="239"/>
      <c r="KQ19" s="239"/>
      <c r="KR19" s="239"/>
      <c r="KS19" s="239"/>
      <c r="KT19" s="239"/>
      <c r="KU19" s="239"/>
      <c r="KV19" s="239"/>
      <c r="KW19" s="239"/>
      <c r="KX19" s="239"/>
      <c r="KY19" s="239"/>
      <c r="KZ19" s="239"/>
      <c r="LA19" s="239"/>
      <c r="LB19" s="239"/>
      <c r="LC19" s="239"/>
      <c r="LD19" s="239"/>
      <c r="LE19" s="239"/>
      <c r="LF19" s="239"/>
      <c r="LG19" s="239"/>
      <c r="LH19" s="239"/>
      <c r="LI19" s="239"/>
      <c r="LJ19" s="239"/>
      <c r="LK19" s="239"/>
      <c r="LL19" s="239"/>
      <c r="LM19" s="239"/>
      <c r="LN19" s="239"/>
      <c r="LO19" s="239"/>
      <c r="LP19" s="239"/>
      <c r="LQ19" s="239"/>
      <c r="LR19" s="239"/>
      <c r="LS19" s="239"/>
      <c r="LT19" s="239"/>
      <c r="LU19" s="239"/>
    </row>
    <row r="20" spans="1:333" s="242" customFormat="1" ht="23.1" customHeight="1" thickBot="1" x14ac:dyDescent="0.4">
      <c r="A20" s="240"/>
      <c r="B20" s="241"/>
      <c r="D20" s="139"/>
      <c r="E20" s="139"/>
      <c r="F20" s="139"/>
      <c r="G20" s="139"/>
      <c r="H20" s="139"/>
      <c r="I20" s="243">
        <f>SUM(I18:I18)</f>
        <v>0</v>
      </c>
      <c r="J20" s="139"/>
      <c r="K20" s="139"/>
      <c r="L20" s="139"/>
      <c r="M20" s="139"/>
      <c r="N20" s="139"/>
      <c r="O20" s="139"/>
      <c r="P20" s="139"/>
      <c r="Q20" s="139"/>
      <c r="R20" s="139"/>
      <c r="S20" s="139"/>
      <c r="T20" s="139"/>
      <c r="U20" s="139"/>
      <c r="V20" s="139"/>
      <c r="W20" s="244" t="s">
        <v>1</v>
      </c>
      <c r="X20" s="245"/>
      <c r="Y20" s="246"/>
      <c r="Z20" s="139"/>
      <c r="AA20" s="139"/>
      <c r="AB20" s="139"/>
      <c r="AC20" s="247"/>
      <c r="AD20" s="246"/>
      <c r="AE20" s="248"/>
      <c r="AF20" s="249"/>
      <c r="AG20" s="241"/>
      <c r="AI20" s="139"/>
      <c r="AJ20" s="139"/>
      <c r="AK20" s="139"/>
      <c r="AL20" s="139"/>
      <c r="AM20" s="139"/>
      <c r="AN20" s="139"/>
      <c r="AO20" s="139"/>
      <c r="AP20" s="139"/>
      <c r="AQ20" s="139"/>
      <c r="AR20" s="139"/>
      <c r="AS20" s="139"/>
      <c r="AT20" s="139"/>
      <c r="AU20" s="139"/>
      <c r="AV20" s="139"/>
      <c r="AW20" s="139"/>
      <c r="AX20" s="139"/>
      <c r="AY20" s="139"/>
      <c r="AZ20" s="139"/>
      <c r="BA20" s="139"/>
      <c r="BB20" s="139"/>
      <c r="BC20" s="139"/>
      <c r="BD20" s="139"/>
      <c r="BE20" s="139"/>
      <c r="BF20" s="247"/>
      <c r="BG20" s="110"/>
      <c r="BH20" s="110"/>
      <c r="BI20" s="110"/>
      <c r="BJ20" s="110"/>
      <c r="BK20" s="110"/>
      <c r="BL20" s="110"/>
      <c r="BM20" s="110"/>
      <c r="BN20" s="110"/>
      <c r="BO20" s="110"/>
      <c r="BP20" s="110"/>
      <c r="BQ20" s="110"/>
      <c r="BR20" s="110"/>
      <c r="BS20" s="110"/>
      <c r="BT20" s="110"/>
      <c r="BU20" s="110"/>
      <c r="BV20" s="110"/>
      <c r="BW20" s="110"/>
      <c r="BX20" s="110"/>
      <c r="BY20" s="110"/>
      <c r="BZ20" s="110"/>
      <c r="CA20" s="110"/>
      <c r="CB20" s="110"/>
      <c r="CC20" s="110"/>
      <c r="CD20" s="110"/>
      <c r="CE20" s="110"/>
      <c r="CF20" s="110"/>
      <c r="CG20" s="110"/>
      <c r="CH20" s="110"/>
      <c r="CI20" s="110"/>
      <c r="CJ20" s="110"/>
      <c r="CK20" s="110"/>
      <c r="CL20" s="110"/>
      <c r="CM20" s="110"/>
      <c r="CN20" s="110"/>
      <c r="CO20" s="110"/>
      <c r="CP20" s="110"/>
      <c r="CQ20" s="110"/>
      <c r="CR20" s="110"/>
      <c r="CS20" s="110"/>
      <c r="CT20" s="110"/>
      <c r="CU20" s="110"/>
      <c r="CV20" s="110"/>
      <c r="CW20" s="110"/>
      <c r="CX20" s="110"/>
      <c r="CY20" s="110"/>
      <c r="CZ20" s="110"/>
      <c r="DA20" s="110"/>
      <c r="DB20" s="110"/>
      <c r="DC20" s="110"/>
      <c r="DD20" s="110"/>
      <c r="DE20" s="110"/>
      <c r="DF20" s="110"/>
      <c r="DG20" s="110"/>
      <c r="DH20" s="110"/>
      <c r="DI20" s="110"/>
      <c r="DJ20" s="110"/>
      <c r="DK20" s="110"/>
      <c r="DL20" s="110"/>
      <c r="DM20" s="110"/>
      <c r="DN20" s="110"/>
      <c r="DO20" s="110"/>
      <c r="DP20" s="110"/>
      <c r="DQ20" s="110"/>
      <c r="DR20" s="110"/>
      <c r="DS20" s="110"/>
      <c r="DT20" s="110"/>
      <c r="DU20" s="110"/>
      <c r="DV20" s="110"/>
      <c r="DW20" s="110"/>
      <c r="DX20" s="110"/>
      <c r="DY20" s="110"/>
      <c r="DZ20" s="110"/>
      <c r="EA20" s="110"/>
      <c r="EB20" s="110"/>
      <c r="EC20" s="110"/>
      <c r="ED20" s="110"/>
      <c r="EE20" s="110"/>
      <c r="EF20" s="110"/>
      <c r="EG20" s="110"/>
      <c r="EH20" s="110"/>
      <c r="EI20" s="110"/>
      <c r="EJ20" s="110"/>
      <c r="EK20" s="110"/>
      <c r="EL20" s="110"/>
      <c r="EM20" s="110"/>
      <c r="EN20" s="110"/>
      <c r="EO20" s="110"/>
      <c r="EP20" s="110"/>
      <c r="EQ20" s="110"/>
      <c r="ER20" s="110"/>
      <c r="ES20" s="110"/>
      <c r="ET20" s="110"/>
      <c r="EU20" s="110"/>
      <c r="EV20" s="110"/>
      <c r="EW20" s="110"/>
      <c r="EX20" s="110"/>
      <c r="EY20" s="110"/>
      <c r="EZ20" s="110"/>
      <c r="FA20" s="110"/>
      <c r="FB20" s="110"/>
      <c r="FC20" s="110"/>
      <c r="FD20" s="110"/>
      <c r="FE20" s="110"/>
      <c r="FF20" s="110"/>
      <c r="FG20" s="110"/>
      <c r="FH20" s="110"/>
      <c r="FI20" s="110"/>
      <c r="FJ20" s="110"/>
      <c r="FK20" s="110"/>
      <c r="FL20" s="110"/>
      <c r="FM20" s="110"/>
      <c r="FN20" s="110"/>
      <c r="FO20" s="110"/>
      <c r="FP20" s="110"/>
      <c r="FQ20" s="110"/>
      <c r="FR20" s="110"/>
      <c r="FS20" s="110"/>
      <c r="FT20" s="110"/>
      <c r="FU20" s="110"/>
      <c r="FV20" s="110"/>
      <c r="FW20" s="110"/>
      <c r="FX20" s="110"/>
      <c r="FY20" s="110"/>
      <c r="FZ20" s="110"/>
      <c r="GA20" s="110"/>
      <c r="GB20" s="110"/>
      <c r="GC20" s="110"/>
      <c r="GD20" s="110"/>
      <c r="GE20" s="110"/>
      <c r="GF20" s="110"/>
      <c r="GG20" s="110"/>
      <c r="GH20" s="110"/>
      <c r="GI20" s="110"/>
      <c r="GJ20" s="110"/>
      <c r="GK20" s="110"/>
      <c r="GL20" s="110"/>
      <c r="GM20" s="110"/>
      <c r="GN20" s="110"/>
      <c r="GO20" s="110"/>
      <c r="GP20" s="110"/>
      <c r="GQ20" s="110"/>
      <c r="GR20" s="110"/>
      <c r="GS20" s="110"/>
      <c r="GT20" s="110"/>
      <c r="GU20" s="110"/>
      <c r="GV20" s="110"/>
      <c r="GW20" s="110"/>
      <c r="GX20" s="110"/>
      <c r="GY20" s="110"/>
      <c r="GZ20" s="110"/>
      <c r="HA20" s="110"/>
      <c r="HB20" s="110"/>
      <c r="HC20" s="110"/>
      <c r="HD20" s="110"/>
      <c r="HE20" s="110"/>
      <c r="HF20" s="110"/>
      <c r="HG20" s="110"/>
      <c r="HH20" s="110"/>
      <c r="HI20" s="110"/>
      <c r="HJ20" s="110"/>
      <c r="HK20" s="110"/>
      <c r="HL20" s="110"/>
      <c r="HM20" s="110"/>
      <c r="HN20" s="110"/>
      <c r="HO20" s="110"/>
      <c r="HP20" s="110"/>
      <c r="HQ20" s="110"/>
      <c r="HR20" s="110"/>
      <c r="HS20" s="110"/>
      <c r="HT20" s="110"/>
      <c r="HU20" s="110"/>
      <c r="HV20" s="110"/>
      <c r="HW20" s="110"/>
      <c r="HX20" s="110"/>
      <c r="HY20" s="110"/>
      <c r="HZ20" s="110"/>
      <c r="IA20" s="110"/>
      <c r="IB20" s="110"/>
      <c r="IC20" s="110"/>
      <c r="ID20" s="110"/>
      <c r="IE20" s="110"/>
      <c r="IF20" s="110"/>
      <c r="IG20" s="110"/>
      <c r="IH20" s="110"/>
      <c r="II20" s="110"/>
      <c r="IJ20" s="110"/>
      <c r="IK20" s="110"/>
      <c r="IL20" s="110"/>
      <c r="IM20" s="110"/>
      <c r="IN20" s="110"/>
      <c r="IO20" s="110"/>
      <c r="IP20" s="110"/>
      <c r="IQ20" s="110"/>
      <c r="IR20" s="110"/>
      <c r="IS20" s="110"/>
      <c r="IT20" s="110"/>
      <c r="IU20" s="110"/>
      <c r="IV20" s="110"/>
      <c r="IW20" s="110"/>
      <c r="IX20" s="110"/>
      <c r="IY20" s="110"/>
      <c r="IZ20" s="110"/>
      <c r="JA20" s="110"/>
      <c r="JB20" s="110"/>
      <c r="JC20" s="110"/>
      <c r="JD20" s="110"/>
      <c r="JE20" s="110"/>
      <c r="JF20" s="110"/>
      <c r="JG20" s="110"/>
      <c r="JH20" s="110"/>
      <c r="JI20" s="110"/>
      <c r="JJ20" s="110"/>
      <c r="JK20" s="110"/>
      <c r="JL20" s="110"/>
      <c r="JM20" s="110"/>
      <c r="JN20" s="110"/>
      <c r="JO20" s="110"/>
      <c r="JP20" s="110"/>
      <c r="JQ20" s="110"/>
      <c r="JR20" s="110"/>
      <c r="JS20" s="110"/>
      <c r="JT20" s="110"/>
      <c r="JU20" s="110"/>
      <c r="JV20" s="110"/>
      <c r="JW20" s="110"/>
      <c r="JX20" s="110"/>
      <c r="JY20" s="110"/>
      <c r="JZ20" s="110"/>
      <c r="KA20" s="110"/>
      <c r="KB20" s="110"/>
      <c r="KC20" s="110"/>
      <c r="KD20" s="110"/>
      <c r="KE20" s="110"/>
      <c r="KF20" s="110"/>
      <c r="KG20" s="110"/>
      <c r="KH20" s="110"/>
      <c r="KI20" s="110"/>
      <c r="KJ20" s="110"/>
      <c r="KK20" s="110"/>
      <c r="KL20" s="110"/>
      <c r="KM20" s="110"/>
      <c r="KN20" s="110"/>
      <c r="KO20" s="110"/>
      <c r="KP20" s="110"/>
      <c r="KQ20" s="110"/>
      <c r="KR20" s="110"/>
      <c r="KS20" s="110"/>
      <c r="KT20" s="110"/>
      <c r="KU20" s="110"/>
      <c r="KV20" s="110"/>
      <c r="KW20" s="110"/>
      <c r="KX20" s="110"/>
      <c r="KY20" s="110"/>
      <c r="KZ20" s="110"/>
      <c r="LA20" s="110"/>
      <c r="LB20" s="110"/>
      <c r="LC20" s="110"/>
      <c r="LD20" s="110"/>
      <c r="LE20" s="110"/>
      <c r="LF20" s="110"/>
      <c r="LG20" s="110"/>
      <c r="LH20" s="110"/>
      <c r="LI20" s="110"/>
      <c r="LJ20" s="110"/>
      <c r="LK20" s="110"/>
      <c r="LL20" s="110"/>
      <c r="LM20" s="110"/>
      <c r="LN20" s="110"/>
      <c r="LO20" s="110"/>
      <c r="LP20" s="110"/>
      <c r="LQ20" s="110"/>
      <c r="LR20" s="110"/>
      <c r="LS20" s="110"/>
      <c r="LT20" s="110"/>
      <c r="LU20" s="110"/>
    </row>
    <row r="21" spans="1:333" s="115" customFormat="1" ht="23.1" customHeight="1" x14ac:dyDescent="0.35">
      <c r="B21" s="250"/>
      <c r="D21" s="141"/>
      <c r="H21" s="141"/>
      <c r="I21" s="141"/>
      <c r="K21" s="141"/>
      <c r="L21" s="141"/>
      <c r="M21" s="141"/>
      <c r="N21" s="141"/>
      <c r="P21" s="141"/>
      <c r="T21" s="141"/>
      <c r="U21" s="141"/>
      <c r="V21" s="141"/>
      <c r="X21" s="251"/>
      <c r="Y21" s="141"/>
      <c r="Z21" s="141"/>
      <c r="AA21" s="141"/>
      <c r="AB21" s="141"/>
      <c r="AC21" s="141"/>
      <c r="AD21" s="141"/>
      <c r="AE21" s="252"/>
      <c r="AF21" s="253"/>
      <c r="AG21" s="250"/>
      <c r="AI21" s="141"/>
      <c r="AJ21" s="141"/>
      <c r="AK21" s="141"/>
      <c r="AL21" s="141"/>
      <c r="AM21" s="141"/>
      <c r="AN21" s="141"/>
      <c r="AO21" s="141"/>
      <c r="AP21" s="141"/>
      <c r="AQ21" s="141"/>
      <c r="AR21" s="141"/>
      <c r="AS21" s="141"/>
      <c r="AU21" s="141"/>
      <c r="AV21" s="141"/>
      <c r="AW21" s="141"/>
      <c r="AZ21" s="141"/>
      <c r="BA21" s="141"/>
      <c r="BB21" s="141"/>
      <c r="BC21" s="141"/>
      <c r="BD21" s="141"/>
      <c r="BE21" s="141"/>
      <c r="BF21" s="141"/>
    </row>
    <row r="22" spans="1:333" ht="23.1" customHeight="1" x14ac:dyDescent="0.35">
      <c r="B22" s="146"/>
      <c r="D22" s="24"/>
      <c r="H22" s="23"/>
      <c r="I22" s="23"/>
      <c r="K22" s="24"/>
      <c r="L22" s="24"/>
      <c r="M22" s="24"/>
      <c r="N22" s="24"/>
      <c r="P22" s="141"/>
      <c r="T22" s="1"/>
      <c r="V22" s="23"/>
      <c r="X22" s="254"/>
      <c r="Y22" s="23"/>
      <c r="Z22" s="23"/>
      <c r="AA22" s="23"/>
      <c r="AB22" s="23"/>
      <c r="AC22" s="23"/>
      <c r="AD22" s="23"/>
      <c r="AE22" s="26"/>
      <c r="AG22" s="146"/>
      <c r="AI22" s="141"/>
      <c r="AJ22" s="141"/>
      <c r="AK22" s="141"/>
      <c r="AL22" s="141"/>
      <c r="AM22" s="141"/>
      <c r="AN22" s="141"/>
      <c r="AO22" s="141"/>
      <c r="AP22" s="141"/>
      <c r="AQ22" s="141"/>
      <c r="AR22" s="141"/>
      <c r="AS22" s="141"/>
      <c r="AU22" s="141"/>
      <c r="AV22" s="141"/>
      <c r="AW22" s="141"/>
      <c r="AZ22" s="141"/>
      <c r="BA22" s="141"/>
      <c r="BB22" s="141"/>
      <c r="BC22" s="141"/>
      <c r="BD22" s="141"/>
      <c r="BE22" s="116"/>
    </row>
    <row r="23" spans="1:333" ht="23.1" customHeight="1" x14ac:dyDescent="0.35">
      <c r="B23" s="171" t="s">
        <v>61</v>
      </c>
      <c r="C23" s="171"/>
      <c r="D23" s="171"/>
      <c r="H23" s="23"/>
      <c r="I23" s="172" t="s">
        <v>62</v>
      </c>
      <c r="J23" s="172"/>
      <c r="K23" s="172"/>
      <c r="L23" s="172"/>
      <c r="M23" s="172"/>
      <c r="N23" s="172"/>
      <c r="O23" s="23"/>
      <c r="P23" s="141"/>
      <c r="Q23" s="173" t="s">
        <v>63</v>
      </c>
      <c r="R23" s="173"/>
      <c r="S23" s="173"/>
      <c r="V23" s="174" t="s">
        <v>64</v>
      </c>
      <c r="W23" s="174"/>
      <c r="X23" s="174"/>
      <c r="Y23" s="174"/>
      <c r="Z23" s="23"/>
      <c r="AA23" s="23"/>
      <c r="AB23" s="23"/>
      <c r="AC23" s="23"/>
      <c r="AD23" s="23"/>
      <c r="AE23" s="26"/>
      <c r="AG23" s="171" t="s">
        <v>61</v>
      </c>
      <c r="AH23" s="171"/>
      <c r="AI23" s="171"/>
      <c r="AJ23" s="141"/>
      <c r="AK23" s="141"/>
      <c r="AL23" s="141"/>
      <c r="AM23" s="141"/>
      <c r="AN23" s="141"/>
      <c r="AO23" s="141"/>
      <c r="AP23" s="141"/>
      <c r="AQ23" s="141"/>
      <c r="AR23" s="141"/>
      <c r="AS23" s="141"/>
      <c r="AU23" s="141"/>
      <c r="AV23" s="141"/>
      <c r="AW23" s="141"/>
      <c r="AZ23" s="141"/>
      <c r="BA23" s="141"/>
      <c r="BB23" s="141"/>
      <c r="BC23" s="141"/>
      <c r="BD23" s="141"/>
      <c r="BE23" s="116"/>
    </row>
    <row r="24" spans="1:333" ht="23.1" customHeight="1" x14ac:dyDescent="0.35">
      <c r="A24" s="25"/>
      <c r="B24" s="146"/>
      <c r="D24" s="24"/>
      <c r="E24" s="27"/>
      <c r="F24" s="27"/>
      <c r="G24" s="27"/>
      <c r="H24" s="23"/>
      <c r="I24" s="23"/>
      <c r="K24" s="24"/>
      <c r="L24" s="24"/>
      <c r="M24" s="24"/>
      <c r="N24" s="24"/>
      <c r="O24" s="6"/>
      <c r="P24" s="141"/>
      <c r="R24" s="6"/>
      <c r="T24" s="1"/>
      <c r="V24" s="23"/>
      <c r="X24" s="254"/>
      <c r="Y24" s="23"/>
      <c r="Z24" s="23"/>
      <c r="AA24" s="23"/>
      <c r="AB24" s="23"/>
      <c r="AC24" s="23"/>
      <c r="AD24" s="23"/>
      <c r="AE24" s="26"/>
      <c r="AF24" s="255"/>
      <c r="AG24" s="146"/>
      <c r="AI24" s="141"/>
      <c r="AJ24" s="141"/>
      <c r="AK24" s="141"/>
      <c r="AL24" s="141"/>
      <c r="AM24" s="141"/>
      <c r="AN24" s="141"/>
      <c r="AO24" s="141"/>
      <c r="AP24" s="141"/>
      <c r="AQ24" s="141"/>
      <c r="AR24" s="141"/>
      <c r="AS24" s="141"/>
      <c r="AU24" s="141"/>
      <c r="AV24" s="141"/>
      <c r="AW24" s="141"/>
      <c r="AX24" s="118"/>
      <c r="AZ24" s="141"/>
      <c r="BA24" s="141"/>
      <c r="BB24" s="141"/>
      <c r="BC24" s="141"/>
      <c r="BD24" s="141"/>
      <c r="BE24" s="116"/>
    </row>
    <row r="25" spans="1:333" ht="23.1" customHeight="1" x14ac:dyDescent="0.35">
      <c r="B25" s="146"/>
      <c r="D25" s="24"/>
      <c r="E25" s="28"/>
      <c r="F25" s="28"/>
      <c r="G25" s="28"/>
      <c r="H25" s="23"/>
      <c r="I25" s="23"/>
      <c r="K25" s="24"/>
      <c r="L25" s="24"/>
      <c r="M25" s="24"/>
      <c r="N25" s="24"/>
      <c r="P25" s="141"/>
      <c r="R25" s="28"/>
      <c r="T25" s="1"/>
      <c r="V25" s="23"/>
      <c r="X25" s="254"/>
      <c r="Y25" s="23"/>
      <c r="Z25" s="23"/>
      <c r="AA25" s="23"/>
      <c r="AB25" s="23"/>
      <c r="AC25" s="23"/>
      <c r="AD25" s="23"/>
      <c r="AE25" s="26"/>
      <c r="AG25" s="146"/>
      <c r="AI25" s="141"/>
      <c r="AJ25" s="141"/>
      <c r="AK25" s="141"/>
      <c r="AL25" s="141"/>
      <c r="AM25" s="141"/>
      <c r="AN25" s="141"/>
      <c r="AO25" s="141"/>
      <c r="AP25" s="141"/>
      <c r="AQ25" s="141"/>
      <c r="AR25" s="141"/>
      <c r="AS25" s="141"/>
      <c r="AU25" s="141"/>
      <c r="AV25" s="141"/>
      <c r="AW25" s="141"/>
      <c r="AX25" s="143"/>
      <c r="AZ25" s="141"/>
      <c r="BA25" s="141"/>
      <c r="BB25" s="141"/>
      <c r="BC25" s="141"/>
      <c r="BD25" s="141"/>
      <c r="BE25" s="116"/>
    </row>
    <row r="26" spans="1:333" s="92" customFormat="1" ht="23.1" customHeight="1" x14ac:dyDescent="0.35">
      <c r="B26" s="175" t="s">
        <v>75</v>
      </c>
      <c r="C26" s="175"/>
      <c r="D26" s="175"/>
      <c r="E26" s="93"/>
      <c r="F26" s="93"/>
      <c r="G26" s="93"/>
      <c r="I26" s="175" t="s">
        <v>65</v>
      </c>
      <c r="J26" s="175"/>
      <c r="K26" s="175"/>
      <c r="L26" s="175"/>
      <c r="M26" s="175"/>
      <c r="N26" s="175"/>
      <c r="O26" s="93"/>
      <c r="P26" s="144"/>
      <c r="Q26" s="152" t="s">
        <v>66</v>
      </c>
      <c r="R26" s="152"/>
      <c r="S26" s="152"/>
      <c r="T26" s="93"/>
      <c r="V26" s="175" t="s">
        <v>67</v>
      </c>
      <c r="W26" s="175"/>
      <c r="X26" s="175"/>
      <c r="Y26" s="175"/>
      <c r="AE26" s="94"/>
      <c r="AF26" s="256"/>
      <c r="AG26" s="175" t="s">
        <v>75</v>
      </c>
      <c r="AH26" s="175"/>
      <c r="AI26" s="175"/>
      <c r="AJ26" s="144"/>
      <c r="AK26" s="144"/>
      <c r="AL26" s="144"/>
      <c r="AM26" s="144"/>
      <c r="AN26" s="144"/>
      <c r="AO26" s="144"/>
      <c r="AP26" s="144"/>
      <c r="AQ26" s="144"/>
      <c r="AR26" s="144"/>
      <c r="AS26" s="144"/>
      <c r="AT26" s="144"/>
      <c r="AU26" s="144"/>
      <c r="AV26" s="144"/>
      <c r="AW26" s="144"/>
      <c r="AX26" s="144"/>
      <c r="AY26" s="144"/>
      <c r="AZ26" s="144"/>
      <c r="BA26" s="144"/>
      <c r="BB26" s="144"/>
      <c r="BC26" s="144"/>
      <c r="BD26" s="144"/>
      <c r="BE26" s="144"/>
      <c r="BF26" s="145"/>
    </row>
    <row r="27" spans="1:333" ht="23.1" customHeight="1" x14ac:dyDescent="0.35">
      <c r="B27" s="176" t="s">
        <v>76</v>
      </c>
      <c r="C27" s="176"/>
      <c r="D27" s="176"/>
      <c r="I27" s="176" t="s">
        <v>72</v>
      </c>
      <c r="J27" s="176"/>
      <c r="K27" s="176"/>
      <c r="L27" s="176"/>
      <c r="M27" s="176"/>
      <c r="N27" s="176"/>
      <c r="Q27" s="148" t="s">
        <v>73</v>
      </c>
      <c r="R27" s="148"/>
      <c r="S27" s="148"/>
      <c r="V27" s="176" t="s">
        <v>68</v>
      </c>
      <c r="W27" s="176"/>
      <c r="X27" s="176"/>
      <c r="Y27" s="176"/>
      <c r="AG27" s="176" t="s">
        <v>76</v>
      </c>
      <c r="AH27" s="176"/>
      <c r="AI27" s="176"/>
    </row>
  </sheetData>
  <mergeCells count="32">
    <mergeCell ref="B27:D27"/>
    <mergeCell ref="I27:N27"/>
    <mergeCell ref="Q27:S27"/>
    <mergeCell ref="V27:Y27"/>
    <mergeCell ref="AG27:AI27"/>
    <mergeCell ref="AG23:AI23"/>
    <mergeCell ref="B26:D26"/>
    <mergeCell ref="I26:N26"/>
    <mergeCell ref="Q26:S26"/>
    <mergeCell ref="V26:Y26"/>
    <mergeCell ref="AG26:AI26"/>
    <mergeCell ref="F8:F10"/>
    <mergeCell ref="G8:G10"/>
    <mergeCell ref="H8:H10"/>
    <mergeCell ref="AD8:AE10"/>
    <mergeCell ref="B23:D23"/>
    <mergeCell ref="I23:N23"/>
    <mergeCell ref="Q23:S23"/>
    <mergeCell ref="V23:Y23"/>
    <mergeCell ref="O4:S4"/>
    <mergeCell ref="AK4:AP4"/>
    <mergeCell ref="AS4:AW4"/>
    <mergeCell ref="O5:S5"/>
    <mergeCell ref="AS5:AW5"/>
    <mergeCell ref="O6:S6"/>
    <mergeCell ref="AS6:AW6"/>
    <mergeCell ref="O1:S1"/>
    <mergeCell ref="AS1:AW1"/>
    <mergeCell ref="O2:S2"/>
    <mergeCell ref="AS2:AW2"/>
    <mergeCell ref="O3:S3"/>
    <mergeCell ref="AS3:AW3"/>
  </mergeCells>
  <printOptions horizontalCentered="1"/>
  <pageMargins left="0.26" right="0.22" top="0.59055118110236227" bottom="0.59055118110236227" header="0.15748031496062992" footer="0.31496062992125984"/>
  <pageSetup paperSize="258" scale="56" fitToHeight="0" orientation="landscape" horizontalDpi="120" verticalDpi="72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7C4BB-54E1-47AD-B8B5-26AA9BDD47ED}">
  <sheetPr>
    <pageSetUpPr fitToPage="1"/>
  </sheetPr>
  <dimension ref="A1:LU27"/>
  <sheetViews>
    <sheetView view="pageBreakPreview" topLeftCell="W1" zoomScale="50" zoomScaleNormal="50" zoomScaleSheetLayoutView="50" workbookViewId="0">
      <selection activeCell="AZ8" sqref="AZ8"/>
    </sheetView>
  </sheetViews>
  <sheetFormatPr defaultColWidth="9.140625" defaultRowHeight="23.1" customHeight="1" x14ac:dyDescent="0.35"/>
  <cols>
    <col min="1" max="1" width="4.7109375" style="1" customWidth="1"/>
    <col min="2" max="2" width="40.42578125" style="1" customWidth="1"/>
    <col min="3" max="3" width="17.85546875" style="1" customWidth="1"/>
    <col min="4" max="4" width="18" style="2" hidden="1" customWidth="1"/>
    <col min="5" max="5" width="18.28515625" style="2" hidden="1" customWidth="1"/>
    <col min="6" max="7" width="18.28515625" style="2" customWidth="1"/>
    <col min="8" max="8" width="16.42578125" style="1" customWidth="1"/>
    <col min="9" max="9" width="17.42578125" style="1" customWidth="1"/>
    <col min="10" max="10" width="17.28515625" style="2" hidden="1" customWidth="1"/>
    <col min="11" max="11" width="16.28515625" style="2" customWidth="1"/>
    <col min="12" max="12" width="4" style="2" customWidth="1"/>
    <col min="13" max="13" width="3.28515625" style="2" customWidth="1"/>
    <col min="14" max="14" width="4.28515625" style="2" customWidth="1"/>
    <col min="15" max="15" width="20.85546875" style="2" customWidth="1"/>
    <col min="16" max="16" width="15.85546875" style="115" customWidth="1"/>
    <col min="17" max="18" width="17" style="2" customWidth="1"/>
    <col min="19" max="19" width="16.7109375" style="2" customWidth="1"/>
    <col min="20" max="20" width="18.85546875" style="2" customWidth="1"/>
    <col min="21" max="21" width="18.5703125" style="1" customWidth="1"/>
    <col min="22" max="23" width="22.5703125" style="1" customWidth="1"/>
    <col min="24" max="24" width="5" style="1" customWidth="1"/>
    <col min="25" max="25" width="17.7109375" style="1" customWidth="1"/>
    <col min="26" max="26" width="17.7109375" style="1" hidden="1" customWidth="1"/>
    <col min="27" max="27" width="10.5703125" style="1" customWidth="1"/>
    <col min="28" max="28" width="15.85546875" style="1" customWidth="1"/>
    <col min="29" max="29" width="13.42578125" style="1" customWidth="1"/>
    <col min="30" max="30" width="18.28515625" style="1" customWidth="1"/>
    <col min="31" max="31" width="14" style="3" customWidth="1"/>
    <col min="32" max="32" width="4.5703125" style="1" customWidth="1"/>
    <col min="33" max="33" width="31.7109375" style="1" customWidth="1"/>
    <col min="34" max="34" width="17.5703125" style="1" customWidth="1"/>
    <col min="35" max="35" width="15.85546875" style="115" customWidth="1"/>
    <col min="36" max="36" width="19.7109375" style="115" customWidth="1"/>
    <col min="37" max="37" width="18.5703125" style="115" customWidth="1"/>
    <col min="38" max="38" width="17.42578125" style="115" hidden="1" customWidth="1"/>
    <col min="39" max="41" width="16.28515625" style="115" customWidth="1"/>
    <col min="42" max="42" width="8.28515625" style="115" customWidth="1"/>
    <col min="43" max="43" width="13.140625" style="115" customWidth="1"/>
    <col min="44" max="44" width="15.7109375" style="115" customWidth="1"/>
    <col min="45" max="45" width="14" style="115" customWidth="1"/>
    <col min="46" max="46" width="17" style="115" customWidth="1"/>
    <col min="47" max="48" width="13.7109375" style="115" customWidth="1"/>
    <col min="49" max="49" width="17.42578125" style="115" customWidth="1"/>
    <col min="50" max="50" width="16.42578125" style="115" customWidth="1"/>
    <col min="51" max="51" width="17.7109375" style="115" customWidth="1"/>
    <col min="52" max="52" width="18" style="115" customWidth="1"/>
    <col min="53" max="53" width="17.28515625" style="115" customWidth="1"/>
    <col min="54" max="56" width="16.5703125" style="115" customWidth="1"/>
    <col min="57" max="57" width="17.85546875" style="115" customWidth="1"/>
    <col min="58" max="58" width="18.85546875" style="116" customWidth="1"/>
    <col min="59" max="16384" width="9.140625" style="1"/>
  </cols>
  <sheetData>
    <row r="1" spans="1:333" ht="23.1" customHeight="1" x14ac:dyDescent="0.35">
      <c r="O1" s="150" t="s">
        <v>0</v>
      </c>
      <c r="P1" s="150"/>
      <c r="Q1" s="150"/>
      <c r="R1" s="150"/>
      <c r="S1" s="150"/>
      <c r="AS1" s="151" t="s">
        <v>0</v>
      </c>
      <c r="AT1" s="151"/>
      <c r="AU1" s="151"/>
      <c r="AV1" s="151"/>
      <c r="AW1" s="151"/>
    </row>
    <row r="2" spans="1:333" ht="23.1" customHeight="1" x14ac:dyDescent="0.35">
      <c r="D2" s="4"/>
      <c r="E2" s="4"/>
      <c r="F2" s="4"/>
      <c r="G2" s="4"/>
      <c r="H2" s="5"/>
      <c r="I2" s="5"/>
      <c r="J2" s="1"/>
      <c r="O2" s="150" t="s">
        <v>70</v>
      </c>
      <c r="P2" s="150"/>
      <c r="Q2" s="150"/>
      <c r="R2" s="150"/>
      <c r="S2" s="150"/>
      <c r="U2" s="1" t="s">
        <v>1</v>
      </c>
      <c r="AK2" s="117"/>
      <c r="AS2" s="151" t="s">
        <v>70</v>
      </c>
      <c r="AT2" s="151"/>
      <c r="AU2" s="151"/>
      <c r="AV2" s="151"/>
      <c r="AW2" s="151"/>
      <c r="BF2" s="116" t="s">
        <v>1</v>
      </c>
    </row>
    <row r="3" spans="1:333" ht="23.1" customHeight="1" x14ac:dyDescent="0.35">
      <c r="M3" s="4"/>
      <c r="N3" s="4"/>
      <c r="O3" s="150" t="s">
        <v>71</v>
      </c>
      <c r="P3" s="150"/>
      <c r="Q3" s="150"/>
      <c r="R3" s="150"/>
      <c r="S3" s="150"/>
      <c r="AS3" s="151" t="s">
        <v>74</v>
      </c>
      <c r="AT3" s="151"/>
      <c r="AU3" s="151"/>
      <c r="AV3" s="151"/>
      <c r="AW3" s="151"/>
    </row>
    <row r="4" spans="1:333" ht="23.1" customHeight="1" x14ac:dyDescent="0.35">
      <c r="O4" s="152" t="s">
        <v>91</v>
      </c>
      <c r="P4" s="152"/>
      <c r="Q4" s="152"/>
      <c r="R4" s="152"/>
      <c r="S4" s="152"/>
      <c r="AK4" s="153"/>
      <c r="AL4" s="153"/>
      <c r="AM4" s="153"/>
      <c r="AN4" s="153"/>
      <c r="AO4" s="153"/>
      <c r="AP4" s="153"/>
      <c r="AS4" s="154" t="s">
        <v>90</v>
      </c>
      <c r="AT4" s="154"/>
      <c r="AU4" s="154"/>
      <c r="AV4" s="154"/>
      <c r="AW4" s="154"/>
    </row>
    <row r="5" spans="1:333" ht="23.1" customHeight="1" x14ac:dyDescent="0.35">
      <c r="O5" s="152" t="s">
        <v>2</v>
      </c>
      <c r="P5" s="152"/>
      <c r="Q5" s="152"/>
      <c r="R5" s="152"/>
      <c r="S5" s="152"/>
      <c r="T5" s="7"/>
      <c r="AK5" s="118"/>
      <c r="AS5" s="155" t="s">
        <v>2</v>
      </c>
      <c r="AT5" s="155"/>
      <c r="AU5" s="155"/>
      <c r="AV5" s="155"/>
      <c r="AW5" s="155"/>
      <c r="AX5" s="119"/>
      <c r="AY5" s="119"/>
      <c r="AZ5" s="119"/>
      <c r="BA5" s="119"/>
      <c r="BB5" s="119"/>
      <c r="BC5" s="119"/>
      <c r="BD5" s="119"/>
      <c r="BE5" s="119"/>
    </row>
    <row r="6" spans="1:333" ht="23.1" customHeight="1" x14ac:dyDescent="0.35">
      <c r="J6" s="4"/>
      <c r="O6" s="148"/>
      <c r="P6" s="148"/>
      <c r="Q6" s="148"/>
      <c r="R6" s="148"/>
      <c r="S6" s="148"/>
      <c r="AS6" s="149"/>
      <c r="AT6" s="149"/>
      <c r="AU6" s="149"/>
      <c r="AV6" s="149"/>
      <c r="AW6" s="149"/>
    </row>
    <row r="7" spans="1:333" s="8" customFormat="1" ht="23.1" customHeight="1" thickBot="1" x14ac:dyDescent="0.4">
      <c r="D7" s="9"/>
      <c r="E7" s="9"/>
      <c r="F7" s="9"/>
      <c r="G7" s="9"/>
      <c r="J7" s="9"/>
      <c r="K7" s="9"/>
      <c r="L7" s="9"/>
      <c r="M7" s="9"/>
      <c r="N7" s="9"/>
      <c r="O7" s="9"/>
      <c r="P7" s="120"/>
      <c r="Q7" s="9"/>
      <c r="R7" s="9"/>
      <c r="S7" s="9"/>
      <c r="T7" s="9"/>
      <c r="AD7" s="8" t="s">
        <v>1</v>
      </c>
      <c r="AE7" s="10"/>
      <c r="AI7" s="120"/>
      <c r="AJ7" s="120"/>
      <c r="AK7" s="120"/>
      <c r="AL7" s="120"/>
      <c r="AM7" s="120"/>
      <c r="AN7" s="120"/>
      <c r="AO7" s="120"/>
      <c r="AP7" s="120"/>
      <c r="AQ7" s="120"/>
      <c r="AR7" s="120"/>
      <c r="AS7" s="120"/>
      <c r="AT7" s="120"/>
      <c r="AU7" s="120"/>
      <c r="AV7" s="120"/>
      <c r="AW7" s="120"/>
      <c r="AX7" s="120"/>
      <c r="AY7" s="120"/>
      <c r="AZ7" s="120"/>
      <c r="BA7" s="120"/>
      <c r="BB7" s="120"/>
      <c r="BC7" s="120"/>
      <c r="BD7" s="120"/>
      <c r="BE7" s="120"/>
      <c r="BF7" s="12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  <c r="JB7" s="1"/>
      <c r="JC7" s="1"/>
      <c r="JD7" s="1"/>
      <c r="JE7" s="1"/>
      <c r="JF7" s="1"/>
      <c r="JG7" s="1"/>
      <c r="JH7" s="1"/>
      <c r="JI7" s="1"/>
      <c r="JJ7" s="1"/>
      <c r="JK7" s="1"/>
      <c r="JL7" s="1"/>
      <c r="JM7" s="1"/>
      <c r="JN7" s="1"/>
      <c r="JO7" s="1"/>
      <c r="JP7" s="1"/>
      <c r="JQ7" s="1"/>
      <c r="JR7" s="1"/>
      <c r="JS7" s="1"/>
      <c r="JT7" s="1"/>
      <c r="JU7" s="1"/>
      <c r="JV7" s="1"/>
      <c r="JW7" s="1"/>
      <c r="JX7" s="1"/>
      <c r="JY7" s="1"/>
      <c r="JZ7" s="1"/>
      <c r="KA7" s="1"/>
      <c r="KB7" s="1"/>
      <c r="KC7" s="1"/>
      <c r="KD7" s="1"/>
      <c r="KE7" s="1"/>
      <c r="KF7" s="1"/>
      <c r="KG7" s="1"/>
      <c r="KH7" s="1"/>
      <c r="KI7" s="1"/>
      <c r="KJ7" s="1"/>
      <c r="KK7" s="1"/>
      <c r="KL7" s="1"/>
      <c r="KM7" s="1"/>
      <c r="KN7" s="1"/>
      <c r="KO7" s="1"/>
      <c r="KP7" s="1"/>
      <c r="KQ7" s="1"/>
      <c r="KR7" s="1"/>
      <c r="KS7" s="1"/>
      <c r="KT7" s="1"/>
      <c r="KU7" s="1"/>
      <c r="KV7" s="1"/>
      <c r="KW7" s="1"/>
      <c r="KX7" s="1"/>
      <c r="KY7" s="1"/>
      <c r="KZ7" s="1"/>
      <c r="LA7" s="1"/>
      <c r="LB7" s="1"/>
      <c r="LC7" s="1"/>
      <c r="LD7" s="1"/>
      <c r="LE7" s="1"/>
      <c r="LF7" s="1"/>
      <c r="LG7" s="1"/>
      <c r="LH7" s="1"/>
      <c r="LI7" s="1"/>
      <c r="LJ7" s="1"/>
      <c r="LK7" s="1"/>
      <c r="LL7" s="1"/>
      <c r="LM7" s="1"/>
      <c r="LN7" s="1"/>
      <c r="LO7" s="1"/>
      <c r="LP7" s="1"/>
      <c r="LQ7" s="1"/>
      <c r="LR7" s="1"/>
      <c r="LS7" s="1"/>
      <c r="LT7" s="1"/>
      <c r="LU7" s="1"/>
    </row>
    <row r="8" spans="1:333" s="11" customFormat="1" ht="23.1" customHeight="1" x14ac:dyDescent="0.35">
      <c r="A8" s="31"/>
      <c r="B8" s="32"/>
      <c r="C8" s="32"/>
      <c r="D8" s="40" t="s">
        <v>3</v>
      </c>
      <c r="E8" s="33" t="s">
        <v>4</v>
      </c>
      <c r="F8" s="156" t="s">
        <v>81</v>
      </c>
      <c r="G8" s="159" t="s">
        <v>82</v>
      </c>
      <c r="H8" s="162" t="s">
        <v>69</v>
      </c>
      <c r="I8" s="40" t="s">
        <v>5</v>
      </c>
      <c r="J8" s="40" t="s">
        <v>5</v>
      </c>
      <c r="K8" s="33"/>
      <c r="L8" s="33"/>
      <c r="M8" s="33"/>
      <c r="N8" s="33"/>
      <c r="O8" s="40" t="s">
        <v>6</v>
      </c>
      <c r="P8" s="122" t="s">
        <v>94</v>
      </c>
      <c r="Q8" s="33" t="s">
        <v>10</v>
      </c>
      <c r="R8" s="33" t="s">
        <v>10</v>
      </c>
      <c r="S8" s="33" t="s">
        <v>13</v>
      </c>
      <c r="T8" s="33" t="s">
        <v>10</v>
      </c>
      <c r="U8" s="32" t="s">
        <v>10</v>
      </c>
      <c r="V8" s="32" t="s">
        <v>17</v>
      </c>
      <c r="W8" s="32" t="s">
        <v>17</v>
      </c>
      <c r="X8" s="35"/>
      <c r="Y8" s="41" t="s">
        <v>18</v>
      </c>
      <c r="Z8" s="34" t="s">
        <v>9</v>
      </c>
      <c r="AA8" s="32" t="s">
        <v>19</v>
      </c>
      <c r="AB8" s="32" t="s">
        <v>20</v>
      </c>
      <c r="AC8" s="35" t="s">
        <v>21</v>
      </c>
      <c r="AD8" s="165"/>
      <c r="AE8" s="166"/>
      <c r="AF8" s="31"/>
      <c r="AG8" s="32"/>
      <c r="AH8" s="32"/>
      <c r="AI8" s="122" t="s">
        <v>7</v>
      </c>
      <c r="AJ8" s="123" t="s">
        <v>8</v>
      </c>
      <c r="AK8" s="124" t="s">
        <v>9</v>
      </c>
      <c r="AL8" s="124" t="s">
        <v>9</v>
      </c>
      <c r="AM8" s="124" t="s">
        <v>9</v>
      </c>
      <c r="AN8" s="124"/>
      <c r="AO8" s="124"/>
      <c r="AP8" s="124"/>
      <c r="AQ8" s="124"/>
      <c r="AR8" s="124"/>
      <c r="AS8" s="124" t="s">
        <v>96</v>
      </c>
      <c r="AT8" s="122" t="s">
        <v>10</v>
      </c>
      <c r="AU8" s="123" t="s">
        <v>11</v>
      </c>
      <c r="AV8" s="124" t="s">
        <v>11</v>
      </c>
      <c r="AW8" s="124" t="s">
        <v>12</v>
      </c>
      <c r="AX8" s="122" t="s">
        <v>10</v>
      </c>
      <c r="AY8" s="122" t="s">
        <v>13</v>
      </c>
      <c r="AZ8" s="123" t="s">
        <v>97</v>
      </c>
      <c r="BA8" s="124" t="s">
        <v>14</v>
      </c>
      <c r="BB8" s="124" t="s">
        <v>15</v>
      </c>
      <c r="BC8" s="124"/>
      <c r="BD8" s="124" t="s">
        <v>16</v>
      </c>
      <c r="BE8" s="122" t="s">
        <v>10</v>
      </c>
      <c r="BF8" s="125" t="s">
        <v>10</v>
      </c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2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12"/>
      <c r="CX8" s="12"/>
      <c r="CY8" s="12"/>
      <c r="CZ8" s="12"/>
      <c r="DA8" s="12"/>
      <c r="DB8" s="12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P8" s="12"/>
      <c r="DQ8" s="12"/>
      <c r="DR8" s="12"/>
      <c r="DS8" s="12"/>
      <c r="DT8" s="12"/>
      <c r="DU8" s="12"/>
      <c r="DV8" s="12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J8" s="12"/>
      <c r="EK8" s="12"/>
      <c r="EL8" s="12"/>
      <c r="EM8" s="12"/>
      <c r="EN8" s="12"/>
      <c r="EO8" s="12"/>
      <c r="EP8" s="12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O8" s="12"/>
      <c r="FP8" s="12"/>
      <c r="FQ8" s="12"/>
      <c r="FR8" s="12"/>
      <c r="FS8" s="12"/>
      <c r="FT8" s="12"/>
      <c r="FU8" s="12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L8" s="12"/>
      <c r="GM8" s="12"/>
      <c r="GN8" s="12"/>
      <c r="GO8" s="12"/>
      <c r="GP8" s="12"/>
      <c r="GQ8" s="12"/>
      <c r="GR8" s="12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G8" s="12"/>
      <c r="HH8" s="12"/>
      <c r="HI8" s="12"/>
      <c r="HJ8" s="12"/>
      <c r="HK8" s="12"/>
      <c r="HL8" s="12"/>
      <c r="HM8" s="12"/>
      <c r="HN8" s="12"/>
      <c r="HO8" s="12"/>
      <c r="HP8" s="12"/>
      <c r="HQ8" s="12"/>
      <c r="HR8" s="12"/>
      <c r="HS8" s="12"/>
      <c r="HT8" s="12"/>
      <c r="HU8" s="12"/>
      <c r="HV8" s="12"/>
      <c r="HW8" s="12"/>
      <c r="HX8" s="12"/>
      <c r="HY8" s="12"/>
      <c r="HZ8" s="12"/>
      <c r="IA8" s="12"/>
      <c r="IB8" s="12"/>
      <c r="IC8" s="12"/>
      <c r="ID8" s="12"/>
      <c r="IE8" s="12"/>
      <c r="IF8" s="12"/>
      <c r="IG8" s="12"/>
      <c r="IH8" s="12"/>
      <c r="II8" s="12"/>
      <c r="IJ8" s="12"/>
      <c r="IK8" s="12"/>
      <c r="IL8" s="12"/>
      <c r="IM8" s="12"/>
      <c r="IN8" s="12"/>
      <c r="IO8" s="12"/>
      <c r="IP8" s="12"/>
      <c r="IQ8" s="12"/>
      <c r="IR8" s="12"/>
      <c r="IS8" s="12"/>
      <c r="IT8" s="12"/>
      <c r="IU8" s="12"/>
      <c r="IV8" s="12"/>
      <c r="IW8" s="12"/>
      <c r="IX8" s="12"/>
      <c r="IY8" s="12"/>
      <c r="IZ8" s="12"/>
      <c r="JA8" s="12"/>
      <c r="JB8" s="12"/>
      <c r="JC8" s="12"/>
      <c r="JD8" s="12"/>
      <c r="JE8" s="12"/>
      <c r="JF8" s="12"/>
      <c r="JG8" s="12"/>
      <c r="JH8" s="12"/>
      <c r="JI8" s="12"/>
      <c r="JJ8" s="12"/>
      <c r="JK8" s="12"/>
      <c r="JL8" s="12"/>
      <c r="JM8" s="12"/>
      <c r="JN8" s="12"/>
      <c r="JO8" s="12"/>
      <c r="JP8" s="12"/>
      <c r="JQ8" s="12"/>
      <c r="JR8" s="12"/>
      <c r="JS8" s="12"/>
      <c r="JT8" s="12"/>
      <c r="JU8" s="12"/>
      <c r="JV8" s="12"/>
      <c r="JW8" s="12"/>
      <c r="JX8" s="12"/>
      <c r="JY8" s="12"/>
      <c r="JZ8" s="12"/>
      <c r="KA8" s="12"/>
      <c r="KB8" s="12"/>
      <c r="KC8" s="12"/>
      <c r="KD8" s="12"/>
      <c r="KE8" s="12"/>
      <c r="KF8" s="12"/>
      <c r="KG8" s="12"/>
      <c r="KH8" s="12"/>
      <c r="KI8" s="12"/>
      <c r="KJ8" s="12"/>
      <c r="KK8" s="12"/>
      <c r="KL8" s="12"/>
      <c r="KM8" s="12"/>
      <c r="KN8" s="12"/>
      <c r="KO8" s="12"/>
      <c r="KP8" s="12"/>
      <c r="KQ8" s="12"/>
      <c r="KR8" s="12"/>
      <c r="KS8" s="12"/>
      <c r="KT8" s="12"/>
      <c r="KU8" s="12"/>
      <c r="KV8" s="12"/>
      <c r="KW8" s="12"/>
      <c r="KX8" s="12"/>
      <c r="KY8" s="12"/>
      <c r="KZ8" s="12"/>
      <c r="LA8" s="12"/>
      <c r="LB8" s="12"/>
      <c r="LC8" s="12"/>
      <c r="LD8" s="12"/>
      <c r="LE8" s="12"/>
      <c r="LF8" s="12"/>
      <c r="LG8" s="12"/>
      <c r="LH8" s="12"/>
      <c r="LI8" s="12"/>
      <c r="LJ8" s="12"/>
      <c r="LK8" s="12"/>
      <c r="LL8" s="12"/>
      <c r="LM8" s="12"/>
      <c r="LN8" s="12"/>
      <c r="LO8" s="12"/>
      <c r="LP8" s="12"/>
      <c r="LQ8" s="12"/>
      <c r="LR8" s="12"/>
      <c r="LS8" s="12"/>
      <c r="LT8" s="12"/>
      <c r="LU8" s="12"/>
    </row>
    <row r="9" spans="1:333" s="14" customFormat="1" ht="23.1" customHeight="1" x14ac:dyDescent="0.35">
      <c r="A9" s="36"/>
      <c r="B9" s="14" t="s">
        <v>22</v>
      </c>
      <c r="C9" s="14" t="s">
        <v>23</v>
      </c>
      <c r="D9" s="15" t="s">
        <v>24</v>
      </c>
      <c r="E9" s="16">
        <v>594</v>
      </c>
      <c r="F9" s="157"/>
      <c r="G9" s="160"/>
      <c r="H9" s="163"/>
      <c r="I9" s="15" t="s">
        <v>25</v>
      </c>
      <c r="J9" s="15" t="s">
        <v>25</v>
      </c>
      <c r="K9" s="16" t="s">
        <v>26</v>
      </c>
      <c r="L9" s="15" t="s">
        <v>27</v>
      </c>
      <c r="M9" s="15" t="s">
        <v>28</v>
      </c>
      <c r="N9" s="15" t="s">
        <v>29</v>
      </c>
      <c r="O9" s="16" t="s">
        <v>25</v>
      </c>
      <c r="P9" s="126" t="s">
        <v>48</v>
      </c>
      <c r="Q9" s="15" t="s">
        <v>9</v>
      </c>
      <c r="R9" s="15" t="s">
        <v>11</v>
      </c>
      <c r="S9" s="15" t="s">
        <v>39</v>
      </c>
      <c r="T9" s="15" t="s">
        <v>43</v>
      </c>
      <c r="U9" s="14" t="s">
        <v>44</v>
      </c>
      <c r="V9" s="14" t="s">
        <v>45</v>
      </c>
      <c r="W9" s="14" t="s">
        <v>46</v>
      </c>
      <c r="X9" s="37" t="s">
        <v>47</v>
      </c>
      <c r="Y9" s="13"/>
      <c r="Z9" s="17" t="s">
        <v>31</v>
      </c>
      <c r="AA9" s="29"/>
      <c r="AB9" s="14" t="s">
        <v>39</v>
      </c>
      <c r="AC9" s="37"/>
      <c r="AD9" s="167"/>
      <c r="AE9" s="168"/>
      <c r="AF9" s="36"/>
      <c r="AG9" s="14" t="s">
        <v>22</v>
      </c>
      <c r="AH9" s="14" t="s">
        <v>23</v>
      </c>
      <c r="AI9" s="126" t="s">
        <v>30</v>
      </c>
      <c r="AJ9" s="127" t="s">
        <v>95</v>
      </c>
      <c r="AK9" s="127" t="s">
        <v>25</v>
      </c>
      <c r="AL9" s="127" t="s">
        <v>31</v>
      </c>
      <c r="AM9" s="127" t="s">
        <v>32</v>
      </c>
      <c r="AN9" s="127" t="s">
        <v>9</v>
      </c>
      <c r="AO9" s="127" t="s">
        <v>33</v>
      </c>
      <c r="AP9" s="127" t="s">
        <v>34</v>
      </c>
      <c r="AQ9" s="127" t="s">
        <v>35</v>
      </c>
      <c r="AR9" s="127" t="s">
        <v>33</v>
      </c>
      <c r="AS9" s="127" t="s">
        <v>36</v>
      </c>
      <c r="AT9" s="126" t="s">
        <v>9</v>
      </c>
      <c r="AU9" s="127" t="s">
        <v>37</v>
      </c>
      <c r="AV9" s="127" t="s">
        <v>37</v>
      </c>
      <c r="AW9" s="127" t="s">
        <v>38</v>
      </c>
      <c r="AX9" s="126" t="s">
        <v>11</v>
      </c>
      <c r="AY9" s="126" t="s">
        <v>39</v>
      </c>
      <c r="AZ9" s="127" t="s">
        <v>25</v>
      </c>
      <c r="BA9" s="127" t="s">
        <v>25</v>
      </c>
      <c r="BB9" s="127" t="s">
        <v>40</v>
      </c>
      <c r="BC9" s="127" t="s">
        <v>41</v>
      </c>
      <c r="BD9" s="127" t="s">
        <v>42</v>
      </c>
      <c r="BE9" s="126" t="s">
        <v>43</v>
      </c>
      <c r="BF9" s="128" t="s">
        <v>51</v>
      </c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  <c r="CH9" s="12"/>
      <c r="CI9" s="12"/>
      <c r="CJ9" s="12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12"/>
      <c r="CX9" s="12"/>
      <c r="CY9" s="12"/>
      <c r="CZ9" s="12"/>
      <c r="DA9" s="12"/>
      <c r="DB9" s="12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P9" s="12"/>
      <c r="DQ9" s="12"/>
      <c r="DR9" s="12"/>
      <c r="DS9" s="12"/>
      <c r="DT9" s="12"/>
      <c r="DU9" s="12"/>
      <c r="DV9" s="12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J9" s="12"/>
      <c r="EK9" s="12"/>
      <c r="EL9" s="12"/>
      <c r="EM9" s="12"/>
      <c r="EN9" s="12"/>
      <c r="EO9" s="12"/>
      <c r="EP9" s="12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O9" s="12"/>
      <c r="FP9" s="12"/>
      <c r="FQ9" s="12"/>
      <c r="FR9" s="12"/>
      <c r="FS9" s="12"/>
      <c r="FT9" s="12"/>
      <c r="FU9" s="12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L9" s="12"/>
      <c r="GM9" s="12"/>
      <c r="GN9" s="12"/>
      <c r="GO9" s="12"/>
      <c r="GP9" s="12"/>
      <c r="GQ9" s="12"/>
      <c r="GR9" s="12"/>
      <c r="GS9" s="12"/>
      <c r="GT9" s="12"/>
      <c r="GU9" s="12"/>
      <c r="GV9" s="12"/>
      <c r="GW9" s="12"/>
      <c r="GX9" s="12"/>
      <c r="GY9" s="12"/>
      <c r="GZ9" s="12"/>
      <c r="HA9" s="12"/>
      <c r="HB9" s="12"/>
      <c r="HC9" s="12"/>
      <c r="HD9" s="12"/>
      <c r="HE9" s="12"/>
      <c r="HF9" s="12"/>
      <c r="HG9" s="12"/>
      <c r="HH9" s="12"/>
      <c r="HI9" s="12"/>
      <c r="HJ9" s="12"/>
      <c r="HK9" s="12"/>
      <c r="HL9" s="12"/>
      <c r="HM9" s="12"/>
      <c r="HN9" s="12"/>
      <c r="HO9" s="12"/>
      <c r="HP9" s="12"/>
      <c r="HQ9" s="12"/>
      <c r="HR9" s="12"/>
      <c r="HS9" s="12"/>
      <c r="HT9" s="12"/>
      <c r="HU9" s="12"/>
      <c r="HV9" s="12"/>
      <c r="HW9" s="12"/>
      <c r="HX9" s="12"/>
      <c r="HY9" s="12"/>
      <c r="HZ9" s="12"/>
      <c r="IA9" s="12"/>
      <c r="IB9" s="12"/>
      <c r="IC9" s="12"/>
      <c r="ID9" s="12"/>
      <c r="IE9" s="12"/>
      <c r="IF9" s="12"/>
      <c r="IG9" s="12"/>
      <c r="IH9" s="12"/>
      <c r="II9" s="12"/>
      <c r="IJ9" s="12"/>
      <c r="IK9" s="12"/>
      <c r="IL9" s="12"/>
      <c r="IM9" s="12"/>
      <c r="IN9" s="12"/>
      <c r="IO9" s="12"/>
      <c r="IP9" s="12"/>
      <c r="IQ9" s="12"/>
      <c r="IR9" s="12"/>
      <c r="IS9" s="12"/>
      <c r="IT9" s="12"/>
      <c r="IU9" s="12"/>
      <c r="IV9" s="12"/>
      <c r="IW9" s="12"/>
      <c r="IX9" s="12"/>
      <c r="IY9" s="12"/>
      <c r="IZ9" s="12"/>
      <c r="JA9" s="12"/>
      <c r="JB9" s="12"/>
      <c r="JC9" s="12"/>
      <c r="JD9" s="12"/>
      <c r="JE9" s="12"/>
      <c r="JF9" s="12"/>
      <c r="JG9" s="12"/>
      <c r="JH9" s="12"/>
      <c r="JI9" s="12"/>
      <c r="JJ9" s="12"/>
      <c r="JK9" s="12"/>
      <c r="JL9" s="12"/>
      <c r="JM9" s="12"/>
      <c r="JN9" s="12"/>
      <c r="JO9" s="12"/>
      <c r="JP9" s="12"/>
      <c r="JQ9" s="12"/>
      <c r="JR9" s="12"/>
      <c r="JS9" s="12"/>
      <c r="JT9" s="12"/>
      <c r="JU9" s="12"/>
      <c r="JV9" s="12"/>
      <c r="JW9" s="12"/>
      <c r="JX9" s="12"/>
      <c r="JY9" s="12"/>
      <c r="JZ9" s="12"/>
      <c r="KA9" s="12"/>
      <c r="KB9" s="12"/>
      <c r="KC9" s="12"/>
      <c r="KD9" s="12"/>
      <c r="KE9" s="12"/>
      <c r="KF9" s="12"/>
      <c r="KG9" s="12"/>
      <c r="KH9" s="12"/>
      <c r="KI9" s="12"/>
      <c r="KJ9" s="12"/>
      <c r="KK9" s="12"/>
      <c r="KL9" s="12"/>
      <c r="KM9" s="12"/>
      <c r="KN9" s="12"/>
      <c r="KO9" s="12"/>
      <c r="KP9" s="12"/>
      <c r="KQ9" s="12"/>
      <c r="KR9" s="12"/>
      <c r="KS9" s="12"/>
      <c r="KT9" s="12"/>
      <c r="KU9" s="12"/>
      <c r="KV9" s="12"/>
      <c r="KW9" s="12"/>
      <c r="KX9" s="12"/>
      <c r="KY9" s="12"/>
      <c r="KZ9" s="12"/>
      <c r="LA9" s="12"/>
      <c r="LB9" s="12"/>
      <c r="LC9" s="12"/>
      <c r="LD9" s="12"/>
      <c r="LE9" s="12"/>
      <c r="LF9" s="12"/>
      <c r="LG9" s="12"/>
      <c r="LH9" s="12"/>
      <c r="LI9" s="12"/>
      <c r="LJ9" s="12"/>
      <c r="LK9" s="12"/>
      <c r="LL9" s="12"/>
      <c r="LM9" s="12"/>
      <c r="LN9" s="12"/>
      <c r="LO9" s="12"/>
      <c r="LP9" s="12"/>
      <c r="LQ9" s="12"/>
      <c r="LR9" s="12"/>
      <c r="LS9" s="12"/>
      <c r="LT9" s="12"/>
      <c r="LU9" s="12"/>
    </row>
    <row r="10" spans="1:333" s="19" customFormat="1" ht="23.1" customHeight="1" thickBot="1" x14ac:dyDescent="0.4">
      <c r="A10" s="38"/>
      <c r="D10" s="20"/>
      <c r="E10" s="20"/>
      <c r="F10" s="158"/>
      <c r="G10" s="161"/>
      <c r="H10" s="164"/>
      <c r="I10" s="20"/>
      <c r="J10" s="20"/>
      <c r="K10" s="20"/>
      <c r="L10" s="20"/>
      <c r="M10" s="20"/>
      <c r="N10" s="20"/>
      <c r="O10" s="20"/>
      <c r="P10" s="129"/>
      <c r="Q10" s="20" t="s">
        <v>51</v>
      </c>
      <c r="R10" s="20" t="s">
        <v>51</v>
      </c>
      <c r="S10" s="22"/>
      <c r="T10" s="20" t="s">
        <v>51</v>
      </c>
      <c r="X10" s="39"/>
      <c r="Y10" s="18"/>
      <c r="Z10" s="21"/>
      <c r="AA10" s="30"/>
      <c r="AC10" s="39"/>
      <c r="AD10" s="169"/>
      <c r="AE10" s="170"/>
      <c r="AF10" s="38"/>
      <c r="AI10" s="129" t="s">
        <v>48</v>
      </c>
      <c r="AJ10" s="130" t="s">
        <v>49</v>
      </c>
      <c r="AK10" s="130" t="s">
        <v>36</v>
      </c>
      <c r="AL10" s="130"/>
      <c r="AM10" s="130" t="s">
        <v>36</v>
      </c>
      <c r="AN10" s="130" t="s">
        <v>93</v>
      </c>
      <c r="AO10" s="130"/>
      <c r="AP10" s="130"/>
      <c r="AQ10" s="130"/>
      <c r="AR10" s="130" t="s">
        <v>92</v>
      </c>
      <c r="AS10" s="131" t="s">
        <v>50</v>
      </c>
      <c r="AT10" s="129" t="s">
        <v>51</v>
      </c>
      <c r="AU10" s="130" t="s">
        <v>52</v>
      </c>
      <c r="AV10" s="130" t="s">
        <v>53</v>
      </c>
      <c r="AW10" s="130" t="s">
        <v>36</v>
      </c>
      <c r="AX10" s="129" t="s">
        <v>51</v>
      </c>
      <c r="AY10" s="132"/>
      <c r="AZ10" s="130" t="s">
        <v>36</v>
      </c>
      <c r="BA10" s="130" t="s">
        <v>36</v>
      </c>
      <c r="BB10" s="130" t="s">
        <v>54</v>
      </c>
      <c r="BC10" s="130"/>
      <c r="BD10" s="130" t="s">
        <v>55</v>
      </c>
      <c r="BE10" s="129" t="s">
        <v>51</v>
      </c>
      <c r="BF10" s="133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  <c r="CH10" s="12"/>
      <c r="CI10" s="12"/>
      <c r="CJ10" s="12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12"/>
      <c r="CX10" s="12"/>
      <c r="CY10" s="12"/>
      <c r="CZ10" s="12"/>
      <c r="DA10" s="12"/>
      <c r="DB10" s="12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P10" s="12"/>
      <c r="DQ10" s="12"/>
      <c r="DR10" s="12"/>
      <c r="DS10" s="12"/>
      <c r="DT10" s="12"/>
      <c r="DU10" s="12"/>
      <c r="DV10" s="12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J10" s="12"/>
      <c r="EK10" s="12"/>
      <c r="EL10" s="12"/>
      <c r="EM10" s="12"/>
      <c r="EN10" s="12"/>
      <c r="EO10" s="12"/>
      <c r="EP10" s="12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O10" s="12"/>
      <c r="FP10" s="12"/>
      <c r="FQ10" s="12"/>
      <c r="FR10" s="12"/>
      <c r="FS10" s="12"/>
      <c r="FT10" s="12"/>
      <c r="FU10" s="12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L10" s="12"/>
      <c r="GM10" s="12"/>
      <c r="GN10" s="12"/>
      <c r="GO10" s="12"/>
      <c r="GP10" s="12"/>
      <c r="GQ10" s="12"/>
      <c r="GR10" s="12"/>
      <c r="GS10" s="12"/>
      <c r="GT10" s="12"/>
      <c r="GU10" s="12"/>
      <c r="GV10" s="12"/>
      <c r="GW10" s="12"/>
      <c r="GX10" s="12"/>
      <c r="GY10" s="12"/>
      <c r="GZ10" s="12"/>
      <c r="HA10" s="12"/>
      <c r="HB10" s="12"/>
      <c r="HC10" s="12"/>
      <c r="HD10" s="12"/>
      <c r="HE10" s="12"/>
      <c r="HF10" s="12"/>
      <c r="HG10" s="12"/>
      <c r="HH10" s="12"/>
      <c r="HI10" s="12"/>
      <c r="HJ10" s="12"/>
      <c r="HK10" s="12"/>
      <c r="HL10" s="12"/>
      <c r="HM10" s="12"/>
      <c r="HN10" s="12"/>
      <c r="HO10" s="12"/>
      <c r="HP10" s="12"/>
      <c r="HQ10" s="12"/>
      <c r="HR10" s="12"/>
      <c r="HS10" s="12"/>
      <c r="HT10" s="12"/>
      <c r="HU10" s="12"/>
      <c r="HV10" s="12"/>
      <c r="HW10" s="12"/>
      <c r="HX10" s="12"/>
      <c r="HY10" s="12"/>
      <c r="HZ10" s="12"/>
      <c r="IA10" s="12"/>
      <c r="IB10" s="12"/>
      <c r="IC10" s="12"/>
      <c r="ID10" s="12"/>
      <c r="IE10" s="12"/>
      <c r="IF10" s="12"/>
      <c r="IG10" s="12"/>
      <c r="IH10" s="12"/>
      <c r="II10" s="12"/>
      <c r="IJ10" s="12"/>
      <c r="IK10" s="12"/>
      <c r="IL10" s="12"/>
      <c r="IM10" s="12"/>
      <c r="IN10" s="12"/>
      <c r="IO10" s="12"/>
      <c r="IP10" s="12"/>
      <c r="IQ10" s="12"/>
      <c r="IR10" s="12"/>
      <c r="IS10" s="12"/>
      <c r="IT10" s="12"/>
      <c r="IU10" s="12"/>
      <c r="IV10" s="12"/>
      <c r="IW10" s="12"/>
      <c r="IX10" s="12"/>
      <c r="IY10" s="12"/>
      <c r="IZ10" s="12"/>
      <c r="JA10" s="12"/>
      <c r="JB10" s="12"/>
      <c r="JC10" s="12"/>
      <c r="JD10" s="12"/>
      <c r="JE10" s="12"/>
      <c r="JF10" s="12"/>
      <c r="JG10" s="12"/>
      <c r="JH10" s="12"/>
      <c r="JI10" s="12"/>
      <c r="JJ10" s="12"/>
      <c r="JK10" s="12"/>
      <c r="JL10" s="12"/>
      <c r="JM10" s="12"/>
      <c r="JN10" s="12"/>
      <c r="JO10" s="12"/>
      <c r="JP10" s="12"/>
      <c r="JQ10" s="12"/>
      <c r="JR10" s="12"/>
      <c r="JS10" s="12"/>
      <c r="JT10" s="12"/>
      <c r="JU10" s="12"/>
      <c r="JV10" s="12"/>
      <c r="JW10" s="12"/>
      <c r="JX10" s="12"/>
      <c r="JY10" s="12"/>
      <c r="JZ10" s="12"/>
      <c r="KA10" s="12"/>
      <c r="KB10" s="12"/>
      <c r="KC10" s="12"/>
      <c r="KD10" s="12"/>
      <c r="KE10" s="12"/>
      <c r="KF10" s="12"/>
      <c r="KG10" s="12"/>
      <c r="KH10" s="12"/>
      <c r="KI10" s="12"/>
      <c r="KJ10" s="12"/>
      <c r="KK10" s="12"/>
      <c r="KL10" s="12"/>
      <c r="KM10" s="12"/>
      <c r="KN10" s="12"/>
      <c r="KO10" s="12"/>
      <c r="KP10" s="12"/>
      <c r="KQ10" s="12"/>
      <c r="KR10" s="12"/>
      <c r="KS10" s="12"/>
      <c r="KT10" s="12"/>
      <c r="KU10" s="12"/>
      <c r="KV10" s="12"/>
      <c r="KW10" s="12"/>
      <c r="KX10" s="12"/>
      <c r="KY10" s="12"/>
      <c r="KZ10" s="12"/>
      <c r="LA10" s="12"/>
      <c r="LB10" s="12"/>
      <c r="LC10" s="12"/>
      <c r="LD10" s="12"/>
      <c r="LE10" s="12"/>
      <c r="LF10" s="12"/>
      <c r="LG10" s="12"/>
      <c r="LH10" s="12"/>
      <c r="LI10" s="12"/>
      <c r="LJ10" s="12"/>
      <c r="LK10" s="12"/>
      <c r="LL10" s="12"/>
      <c r="LM10" s="12"/>
      <c r="LN10" s="12"/>
      <c r="LO10" s="12"/>
      <c r="LP10" s="12"/>
      <c r="LQ10" s="12"/>
      <c r="LR10" s="12"/>
      <c r="LS10" s="12"/>
      <c r="LT10" s="12"/>
      <c r="LU10" s="12"/>
    </row>
    <row r="11" spans="1:333" s="44" customFormat="1" ht="23.1" customHeight="1" x14ac:dyDescent="0.35">
      <c r="A11" s="42"/>
      <c r="B11" s="43"/>
      <c r="D11" s="45"/>
      <c r="E11" s="45"/>
      <c r="F11" s="45"/>
      <c r="G11" s="45"/>
      <c r="H11" s="46"/>
      <c r="I11" s="46"/>
      <c r="J11" s="47"/>
      <c r="K11" s="45"/>
      <c r="L11" s="48" t="s">
        <v>1</v>
      </c>
      <c r="M11" s="48" t="s">
        <v>1</v>
      </c>
      <c r="N11" s="48" t="s">
        <v>1</v>
      </c>
      <c r="O11" s="49" t="s">
        <v>1</v>
      </c>
      <c r="P11" s="95"/>
      <c r="Q11" s="45"/>
      <c r="R11" s="45"/>
      <c r="S11" s="45"/>
      <c r="T11" s="45"/>
      <c r="U11" s="50"/>
      <c r="V11" s="46"/>
      <c r="W11" s="46"/>
      <c r="X11" s="51"/>
      <c r="Y11" s="52" t="s">
        <v>1</v>
      </c>
      <c r="Z11" s="46"/>
      <c r="AA11" s="53"/>
      <c r="AB11" s="46"/>
      <c r="AC11" s="54"/>
      <c r="AD11" s="55"/>
      <c r="AE11" s="56"/>
      <c r="AF11" s="57"/>
      <c r="AG11" s="43"/>
      <c r="AI11" s="95"/>
      <c r="AJ11" s="95"/>
      <c r="AK11" s="95"/>
      <c r="AL11" s="95" t="s">
        <v>1</v>
      </c>
      <c r="AM11" s="95" t="s">
        <v>1</v>
      </c>
      <c r="AN11" s="95"/>
      <c r="AO11" s="95" t="s">
        <v>1</v>
      </c>
      <c r="AP11" s="95"/>
      <c r="AQ11" s="95"/>
      <c r="AS11" s="95"/>
      <c r="AT11" s="95"/>
      <c r="AU11" s="105"/>
      <c r="AV11" s="105"/>
      <c r="AW11" s="95"/>
      <c r="AX11" s="95"/>
      <c r="AY11" s="95"/>
      <c r="AZ11" s="95"/>
      <c r="BA11" s="95"/>
      <c r="BB11" s="95"/>
      <c r="BC11" s="95"/>
      <c r="BD11" s="95"/>
      <c r="BE11" s="95"/>
      <c r="BF11" s="134"/>
      <c r="BG11" s="58"/>
      <c r="BH11" s="58"/>
      <c r="BI11" s="58"/>
      <c r="BJ11" s="58"/>
      <c r="BK11" s="58"/>
      <c r="BL11" s="58"/>
      <c r="BM11" s="58"/>
      <c r="BN11" s="58"/>
      <c r="BO11" s="58"/>
      <c r="BP11" s="58"/>
      <c r="BQ11" s="58"/>
      <c r="BR11" s="58"/>
      <c r="BS11" s="58"/>
      <c r="BT11" s="58"/>
      <c r="BU11" s="58"/>
      <c r="BV11" s="58"/>
      <c r="BW11" s="58"/>
      <c r="BX11" s="58"/>
      <c r="BY11" s="58"/>
      <c r="BZ11" s="58"/>
      <c r="CA11" s="58"/>
      <c r="CB11" s="58"/>
      <c r="CC11" s="58"/>
      <c r="CD11" s="58"/>
      <c r="CE11" s="58"/>
      <c r="CF11" s="58"/>
      <c r="CG11" s="58"/>
      <c r="CH11" s="58"/>
      <c r="CI11" s="58"/>
      <c r="CJ11" s="58"/>
      <c r="CK11" s="58"/>
      <c r="CL11" s="58"/>
      <c r="CM11" s="58"/>
      <c r="CN11" s="58"/>
      <c r="CO11" s="58"/>
      <c r="CP11" s="58"/>
      <c r="CQ11" s="58"/>
      <c r="CR11" s="58"/>
      <c r="CS11" s="58"/>
      <c r="CT11" s="58"/>
      <c r="CU11" s="58"/>
      <c r="CV11" s="58"/>
      <c r="CW11" s="58"/>
      <c r="CX11" s="58"/>
      <c r="CY11" s="58"/>
      <c r="CZ11" s="58"/>
      <c r="DA11" s="58"/>
      <c r="DB11" s="58"/>
      <c r="DC11" s="58"/>
      <c r="DD11" s="58"/>
      <c r="DE11" s="58"/>
      <c r="DF11" s="58"/>
      <c r="DG11" s="58"/>
      <c r="DH11" s="58"/>
      <c r="DI11" s="58"/>
      <c r="DJ11" s="58"/>
      <c r="DK11" s="58"/>
      <c r="DL11" s="58"/>
      <c r="DM11" s="58"/>
      <c r="DN11" s="58"/>
      <c r="DO11" s="58"/>
      <c r="DP11" s="58"/>
      <c r="DQ11" s="58"/>
      <c r="DR11" s="58"/>
      <c r="DS11" s="58"/>
      <c r="DT11" s="58"/>
      <c r="DU11" s="58"/>
      <c r="DV11" s="58"/>
      <c r="DW11" s="58"/>
      <c r="DX11" s="58"/>
      <c r="DY11" s="58"/>
      <c r="DZ11" s="58"/>
      <c r="EA11" s="58"/>
      <c r="EB11" s="58"/>
      <c r="EC11" s="58"/>
      <c r="ED11" s="58"/>
      <c r="EE11" s="58"/>
      <c r="EF11" s="58"/>
      <c r="EG11" s="58"/>
      <c r="EH11" s="58"/>
      <c r="EI11" s="58"/>
      <c r="EJ11" s="58"/>
      <c r="EK11" s="58"/>
      <c r="EL11" s="58"/>
      <c r="EM11" s="58"/>
      <c r="EN11" s="58"/>
      <c r="EO11" s="58"/>
      <c r="EP11" s="58"/>
      <c r="EQ11" s="58"/>
      <c r="ER11" s="58"/>
      <c r="ES11" s="58"/>
      <c r="ET11" s="58"/>
      <c r="EU11" s="58"/>
      <c r="EV11" s="58"/>
      <c r="EW11" s="58"/>
      <c r="EX11" s="58"/>
      <c r="EY11" s="58"/>
      <c r="EZ11" s="58"/>
      <c r="FA11" s="58"/>
      <c r="FB11" s="58"/>
      <c r="FC11" s="58"/>
      <c r="FD11" s="58"/>
      <c r="FE11" s="58"/>
      <c r="FF11" s="58"/>
      <c r="FG11" s="58"/>
      <c r="FH11" s="58"/>
      <c r="FI11" s="58"/>
      <c r="FJ11" s="58"/>
      <c r="FK11" s="58"/>
      <c r="FL11" s="58"/>
      <c r="FM11" s="58"/>
      <c r="FN11" s="58"/>
      <c r="FO11" s="58"/>
      <c r="FP11" s="58"/>
      <c r="FQ11" s="58"/>
      <c r="FR11" s="58"/>
      <c r="FS11" s="58"/>
      <c r="FT11" s="58"/>
      <c r="FU11" s="58"/>
      <c r="FV11" s="58"/>
      <c r="FW11" s="58"/>
      <c r="FX11" s="58"/>
      <c r="FY11" s="58"/>
      <c r="FZ11" s="58"/>
      <c r="GA11" s="58"/>
      <c r="GB11" s="58"/>
      <c r="GC11" s="58"/>
      <c r="GD11" s="58"/>
      <c r="GE11" s="58"/>
      <c r="GF11" s="58"/>
      <c r="GG11" s="58"/>
      <c r="GH11" s="58"/>
      <c r="GI11" s="58"/>
      <c r="GJ11" s="58"/>
      <c r="GK11" s="58"/>
      <c r="GL11" s="58"/>
      <c r="GM11" s="58"/>
      <c r="GN11" s="58"/>
      <c r="GO11" s="58"/>
      <c r="GP11" s="58"/>
      <c r="GQ11" s="58"/>
      <c r="GR11" s="58"/>
      <c r="GS11" s="58"/>
      <c r="GT11" s="58"/>
      <c r="GU11" s="58"/>
      <c r="GV11" s="58"/>
      <c r="GW11" s="58"/>
      <c r="GX11" s="58"/>
      <c r="GY11" s="58"/>
      <c r="GZ11" s="58"/>
      <c r="HA11" s="58"/>
      <c r="HB11" s="58"/>
      <c r="HC11" s="58"/>
      <c r="HD11" s="58"/>
      <c r="HE11" s="58"/>
      <c r="HF11" s="58"/>
      <c r="HG11" s="58"/>
      <c r="HH11" s="58"/>
      <c r="HI11" s="58"/>
      <c r="HJ11" s="58"/>
      <c r="HK11" s="58"/>
      <c r="HL11" s="58"/>
      <c r="HM11" s="58"/>
      <c r="HN11" s="58"/>
      <c r="HO11" s="58"/>
      <c r="HP11" s="58"/>
      <c r="HQ11" s="58"/>
      <c r="HR11" s="58"/>
      <c r="HS11" s="58"/>
      <c r="HT11" s="58"/>
      <c r="HU11" s="58"/>
      <c r="HV11" s="58"/>
      <c r="HW11" s="58"/>
      <c r="HX11" s="58"/>
      <c r="HY11" s="58"/>
      <c r="HZ11" s="58"/>
      <c r="IA11" s="58"/>
      <c r="IB11" s="58"/>
      <c r="IC11" s="58"/>
      <c r="ID11" s="58"/>
      <c r="IE11" s="58"/>
      <c r="IF11" s="58"/>
      <c r="IG11" s="58"/>
      <c r="IH11" s="58"/>
      <c r="II11" s="58"/>
      <c r="IJ11" s="58"/>
      <c r="IK11" s="58"/>
      <c r="IL11" s="58"/>
      <c r="IM11" s="58"/>
      <c r="IN11" s="58"/>
      <c r="IO11" s="58"/>
      <c r="IP11" s="58"/>
      <c r="IQ11" s="58"/>
      <c r="IR11" s="58"/>
      <c r="IS11" s="58"/>
      <c r="IT11" s="58"/>
      <c r="IU11" s="58"/>
      <c r="IV11" s="58"/>
      <c r="IW11" s="58"/>
      <c r="IX11" s="58"/>
      <c r="IY11" s="58"/>
      <c r="IZ11" s="58"/>
      <c r="JA11" s="58"/>
      <c r="JB11" s="58"/>
      <c r="JC11" s="58"/>
      <c r="JD11" s="58"/>
      <c r="JE11" s="58"/>
      <c r="JF11" s="58"/>
      <c r="JG11" s="58"/>
      <c r="JH11" s="58"/>
      <c r="JI11" s="58"/>
      <c r="JJ11" s="58"/>
      <c r="JK11" s="58"/>
      <c r="JL11" s="58"/>
      <c r="JM11" s="58"/>
      <c r="JN11" s="58"/>
      <c r="JO11" s="58"/>
      <c r="JP11" s="58"/>
      <c r="JQ11" s="58"/>
      <c r="JR11" s="58"/>
      <c r="JS11" s="58"/>
      <c r="JT11" s="58"/>
      <c r="JU11" s="58"/>
      <c r="JV11" s="58"/>
      <c r="JW11" s="58"/>
      <c r="JX11" s="58"/>
      <c r="JY11" s="58"/>
      <c r="JZ11" s="58"/>
      <c r="KA11" s="58"/>
      <c r="KB11" s="58"/>
      <c r="KC11" s="58"/>
      <c r="KD11" s="58"/>
      <c r="KE11" s="58"/>
      <c r="KF11" s="58"/>
      <c r="KG11" s="58"/>
      <c r="KH11" s="58"/>
      <c r="KI11" s="58"/>
      <c r="KJ11" s="58"/>
      <c r="KK11" s="58"/>
      <c r="KL11" s="58"/>
      <c r="KM11" s="58"/>
      <c r="KN11" s="58"/>
      <c r="KO11" s="58"/>
      <c r="KP11" s="58"/>
      <c r="KQ11" s="58"/>
      <c r="KR11" s="58"/>
      <c r="KS11" s="58"/>
      <c r="KT11" s="58"/>
      <c r="KU11" s="58"/>
      <c r="KV11" s="58"/>
      <c r="KW11" s="58"/>
      <c r="KX11" s="58"/>
      <c r="KY11" s="58"/>
      <c r="KZ11" s="58"/>
      <c r="LA11" s="58"/>
      <c r="LB11" s="58"/>
      <c r="LC11" s="58"/>
      <c r="LD11" s="58"/>
      <c r="LE11" s="58"/>
      <c r="LF11" s="58"/>
      <c r="LG11" s="58"/>
      <c r="LH11" s="58"/>
      <c r="LI11" s="58"/>
      <c r="LJ11" s="58"/>
      <c r="LK11" s="58"/>
      <c r="LL11" s="58"/>
      <c r="LM11" s="58"/>
      <c r="LN11" s="58"/>
      <c r="LO11" s="58"/>
      <c r="LP11" s="58"/>
      <c r="LQ11" s="58"/>
      <c r="LR11" s="58"/>
      <c r="LS11" s="58"/>
      <c r="LT11" s="58"/>
      <c r="LU11" s="58"/>
    </row>
    <row r="12" spans="1:333" s="100" customFormat="1" ht="23.1" customHeight="1" x14ac:dyDescent="0.35">
      <c r="A12" s="96">
        <v>1</v>
      </c>
      <c r="B12" s="97" t="s">
        <v>56</v>
      </c>
      <c r="C12" s="98" t="s">
        <v>57</v>
      </c>
      <c r="D12" s="95">
        <v>31320</v>
      </c>
      <c r="E12" s="95">
        <v>1550</v>
      </c>
      <c r="F12" s="95">
        <f>SUM(D12:E12)</f>
        <v>32870</v>
      </c>
      <c r="G12" s="95">
        <v>1551</v>
      </c>
      <c r="H12" s="95">
        <v>0</v>
      </c>
      <c r="I12" s="95">
        <f>SUM(F12:H12)</f>
        <v>34421</v>
      </c>
      <c r="J12" s="95">
        <f>I12</f>
        <v>34421</v>
      </c>
      <c r="K12" s="99">
        <f>ROUND(J12/6/31/60*(N12+M12*60+L12*6*60),2)</f>
        <v>0</v>
      </c>
      <c r="L12" s="100">
        <v>0</v>
      </c>
      <c r="M12" s="100">
        <v>0</v>
      </c>
      <c r="N12" s="100">
        <v>0</v>
      </c>
      <c r="O12" s="101">
        <f>J12-K12</f>
        <v>34421</v>
      </c>
      <c r="P12" s="95">
        <v>1414.39</v>
      </c>
      <c r="Q12" s="95">
        <f>SUM(AJ12:AS12)</f>
        <v>10011.299999999999</v>
      </c>
      <c r="R12" s="95">
        <f>SUM(AU12:AW12)</f>
        <v>2473.9699999999998</v>
      </c>
      <c r="S12" s="95">
        <f>ROUNDDOWN(I12*5%/2,2)</f>
        <v>860.52</v>
      </c>
      <c r="T12" s="95">
        <f>SUM(AZ12:BD12)</f>
        <v>14660.82</v>
      </c>
      <c r="U12" s="101">
        <f>P12+Q12+R12+S12+T12</f>
        <v>29421</v>
      </c>
      <c r="V12" s="102">
        <f>ROUND(AE12,0)</f>
        <v>2500</v>
      </c>
      <c r="W12" s="102">
        <f>(AD12-V12)</f>
        <v>2500</v>
      </c>
      <c r="X12" s="103">
        <v>1</v>
      </c>
      <c r="Y12" s="104">
        <f>I12*12%</f>
        <v>4130.5199999999995</v>
      </c>
      <c r="Z12" s="95">
        <v>0</v>
      </c>
      <c r="AA12" s="105">
        <v>100</v>
      </c>
      <c r="AB12" s="95">
        <f>ROUNDUP(I12*5%/2,2)</f>
        <v>860.53</v>
      </c>
      <c r="AC12" s="106">
        <v>200</v>
      </c>
      <c r="AD12" s="107">
        <f>+O12-U12</f>
        <v>5000</v>
      </c>
      <c r="AE12" s="108">
        <f>(+O12-U12)/2</f>
        <v>2500</v>
      </c>
      <c r="AF12" s="96">
        <v>1</v>
      </c>
      <c r="AG12" s="97" t="s">
        <v>56</v>
      </c>
      <c r="AH12" s="98" t="s">
        <v>57</v>
      </c>
      <c r="AI12" s="95">
        <f>P12</f>
        <v>1414.39</v>
      </c>
      <c r="AJ12" s="95">
        <f>I12*9%</f>
        <v>3097.89</v>
      </c>
      <c r="AK12" s="95">
        <v>0</v>
      </c>
      <c r="AL12" s="95">
        <v>0</v>
      </c>
      <c r="AM12" s="95">
        <v>0</v>
      </c>
      <c r="AN12" s="95">
        <v>500</v>
      </c>
      <c r="AO12" s="95">
        <v>3657.85</v>
      </c>
      <c r="AP12" s="95">
        <v>0</v>
      </c>
      <c r="AQ12" s="95">
        <v>0</v>
      </c>
      <c r="AR12" s="95">
        <v>2100</v>
      </c>
      <c r="AS12" s="95">
        <v>655.56</v>
      </c>
      <c r="AT12" s="95">
        <f>SUM(AJ12:AS12)</f>
        <v>10011.299999999999</v>
      </c>
      <c r="AU12" s="105">
        <v>200</v>
      </c>
      <c r="AV12" s="95">
        <v>0</v>
      </c>
      <c r="AW12" s="95">
        <v>2273.9699999999998</v>
      </c>
      <c r="AX12" s="95">
        <f>SUM(AU12:AW12)</f>
        <v>2473.9699999999998</v>
      </c>
      <c r="AY12" s="95">
        <f>ROUNDDOWN(I12*5%/2,2)</f>
        <v>860.52</v>
      </c>
      <c r="AZ12" s="95">
        <v>9470.26</v>
      </c>
      <c r="BA12" s="95"/>
      <c r="BB12" s="95">
        <v>5090.5600000000004</v>
      </c>
      <c r="BC12" s="95">
        <v>100</v>
      </c>
      <c r="BD12" s="95">
        <v>0</v>
      </c>
      <c r="BE12" s="95">
        <f>SUM(AZ12:BD12)</f>
        <v>14660.82</v>
      </c>
      <c r="BF12" s="109">
        <f>AI12+AT12+AX12+AY12+BE12</f>
        <v>29421</v>
      </c>
      <c r="BG12" s="110"/>
      <c r="BH12" s="110"/>
      <c r="BI12" s="110"/>
      <c r="BJ12" s="110"/>
      <c r="BK12" s="110"/>
      <c r="BL12" s="110"/>
      <c r="BM12" s="110"/>
      <c r="BN12" s="110"/>
      <c r="BO12" s="110"/>
      <c r="BP12" s="110"/>
      <c r="BQ12" s="110"/>
      <c r="BR12" s="110"/>
      <c r="BS12" s="110"/>
      <c r="BT12" s="110"/>
      <c r="BU12" s="110"/>
      <c r="BV12" s="110"/>
      <c r="BW12" s="110"/>
      <c r="BX12" s="110"/>
      <c r="BY12" s="110"/>
      <c r="BZ12" s="110"/>
      <c r="CA12" s="110"/>
      <c r="CB12" s="110"/>
      <c r="CC12" s="110"/>
      <c r="CD12" s="110"/>
      <c r="CE12" s="110"/>
      <c r="CF12" s="110"/>
      <c r="CG12" s="110"/>
      <c r="CH12" s="110"/>
      <c r="CI12" s="110"/>
      <c r="CJ12" s="110"/>
      <c r="CK12" s="110"/>
      <c r="CL12" s="110"/>
      <c r="CM12" s="110"/>
      <c r="CN12" s="110"/>
      <c r="CO12" s="110"/>
      <c r="CP12" s="110"/>
      <c r="CQ12" s="110"/>
      <c r="CR12" s="110"/>
      <c r="CS12" s="110"/>
      <c r="CT12" s="110"/>
      <c r="CU12" s="110"/>
      <c r="CV12" s="110"/>
      <c r="CW12" s="110"/>
      <c r="CX12" s="110"/>
      <c r="CY12" s="110"/>
      <c r="CZ12" s="110"/>
      <c r="DA12" s="110"/>
      <c r="DB12" s="110"/>
      <c r="DC12" s="110"/>
      <c r="DD12" s="110"/>
      <c r="DE12" s="110"/>
      <c r="DF12" s="110"/>
      <c r="DG12" s="110"/>
      <c r="DH12" s="110"/>
      <c r="DI12" s="110"/>
      <c r="DJ12" s="110"/>
      <c r="DK12" s="110"/>
      <c r="DL12" s="110"/>
      <c r="DM12" s="110"/>
      <c r="DN12" s="110"/>
      <c r="DO12" s="110"/>
      <c r="DP12" s="110"/>
      <c r="DQ12" s="110"/>
      <c r="DR12" s="110"/>
      <c r="DS12" s="110"/>
      <c r="DT12" s="110"/>
      <c r="DU12" s="110"/>
      <c r="DV12" s="110"/>
      <c r="DW12" s="110"/>
      <c r="DX12" s="110"/>
      <c r="DY12" s="110"/>
      <c r="DZ12" s="110"/>
      <c r="EA12" s="110"/>
      <c r="EB12" s="110"/>
      <c r="EC12" s="110"/>
      <c r="ED12" s="110"/>
      <c r="EE12" s="110"/>
      <c r="EF12" s="110"/>
      <c r="EG12" s="110"/>
      <c r="EH12" s="110"/>
      <c r="EI12" s="110"/>
      <c r="EJ12" s="110"/>
      <c r="EK12" s="110"/>
      <c r="EL12" s="110"/>
      <c r="EM12" s="110"/>
      <c r="EN12" s="110"/>
      <c r="EO12" s="110"/>
      <c r="EP12" s="110"/>
      <c r="EQ12" s="110"/>
      <c r="ER12" s="110"/>
      <c r="ES12" s="110"/>
      <c r="ET12" s="110"/>
      <c r="EU12" s="110"/>
      <c r="EV12" s="110"/>
      <c r="EW12" s="110"/>
      <c r="EX12" s="110"/>
      <c r="EY12" s="110"/>
      <c r="EZ12" s="110"/>
      <c r="FA12" s="110"/>
      <c r="FB12" s="110"/>
      <c r="FC12" s="110"/>
      <c r="FD12" s="110"/>
      <c r="FE12" s="110"/>
      <c r="FF12" s="110"/>
      <c r="FG12" s="110"/>
      <c r="FH12" s="110"/>
      <c r="FI12" s="110"/>
      <c r="FJ12" s="110"/>
      <c r="FK12" s="110"/>
      <c r="FL12" s="110"/>
      <c r="FM12" s="110"/>
      <c r="FN12" s="110"/>
      <c r="FO12" s="110"/>
      <c r="FP12" s="110"/>
      <c r="FQ12" s="110"/>
      <c r="FR12" s="110"/>
      <c r="FS12" s="110"/>
      <c r="FT12" s="110"/>
      <c r="FU12" s="110"/>
      <c r="FV12" s="110"/>
      <c r="FW12" s="110"/>
      <c r="FX12" s="110"/>
      <c r="FY12" s="110"/>
      <c r="FZ12" s="110"/>
      <c r="GA12" s="110"/>
      <c r="GB12" s="110"/>
      <c r="GC12" s="110"/>
      <c r="GD12" s="110"/>
      <c r="GE12" s="110"/>
      <c r="GF12" s="110"/>
      <c r="GG12" s="110"/>
      <c r="GH12" s="110"/>
      <c r="GI12" s="110"/>
      <c r="GJ12" s="110"/>
      <c r="GK12" s="110"/>
      <c r="GL12" s="110"/>
      <c r="GM12" s="110"/>
      <c r="GN12" s="110"/>
      <c r="GO12" s="110"/>
      <c r="GP12" s="110"/>
      <c r="GQ12" s="110"/>
      <c r="GR12" s="110"/>
      <c r="GS12" s="110"/>
      <c r="GT12" s="110"/>
      <c r="GU12" s="110"/>
      <c r="GV12" s="110"/>
      <c r="GW12" s="110"/>
      <c r="GX12" s="110"/>
      <c r="GY12" s="110"/>
      <c r="GZ12" s="110"/>
      <c r="HA12" s="110"/>
      <c r="HB12" s="110"/>
      <c r="HC12" s="110"/>
      <c r="HD12" s="110"/>
      <c r="HE12" s="110"/>
      <c r="HF12" s="110"/>
      <c r="HG12" s="110"/>
      <c r="HH12" s="110"/>
      <c r="HI12" s="110"/>
      <c r="HJ12" s="110"/>
      <c r="HK12" s="110"/>
      <c r="HL12" s="110"/>
      <c r="HM12" s="110"/>
      <c r="HN12" s="110"/>
      <c r="HO12" s="110"/>
      <c r="HP12" s="110"/>
      <c r="HQ12" s="110"/>
      <c r="HR12" s="110"/>
      <c r="HS12" s="110"/>
      <c r="HT12" s="110"/>
      <c r="HU12" s="110"/>
      <c r="HV12" s="110"/>
      <c r="HW12" s="110"/>
      <c r="HX12" s="110"/>
      <c r="HY12" s="110"/>
      <c r="HZ12" s="110"/>
      <c r="IA12" s="110"/>
      <c r="IB12" s="110"/>
      <c r="IC12" s="110"/>
      <c r="ID12" s="110"/>
      <c r="IE12" s="110"/>
      <c r="IF12" s="110"/>
      <c r="IG12" s="110"/>
      <c r="IH12" s="110"/>
      <c r="II12" s="110"/>
      <c r="IJ12" s="110"/>
      <c r="IK12" s="110"/>
      <c r="IL12" s="110"/>
      <c r="IM12" s="110"/>
      <c r="IN12" s="110"/>
      <c r="IO12" s="110"/>
      <c r="IP12" s="110"/>
      <c r="IQ12" s="110"/>
      <c r="IR12" s="110"/>
      <c r="IS12" s="110"/>
      <c r="IT12" s="110"/>
      <c r="IU12" s="110"/>
      <c r="IV12" s="110"/>
      <c r="IW12" s="110"/>
      <c r="IX12" s="110"/>
      <c r="IY12" s="110"/>
      <c r="IZ12" s="110"/>
      <c r="JA12" s="110"/>
      <c r="JB12" s="110"/>
      <c r="JC12" s="110"/>
      <c r="JD12" s="110"/>
      <c r="JE12" s="110"/>
      <c r="JF12" s="110"/>
      <c r="JG12" s="110"/>
      <c r="JH12" s="110"/>
      <c r="JI12" s="110"/>
      <c r="JJ12" s="110"/>
      <c r="JK12" s="110"/>
      <c r="JL12" s="110"/>
      <c r="JM12" s="110"/>
      <c r="JN12" s="110"/>
      <c r="JO12" s="110"/>
      <c r="JP12" s="110"/>
      <c r="JQ12" s="110"/>
      <c r="JR12" s="110"/>
      <c r="JS12" s="110"/>
      <c r="JT12" s="110"/>
      <c r="JU12" s="110"/>
      <c r="JV12" s="110"/>
      <c r="JW12" s="110"/>
      <c r="JX12" s="110"/>
      <c r="JY12" s="110"/>
      <c r="JZ12" s="110"/>
      <c r="KA12" s="110"/>
      <c r="KB12" s="110"/>
      <c r="KC12" s="110"/>
      <c r="KD12" s="110"/>
      <c r="KE12" s="110"/>
      <c r="KF12" s="110"/>
      <c r="KG12" s="110"/>
      <c r="KH12" s="110"/>
      <c r="KI12" s="110"/>
      <c r="KJ12" s="110"/>
      <c r="KK12" s="110"/>
      <c r="KL12" s="110"/>
      <c r="KM12" s="110"/>
      <c r="KN12" s="110"/>
      <c r="KO12" s="110"/>
      <c r="KP12" s="110"/>
      <c r="KQ12" s="110"/>
      <c r="KR12" s="110"/>
      <c r="KS12" s="110"/>
      <c r="KT12" s="110"/>
      <c r="KU12" s="110"/>
      <c r="KV12" s="110"/>
      <c r="KW12" s="110"/>
      <c r="KX12" s="110"/>
      <c r="KY12" s="110"/>
      <c r="KZ12" s="110"/>
      <c r="LA12" s="110"/>
      <c r="LB12" s="110"/>
      <c r="LC12" s="110"/>
      <c r="LD12" s="110"/>
      <c r="LE12" s="110"/>
      <c r="LF12" s="110"/>
      <c r="LG12" s="110"/>
      <c r="LH12" s="110"/>
      <c r="LI12" s="110"/>
      <c r="LJ12" s="110"/>
      <c r="LK12" s="110"/>
      <c r="LL12" s="110"/>
      <c r="LM12" s="110"/>
      <c r="LN12" s="110"/>
      <c r="LO12" s="110"/>
      <c r="LP12" s="110"/>
      <c r="LQ12" s="110"/>
      <c r="LR12" s="110"/>
      <c r="LS12" s="110"/>
      <c r="LT12" s="110"/>
      <c r="LU12" s="110"/>
    </row>
    <row r="13" spans="1:333" s="100" customFormat="1" ht="23.1" customHeight="1" x14ac:dyDescent="0.35">
      <c r="A13" s="96"/>
      <c r="B13" s="97"/>
      <c r="C13" s="98"/>
      <c r="D13" s="95"/>
      <c r="E13" s="95"/>
      <c r="F13" s="95">
        <f t="shared" ref="F13:F17" si="0">SUM(D13:E13)</f>
        <v>0</v>
      </c>
      <c r="G13" s="95"/>
      <c r="H13" s="95"/>
      <c r="I13" s="95">
        <f t="shared" ref="I13:I17" si="1">SUM(F13:H13)</f>
        <v>0</v>
      </c>
      <c r="J13" s="95">
        <f t="shared" ref="J13:J17" si="2">I13</f>
        <v>0</v>
      </c>
      <c r="K13" s="99">
        <f t="shared" ref="K13:K17" si="3">ROUND(J13/6/31/60*(N13+M13*60+L13*6*60),2)</f>
        <v>0</v>
      </c>
      <c r="O13" s="101">
        <f t="shared" ref="O13:O17" si="4">J13-K13</f>
        <v>0</v>
      </c>
      <c r="P13" s="95"/>
      <c r="Q13" s="95">
        <f t="shared" ref="Q13:Q15" si="5">SUM(AJ13:AS13)</f>
        <v>0</v>
      </c>
      <c r="R13" s="95">
        <f t="shared" ref="R13:R17" si="6">SUM(AU13:AW13)</f>
        <v>0</v>
      </c>
      <c r="S13" s="95">
        <f t="shared" ref="S13:S17" si="7">ROUNDDOWN(I13*5%/2,2)</f>
        <v>0</v>
      </c>
      <c r="T13" s="95">
        <f t="shared" ref="T13:T17" si="8">SUM(AZ13:BD13)</f>
        <v>0</v>
      </c>
      <c r="U13" s="101">
        <f t="shared" ref="U13:U17" si="9">P13+Q13+R13+S13+T13</f>
        <v>0</v>
      </c>
      <c r="V13" s="102">
        <f t="shared" ref="V13:V17" si="10">ROUND(AE13,0)</f>
        <v>0</v>
      </c>
      <c r="W13" s="102">
        <f t="shared" ref="W13:W17" si="11">(AD13-V13)</f>
        <v>0</v>
      </c>
      <c r="X13" s="103"/>
      <c r="Y13" s="104">
        <f t="shared" ref="Y13:Y17" si="12">I13*12%</f>
        <v>0</v>
      </c>
      <c r="Z13" s="95"/>
      <c r="AA13" s="105"/>
      <c r="AB13" s="95">
        <f t="shared" ref="AB13:AB15" si="13">ROUNDUP(I13*5%/2,2)</f>
        <v>0</v>
      </c>
      <c r="AC13" s="106"/>
      <c r="AD13" s="107">
        <f t="shared" ref="AD13:AD17" si="14">+O13-U13</f>
        <v>0</v>
      </c>
      <c r="AE13" s="108">
        <f t="shared" ref="AE13:AE17" si="15">(+O13-U13)/2</f>
        <v>0</v>
      </c>
      <c r="AF13" s="96"/>
      <c r="AG13" s="97"/>
      <c r="AH13" s="98"/>
      <c r="AI13" s="95">
        <f t="shared" ref="AI13:AI17" si="16">P13</f>
        <v>0</v>
      </c>
      <c r="AJ13" s="95">
        <f t="shared" ref="AJ13:AJ17" si="17">I13*9%</f>
        <v>0</v>
      </c>
      <c r="AK13" s="95"/>
      <c r="AL13" s="95"/>
      <c r="AM13" s="95"/>
      <c r="AN13" s="95"/>
      <c r="AO13" s="95"/>
      <c r="AP13" s="95"/>
      <c r="AQ13" s="95"/>
      <c r="AR13" s="95"/>
      <c r="AS13" s="95"/>
      <c r="AT13" s="95">
        <f t="shared" ref="AT13:AT15" si="18">SUM(AJ13:AS13)</f>
        <v>0</v>
      </c>
      <c r="AU13" s="105"/>
      <c r="AV13" s="95"/>
      <c r="AW13" s="95"/>
      <c r="AX13" s="95">
        <f t="shared" ref="AX13:AX15" si="19">SUM(AU13:AW13)</f>
        <v>0</v>
      </c>
      <c r="AY13" s="95">
        <f t="shared" ref="AY13:AY17" si="20">ROUNDDOWN(I13*5%/2,2)</f>
        <v>0</v>
      </c>
      <c r="AZ13" s="95"/>
      <c r="BA13" s="95"/>
      <c r="BB13" s="95"/>
      <c r="BC13" s="95"/>
      <c r="BD13" s="95"/>
      <c r="BE13" s="95">
        <f t="shared" ref="BE13:BE17" si="21">SUM(AZ13:BD13)</f>
        <v>0</v>
      </c>
      <c r="BF13" s="109">
        <f t="shared" ref="BF13:BF17" si="22">AI13+AT13+AX13+AY13+BE13</f>
        <v>0</v>
      </c>
      <c r="BG13" s="110"/>
      <c r="BH13" s="110"/>
      <c r="BI13" s="110"/>
      <c r="BJ13" s="110"/>
      <c r="BK13" s="110"/>
      <c r="BL13" s="110"/>
      <c r="BM13" s="110"/>
      <c r="BN13" s="110"/>
      <c r="BO13" s="110"/>
      <c r="BP13" s="110"/>
      <c r="BQ13" s="110"/>
      <c r="BR13" s="110"/>
      <c r="BS13" s="110"/>
      <c r="BT13" s="110"/>
      <c r="BU13" s="110"/>
      <c r="BV13" s="110"/>
      <c r="BW13" s="110"/>
      <c r="BX13" s="110"/>
      <c r="BY13" s="110"/>
      <c r="BZ13" s="110"/>
      <c r="CA13" s="110"/>
      <c r="CB13" s="110"/>
      <c r="CC13" s="110"/>
      <c r="CD13" s="110"/>
      <c r="CE13" s="110"/>
      <c r="CF13" s="110"/>
      <c r="CG13" s="110"/>
      <c r="CH13" s="110"/>
      <c r="CI13" s="110"/>
      <c r="CJ13" s="110"/>
      <c r="CK13" s="110"/>
      <c r="CL13" s="110"/>
      <c r="CM13" s="110"/>
      <c r="CN13" s="110"/>
      <c r="CO13" s="110"/>
      <c r="CP13" s="110"/>
      <c r="CQ13" s="110"/>
      <c r="CR13" s="110"/>
      <c r="CS13" s="110"/>
      <c r="CT13" s="110"/>
      <c r="CU13" s="110"/>
      <c r="CV13" s="110"/>
      <c r="CW13" s="110"/>
      <c r="CX13" s="110"/>
      <c r="CY13" s="110"/>
      <c r="CZ13" s="110"/>
      <c r="DA13" s="110"/>
      <c r="DB13" s="110"/>
      <c r="DC13" s="110"/>
      <c r="DD13" s="110"/>
      <c r="DE13" s="110"/>
      <c r="DF13" s="110"/>
      <c r="DG13" s="110"/>
      <c r="DH13" s="110"/>
      <c r="DI13" s="110"/>
      <c r="DJ13" s="110"/>
      <c r="DK13" s="110"/>
      <c r="DL13" s="110"/>
      <c r="DM13" s="110"/>
      <c r="DN13" s="110"/>
      <c r="DO13" s="110"/>
      <c r="DP13" s="110"/>
      <c r="DQ13" s="110"/>
      <c r="DR13" s="110"/>
      <c r="DS13" s="110"/>
      <c r="DT13" s="110"/>
      <c r="DU13" s="110"/>
      <c r="DV13" s="110"/>
      <c r="DW13" s="110"/>
      <c r="DX13" s="110"/>
      <c r="DY13" s="110"/>
      <c r="DZ13" s="110"/>
      <c r="EA13" s="110"/>
      <c r="EB13" s="110"/>
      <c r="EC13" s="110"/>
      <c r="ED13" s="110"/>
      <c r="EE13" s="110"/>
      <c r="EF13" s="110"/>
      <c r="EG13" s="110"/>
      <c r="EH13" s="110"/>
      <c r="EI13" s="110"/>
      <c r="EJ13" s="110"/>
      <c r="EK13" s="110"/>
      <c r="EL13" s="110"/>
      <c r="EM13" s="110"/>
      <c r="EN13" s="110"/>
      <c r="EO13" s="110"/>
      <c r="EP13" s="110"/>
      <c r="EQ13" s="110"/>
      <c r="ER13" s="110"/>
      <c r="ES13" s="110"/>
      <c r="ET13" s="110"/>
      <c r="EU13" s="110"/>
      <c r="EV13" s="110"/>
      <c r="EW13" s="110"/>
      <c r="EX13" s="110"/>
      <c r="EY13" s="110"/>
      <c r="EZ13" s="110"/>
      <c r="FA13" s="110"/>
      <c r="FB13" s="110"/>
      <c r="FC13" s="110"/>
      <c r="FD13" s="110"/>
      <c r="FE13" s="110"/>
      <c r="FF13" s="110"/>
      <c r="FG13" s="110"/>
      <c r="FH13" s="110"/>
      <c r="FI13" s="110"/>
      <c r="FJ13" s="110"/>
      <c r="FK13" s="110"/>
      <c r="FL13" s="110"/>
      <c r="FM13" s="110"/>
      <c r="FN13" s="110"/>
      <c r="FO13" s="110"/>
      <c r="FP13" s="110"/>
      <c r="FQ13" s="110"/>
      <c r="FR13" s="110"/>
      <c r="FS13" s="110"/>
      <c r="FT13" s="110"/>
      <c r="FU13" s="110"/>
      <c r="FV13" s="110"/>
      <c r="FW13" s="110"/>
      <c r="FX13" s="110"/>
      <c r="FY13" s="110"/>
      <c r="FZ13" s="110"/>
      <c r="GA13" s="110"/>
      <c r="GB13" s="110"/>
      <c r="GC13" s="110"/>
      <c r="GD13" s="110"/>
      <c r="GE13" s="110"/>
      <c r="GF13" s="110"/>
      <c r="GG13" s="110"/>
      <c r="GH13" s="110"/>
      <c r="GI13" s="110"/>
      <c r="GJ13" s="110"/>
      <c r="GK13" s="110"/>
      <c r="GL13" s="110"/>
      <c r="GM13" s="110"/>
      <c r="GN13" s="110"/>
      <c r="GO13" s="110"/>
      <c r="GP13" s="110"/>
      <c r="GQ13" s="110"/>
      <c r="GR13" s="110"/>
      <c r="GS13" s="110"/>
      <c r="GT13" s="110"/>
      <c r="GU13" s="110"/>
      <c r="GV13" s="110"/>
      <c r="GW13" s="110"/>
      <c r="GX13" s="110"/>
      <c r="GY13" s="110"/>
      <c r="GZ13" s="110"/>
      <c r="HA13" s="110"/>
      <c r="HB13" s="110"/>
      <c r="HC13" s="110"/>
      <c r="HD13" s="110"/>
      <c r="HE13" s="110"/>
      <c r="HF13" s="110"/>
      <c r="HG13" s="110"/>
      <c r="HH13" s="110"/>
      <c r="HI13" s="110"/>
      <c r="HJ13" s="110"/>
      <c r="HK13" s="110"/>
      <c r="HL13" s="110"/>
      <c r="HM13" s="110"/>
      <c r="HN13" s="110"/>
      <c r="HO13" s="110"/>
      <c r="HP13" s="110"/>
      <c r="HQ13" s="110"/>
      <c r="HR13" s="110"/>
      <c r="HS13" s="110"/>
      <c r="HT13" s="110"/>
      <c r="HU13" s="110"/>
      <c r="HV13" s="110"/>
      <c r="HW13" s="110"/>
      <c r="HX13" s="110"/>
      <c r="HY13" s="110"/>
      <c r="HZ13" s="110"/>
      <c r="IA13" s="110"/>
      <c r="IB13" s="110"/>
      <c r="IC13" s="110"/>
      <c r="ID13" s="110"/>
      <c r="IE13" s="110"/>
      <c r="IF13" s="110"/>
      <c r="IG13" s="110"/>
      <c r="IH13" s="110"/>
      <c r="II13" s="110"/>
      <c r="IJ13" s="110"/>
      <c r="IK13" s="110"/>
      <c r="IL13" s="110"/>
      <c r="IM13" s="110"/>
      <c r="IN13" s="110"/>
      <c r="IO13" s="110"/>
      <c r="IP13" s="110"/>
      <c r="IQ13" s="110"/>
      <c r="IR13" s="110"/>
      <c r="IS13" s="110"/>
      <c r="IT13" s="110"/>
      <c r="IU13" s="110"/>
      <c r="IV13" s="110"/>
      <c r="IW13" s="110"/>
      <c r="IX13" s="110"/>
      <c r="IY13" s="110"/>
      <c r="IZ13" s="110"/>
      <c r="JA13" s="110"/>
      <c r="JB13" s="110"/>
      <c r="JC13" s="110"/>
      <c r="JD13" s="110"/>
      <c r="JE13" s="110"/>
      <c r="JF13" s="110"/>
      <c r="JG13" s="110"/>
      <c r="JH13" s="110"/>
      <c r="JI13" s="110"/>
      <c r="JJ13" s="110"/>
      <c r="JK13" s="110"/>
      <c r="JL13" s="110"/>
      <c r="JM13" s="110"/>
      <c r="JN13" s="110"/>
      <c r="JO13" s="110"/>
      <c r="JP13" s="110"/>
      <c r="JQ13" s="110"/>
      <c r="JR13" s="110"/>
      <c r="JS13" s="110"/>
      <c r="JT13" s="110"/>
      <c r="JU13" s="110"/>
      <c r="JV13" s="110"/>
      <c r="JW13" s="110"/>
      <c r="JX13" s="110"/>
      <c r="JY13" s="110"/>
      <c r="JZ13" s="110"/>
      <c r="KA13" s="110"/>
      <c r="KB13" s="110"/>
      <c r="KC13" s="110"/>
      <c r="KD13" s="110"/>
      <c r="KE13" s="110"/>
      <c r="KF13" s="110"/>
      <c r="KG13" s="110"/>
      <c r="KH13" s="110"/>
      <c r="KI13" s="110"/>
      <c r="KJ13" s="110"/>
      <c r="KK13" s="110"/>
      <c r="KL13" s="110"/>
      <c r="KM13" s="110"/>
      <c r="KN13" s="110"/>
      <c r="KO13" s="110"/>
      <c r="KP13" s="110"/>
      <c r="KQ13" s="110"/>
      <c r="KR13" s="110"/>
      <c r="KS13" s="110"/>
      <c r="KT13" s="110"/>
      <c r="KU13" s="110"/>
      <c r="KV13" s="110"/>
      <c r="KW13" s="110"/>
      <c r="KX13" s="110"/>
      <c r="KY13" s="110"/>
      <c r="KZ13" s="110"/>
      <c r="LA13" s="110"/>
      <c r="LB13" s="110"/>
      <c r="LC13" s="110"/>
      <c r="LD13" s="110"/>
      <c r="LE13" s="110"/>
      <c r="LF13" s="110"/>
      <c r="LG13" s="110"/>
      <c r="LH13" s="110"/>
      <c r="LI13" s="110"/>
      <c r="LJ13" s="110"/>
      <c r="LK13" s="110"/>
      <c r="LL13" s="110"/>
      <c r="LM13" s="110"/>
      <c r="LN13" s="110"/>
      <c r="LO13" s="110"/>
      <c r="LP13" s="110"/>
      <c r="LQ13" s="110"/>
      <c r="LR13" s="110"/>
      <c r="LS13" s="110"/>
      <c r="LT13" s="110"/>
      <c r="LU13" s="110"/>
    </row>
    <row r="14" spans="1:333" s="100" customFormat="1" ht="23.1" customHeight="1" x14ac:dyDescent="0.35">
      <c r="A14" s="96">
        <v>2</v>
      </c>
      <c r="B14" s="97" t="s">
        <v>87</v>
      </c>
      <c r="C14" s="98" t="s">
        <v>78</v>
      </c>
      <c r="D14" s="95"/>
      <c r="E14" s="95"/>
      <c r="F14" s="95">
        <v>30705</v>
      </c>
      <c r="G14" s="95">
        <v>1540</v>
      </c>
      <c r="H14" s="95"/>
      <c r="I14" s="95">
        <f t="shared" si="1"/>
        <v>32245</v>
      </c>
      <c r="J14" s="95">
        <f t="shared" si="2"/>
        <v>32245</v>
      </c>
      <c r="K14" s="99">
        <f t="shared" si="3"/>
        <v>0</v>
      </c>
      <c r="L14" s="100">
        <v>0</v>
      </c>
      <c r="M14" s="100">
        <v>0</v>
      </c>
      <c r="N14" s="100">
        <v>0</v>
      </c>
      <c r="O14" s="101">
        <f>J14-K14</f>
        <v>32245</v>
      </c>
      <c r="P14" s="95">
        <v>1125.52</v>
      </c>
      <c r="Q14" s="95">
        <f t="shared" si="5"/>
        <v>2902.0499999999997</v>
      </c>
      <c r="R14" s="95">
        <f t="shared" si="6"/>
        <v>200</v>
      </c>
      <c r="S14" s="95">
        <f t="shared" si="7"/>
        <v>806.12</v>
      </c>
      <c r="T14" s="95">
        <f t="shared" si="8"/>
        <v>100</v>
      </c>
      <c r="U14" s="101">
        <f t="shared" si="9"/>
        <v>5133.6899999999996</v>
      </c>
      <c r="V14" s="102">
        <f>ROUND(AE14,0)</f>
        <v>13556</v>
      </c>
      <c r="W14" s="102">
        <f t="shared" si="11"/>
        <v>13555.310000000001</v>
      </c>
      <c r="X14" s="103">
        <v>2</v>
      </c>
      <c r="Y14" s="104">
        <f t="shared" si="12"/>
        <v>3869.3999999999996</v>
      </c>
      <c r="Z14" s="95"/>
      <c r="AA14" s="105">
        <v>100</v>
      </c>
      <c r="AB14" s="95">
        <f t="shared" si="13"/>
        <v>806.13</v>
      </c>
      <c r="AC14" s="106">
        <v>200</v>
      </c>
      <c r="AD14" s="107">
        <f t="shared" si="14"/>
        <v>27111.31</v>
      </c>
      <c r="AE14" s="108">
        <f t="shared" si="15"/>
        <v>13555.655000000001</v>
      </c>
      <c r="AF14" s="96">
        <v>2</v>
      </c>
      <c r="AG14" s="97" t="s">
        <v>87</v>
      </c>
      <c r="AH14" s="98" t="s">
        <v>78</v>
      </c>
      <c r="AI14" s="95">
        <f t="shared" si="16"/>
        <v>1125.52</v>
      </c>
      <c r="AJ14" s="95">
        <f t="shared" si="17"/>
        <v>2902.0499999999997</v>
      </c>
      <c r="AK14" s="95"/>
      <c r="AL14" s="95"/>
      <c r="AM14" s="95"/>
      <c r="AN14" s="95"/>
      <c r="AO14" s="95"/>
      <c r="AP14" s="95"/>
      <c r="AQ14" s="95"/>
      <c r="AR14" s="95"/>
      <c r="AS14" s="95"/>
      <c r="AT14" s="95">
        <f t="shared" si="18"/>
        <v>2902.0499999999997</v>
      </c>
      <c r="AU14" s="105">
        <v>200</v>
      </c>
      <c r="AV14" s="95"/>
      <c r="AW14" s="95"/>
      <c r="AX14" s="95">
        <f t="shared" si="19"/>
        <v>200</v>
      </c>
      <c r="AY14" s="95">
        <f t="shared" si="20"/>
        <v>806.12</v>
      </c>
      <c r="AZ14" s="95"/>
      <c r="BA14" s="95"/>
      <c r="BB14" s="95"/>
      <c r="BC14" s="95">
        <v>100</v>
      </c>
      <c r="BD14" s="95"/>
      <c r="BE14" s="95">
        <f t="shared" si="21"/>
        <v>100</v>
      </c>
      <c r="BF14" s="109">
        <f t="shared" si="22"/>
        <v>5133.6899999999996</v>
      </c>
      <c r="BG14" s="110"/>
      <c r="BH14" s="110"/>
      <c r="BI14" s="110"/>
      <c r="BJ14" s="110"/>
      <c r="BK14" s="110"/>
      <c r="BL14" s="110"/>
      <c r="BM14" s="110"/>
      <c r="BN14" s="110"/>
      <c r="BO14" s="110"/>
      <c r="BP14" s="110"/>
      <c r="BQ14" s="110"/>
      <c r="BR14" s="110"/>
      <c r="BS14" s="110"/>
      <c r="BT14" s="110"/>
      <c r="BU14" s="110"/>
      <c r="BV14" s="110"/>
      <c r="BW14" s="110"/>
      <c r="BX14" s="110"/>
      <c r="BY14" s="110"/>
      <c r="BZ14" s="110"/>
      <c r="CA14" s="110"/>
      <c r="CB14" s="110"/>
      <c r="CC14" s="110"/>
      <c r="CD14" s="110"/>
      <c r="CE14" s="110"/>
      <c r="CF14" s="110"/>
      <c r="CG14" s="110"/>
      <c r="CH14" s="110"/>
      <c r="CI14" s="110"/>
      <c r="CJ14" s="110"/>
      <c r="CK14" s="110"/>
      <c r="CL14" s="110"/>
      <c r="CM14" s="110"/>
      <c r="CN14" s="110"/>
      <c r="CO14" s="110"/>
      <c r="CP14" s="110"/>
      <c r="CQ14" s="110"/>
      <c r="CR14" s="110"/>
      <c r="CS14" s="110"/>
      <c r="CT14" s="110"/>
      <c r="CU14" s="110"/>
      <c r="CV14" s="110"/>
      <c r="CW14" s="110"/>
      <c r="CX14" s="110"/>
      <c r="CY14" s="110"/>
      <c r="CZ14" s="110"/>
      <c r="DA14" s="110"/>
      <c r="DB14" s="110"/>
      <c r="DC14" s="110"/>
      <c r="DD14" s="110"/>
      <c r="DE14" s="110"/>
      <c r="DF14" s="110"/>
      <c r="DG14" s="110"/>
      <c r="DH14" s="110"/>
      <c r="DI14" s="110"/>
      <c r="DJ14" s="110"/>
      <c r="DK14" s="110"/>
      <c r="DL14" s="110"/>
      <c r="DM14" s="110"/>
      <c r="DN14" s="110"/>
      <c r="DO14" s="110"/>
      <c r="DP14" s="110"/>
      <c r="DQ14" s="110"/>
      <c r="DR14" s="110"/>
      <c r="DS14" s="110"/>
      <c r="DT14" s="110"/>
      <c r="DU14" s="110"/>
      <c r="DV14" s="110"/>
      <c r="DW14" s="110"/>
      <c r="DX14" s="110"/>
      <c r="DY14" s="110"/>
      <c r="DZ14" s="110"/>
      <c r="EA14" s="110"/>
      <c r="EB14" s="110"/>
      <c r="EC14" s="110"/>
      <c r="ED14" s="110"/>
      <c r="EE14" s="110"/>
      <c r="EF14" s="110"/>
      <c r="EG14" s="110"/>
      <c r="EH14" s="110"/>
      <c r="EI14" s="110"/>
      <c r="EJ14" s="110"/>
      <c r="EK14" s="110"/>
      <c r="EL14" s="110"/>
      <c r="EM14" s="110"/>
      <c r="EN14" s="110"/>
      <c r="EO14" s="110"/>
      <c r="EP14" s="110"/>
      <c r="EQ14" s="110"/>
      <c r="ER14" s="110"/>
      <c r="ES14" s="110"/>
      <c r="ET14" s="110"/>
      <c r="EU14" s="110"/>
      <c r="EV14" s="110"/>
      <c r="EW14" s="110"/>
      <c r="EX14" s="110"/>
      <c r="EY14" s="110"/>
      <c r="EZ14" s="110"/>
      <c r="FA14" s="110"/>
      <c r="FB14" s="110"/>
      <c r="FC14" s="110"/>
      <c r="FD14" s="110"/>
      <c r="FE14" s="110"/>
      <c r="FF14" s="110"/>
      <c r="FG14" s="110"/>
      <c r="FH14" s="110"/>
      <c r="FI14" s="110"/>
      <c r="FJ14" s="110"/>
      <c r="FK14" s="110"/>
      <c r="FL14" s="110"/>
      <c r="FM14" s="110"/>
      <c r="FN14" s="110"/>
      <c r="FO14" s="110"/>
      <c r="FP14" s="110"/>
      <c r="FQ14" s="110"/>
      <c r="FR14" s="110"/>
      <c r="FS14" s="110"/>
      <c r="FT14" s="110"/>
      <c r="FU14" s="110"/>
      <c r="FV14" s="110"/>
      <c r="FW14" s="110"/>
      <c r="FX14" s="110"/>
      <c r="FY14" s="110"/>
      <c r="FZ14" s="110"/>
      <c r="GA14" s="110"/>
      <c r="GB14" s="110"/>
      <c r="GC14" s="110"/>
      <c r="GD14" s="110"/>
      <c r="GE14" s="110"/>
      <c r="GF14" s="110"/>
      <c r="GG14" s="110"/>
      <c r="GH14" s="110"/>
      <c r="GI14" s="110"/>
      <c r="GJ14" s="110"/>
      <c r="GK14" s="110"/>
      <c r="GL14" s="110"/>
      <c r="GM14" s="110"/>
      <c r="GN14" s="110"/>
      <c r="GO14" s="110"/>
      <c r="GP14" s="110"/>
      <c r="GQ14" s="110"/>
      <c r="GR14" s="110"/>
      <c r="GS14" s="110"/>
      <c r="GT14" s="110"/>
      <c r="GU14" s="110"/>
      <c r="GV14" s="110"/>
      <c r="GW14" s="110"/>
      <c r="GX14" s="110"/>
      <c r="GY14" s="110"/>
      <c r="GZ14" s="110"/>
      <c r="HA14" s="110"/>
      <c r="HB14" s="110"/>
      <c r="HC14" s="110"/>
      <c r="HD14" s="110"/>
      <c r="HE14" s="110"/>
      <c r="HF14" s="110"/>
      <c r="HG14" s="110"/>
      <c r="HH14" s="110"/>
      <c r="HI14" s="110"/>
      <c r="HJ14" s="110"/>
      <c r="HK14" s="110"/>
      <c r="HL14" s="110"/>
      <c r="HM14" s="110"/>
      <c r="HN14" s="110"/>
      <c r="HO14" s="110"/>
      <c r="HP14" s="110"/>
      <c r="HQ14" s="110"/>
      <c r="HR14" s="110"/>
      <c r="HS14" s="110"/>
      <c r="HT14" s="110"/>
      <c r="HU14" s="110"/>
      <c r="HV14" s="110"/>
      <c r="HW14" s="110"/>
      <c r="HX14" s="110"/>
      <c r="HY14" s="110"/>
      <c r="HZ14" s="110"/>
      <c r="IA14" s="110"/>
      <c r="IB14" s="110"/>
      <c r="IC14" s="110"/>
      <c r="ID14" s="110"/>
      <c r="IE14" s="110"/>
      <c r="IF14" s="110"/>
      <c r="IG14" s="110"/>
      <c r="IH14" s="110"/>
      <c r="II14" s="110"/>
      <c r="IJ14" s="110"/>
      <c r="IK14" s="110"/>
      <c r="IL14" s="110"/>
      <c r="IM14" s="110"/>
      <c r="IN14" s="110"/>
      <c r="IO14" s="110"/>
      <c r="IP14" s="110"/>
      <c r="IQ14" s="110"/>
      <c r="IR14" s="110"/>
      <c r="IS14" s="110"/>
      <c r="IT14" s="110"/>
      <c r="IU14" s="110"/>
      <c r="IV14" s="110"/>
      <c r="IW14" s="110"/>
      <c r="IX14" s="110"/>
      <c r="IY14" s="110"/>
      <c r="IZ14" s="110"/>
      <c r="JA14" s="110"/>
      <c r="JB14" s="110"/>
      <c r="JC14" s="110"/>
      <c r="JD14" s="110"/>
      <c r="JE14" s="110"/>
      <c r="JF14" s="110"/>
      <c r="JG14" s="110"/>
      <c r="JH14" s="110"/>
      <c r="JI14" s="110"/>
      <c r="JJ14" s="110"/>
      <c r="JK14" s="110"/>
      <c r="JL14" s="110"/>
      <c r="JM14" s="110"/>
      <c r="JN14" s="110"/>
      <c r="JO14" s="110"/>
      <c r="JP14" s="110"/>
      <c r="JQ14" s="110"/>
      <c r="JR14" s="110"/>
      <c r="JS14" s="110"/>
      <c r="JT14" s="110"/>
      <c r="JU14" s="110"/>
      <c r="JV14" s="110"/>
      <c r="JW14" s="110"/>
      <c r="JX14" s="110"/>
      <c r="JY14" s="110"/>
      <c r="JZ14" s="110"/>
      <c r="KA14" s="110"/>
      <c r="KB14" s="110"/>
      <c r="KC14" s="110"/>
      <c r="KD14" s="110"/>
      <c r="KE14" s="110"/>
      <c r="KF14" s="110"/>
      <c r="KG14" s="110"/>
      <c r="KH14" s="110"/>
      <c r="KI14" s="110"/>
      <c r="KJ14" s="110"/>
      <c r="KK14" s="110"/>
      <c r="KL14" s="110"/>
      <c r="KM14" s="110"/>
      <c r="KN14" s="110"/>
      <c r="KO14" s="110"/>
      <c r="KP14" s="110"/>
      <c r="KQ14" s="110"/>
      <c r="KR14" s="110"/>
      <c r="KS14" s="110"/>
      <c r="KT14" s="110"/>
      <c r="KU14" s="110"/>
      <c r="KV14" s="110"/>
      <c r="KW14" s="110"/>
      <c r="KX14" s="110"/>
      <c r="KY14" s="110"/>
      <c r="KZ14" s="110"/>
      <c r="LA14" s="110"/>
      <c r="LB14" s="110"/>
      <c r="LC14" s="110"/>
      <c r="LD14" s="110"/>
      <c r="LE14" s="110"/>
      <c r="LF14" s="110"/>
      <c r="LG14" s="110"/>
      <c r="LH14" s="110"/>
      <c r="LI14" s="110"/>
      <c r="LJ14" s="110"/>
      <c r="LK14" s="110"/>
      <c r="LL14" s="110"/>
      <c r="LM14" s="110"/>
      <c r="LN14" s="110"/>
      <c r="LO14" s="110"/>
      <c r="LP14" s="110"/>
      <c r="LQ14" s="110"/>
      <c r="LR14" s="110"/>
      <c r="LS14" s="110"/>
      <c r="LT14" s="110"/>
      <c r="LU14" s="110"/>
    </row>
    <row r="15" spans="1:333" s="100" customFormat="1" ht="23.1" customHeight="1" x14ac:dyDescent="0.35">
      <c r="A15" s="96"/>
      <c r="B15" s="97"/>
      <c r="C15" s="98"/>
      <c r="D15" s="95"/>
      <c r="E15" s="95"/>
      <c r="F15" s="95"/>
      <c r="G15" s="95"/>
      <c r="H15" s="95"/>
      <c r="I15" s="95">
        <f t="shared" si="1"/>
        <v>0</v>
      </c>
      <c r="J15" s="95">
        <f t="shared" si="2"/>
        <v>0</v>
      </c>
      <c r="K15" s="99">
        <f t="shared" si="3"/>
        <v>0</v>
      </c>
      <c r="O15" s="101">
        <f t="shared" si="4"/>
        <v>0</v>
      </c>
      <c r="P15" s="95"/>
      <c r="Q15" s="95">
        <f t="shared" si="5"/>
        <v>0</v>
      </c>
      <c r="R15" s="95">
        <f t="shared" si="6"/>
        <v>0</v>
      </c>
      <c r="S15" s="95">
        <f t="shared" si="7"/>
        <v>0</v>
      </c>
      <c r="T15" s="95">
        <f t="shared" si="8"/>
        <v>0</v>
      </c>
      <c r="U15" s="101">
        <f t="shared" si="9"/>
        <v>0</v>
      </c>
      <c r="V15" s="102">
        <f t="shared" si="10"/>
        <v>0</v>
      </c>
      <c r="W15" s="102">
        <f t="shared" si="11"/>
        <v>0</v>
      </c>
      <c r="X15" s="103"/>
      <c r="Y15" s="104">
        <f t="shared" si="12"/>
        <v>0</v>
      </c>
      <c r="Z15" s="95"/>
      <c r="AA15" s="105"/>
      <c r="AB15" s="95">
        <f t="shared" si="13"/>
        <v>0</v>
      </c>
      <c r="AC15" s="106"/>
      <c r="AD15" s="107">
        <f t="shared" si="14"/>
        <v>0</v>
      </c>
      <c r="AE15" s="108">
        <f t="shared" si="15"/>
        <v>0</v>
      </c>
      <c r="AF15" s="96"/>
      <c r="AG15" s="97"/>
      <c r="AH15" s="98"/>
      <c r="AI15" s="95">
        <f t="shared" si="16"/>
        <v>0</v>
      </c>
      <c r="AJ15" s="95">
        <f t="shared" si="17"/>
        <v>0</v>
      </c>
      <c r="AK15" s="95"/>
      <c r="AL15" s="95"/>
      <c r="AM15" s="95"/>
      <c r="AN15" s="95"/>
      <c r="AO15" s="95"/>
      <c r="AP15" s="95"/>
      <c r="AQ15" s="95"/>
      <c r="AR15" s="95"/>
      <c r="AS15" s="95"/>
      <c r="AT15" s="95">
        <f t="shared" si="18"/>
        <v>0</v>
      </c>
      <c r="AU15" s="105"/>
      <c r="AV15" s="95"/>
      <c r="AW15" s="95"/>
      <c r="AX15" s="95">
        <f t="shared" si="19"/>
        <v>0</v>
      </c>
      <c r="AY15" s="95">
        <f t="shared" si="20"/>
        <v>0</v>
      </c>
      <c r="AZ15" s="95"/>
      <c r="BA15" s="95"/>
      <c r="BB15" s="95"/>
      <c r="BC15" s="95"/>
      <c r="BD15" s="95"/>
      <c r="BE15" s="95">
        <f t="shared" si="21"/>
        <v>0</v>
      </c>
      <c r="BF15" s="109">
        <f t="shared" si="22"/>
        <v>0</v>
      </c>
      <c r="BG15" s="110"/>
      <c r="BH15" s="110"/>
      <c r="BI15" s="110"/>
      <c r="BJ15" s="110"/>
      <c r="BK15" s="110"/>
      <c r="BL15" s="110"/>
      <c r="BM15" s="110"/>
      <c r="BN15" s="110"/>
      <c r="BO15" s="110"/>
      <c r="BP15" s="110"/>
      <c r="BQ15" s="110"/>
      <c r="BR15" s="110"/>
      <c r="BS15" s="110"/>
      <c r="BT15" s="110"/>
      <c r="BU15" s="110"/>
      <c r="BV15" s="110"/>
      <c r="BW15" s="110"/>
      <c r="BX15" s="110"/>
      <c r="BY15" s="110"/>
      <c r="BZ15" s="110"/>
      <c r="CA15" s="110"/>
      <c r="CB15" s="110"/>
      <c r="CC15" s="110"/>
      <c r="CD15" s="110"/>
      <c r="CE15" s="110"/>
      <c r="CF15" s="110"/>
      <c r="CG15" s="110"/>
      <c r="CH15" s="110"/>
      <c r="CI15" s="110"/>
      <c r="CJ15" s="110"/>
      <c r="CK15" s="110"/>
      <c r="CL15" s="110"/>
      <c r="CM15" s="110"/>
      <c r="CN15" s="110"/>
      <c r="CO15" s="110"/>
      <c r="CP15" s="110"/>
      <c r="CQ15" s="110"/>
      <c r="CR15" s="110"/>
      <c r="CS15" s="110"/>
      <c r="CT15" s="110"/>
      <c r="CU15" s="110"/>
      <c r="CV15" s="110"/>
      <c r="CW15" s="110"/>
      <c r="CX15" s="110"/>
      <c r="CY15" s="110"/>
      <c r="CZ15" s="110"/>
      <c r="DA15" s="110"/>
      <c r="DB15" s="110"/>
      <c r="DC15" s="110"/>
      <c r="DD15" s="110"/>
      <c r="DE15" s="110"/>
      <c r="DF15" s="110"/>
      <c r="DG15" s="110"/>
      <c r="DH15" s="110"/>
      <c r="DI15" s="110"/>
      <c r="DJ15" s="110"/>
      <c r="DK15" s="110"/>
      <c r="DL15" s="110"/>
      <c r="DM15" s="110"/>
      <c r="DN15" s="110"/>
      <c r="DO15" s="110"/>
      <c r="DP15" s="110"/>
      <c r="DQ15" s="110"/>
      <c r="DR15" s="110"/>
      <c r="DS15" s="110"/>
      <c r="DT15" s="110"/>
      <c r="DU15" s="110"/>
      <c r="DV15" s="110"/>
      <c r="DW15" s="110"/>
      <c r="DX15" s="110"/>
      <c r="DY15" s="110"/>
      <c r="DZ15" s="110"/>
      <c r="EA15" s="110"/>
      <c r="EB15" s="110"/>
      <c r="EC15" s="110"/>
      <c r="ED15" s="110"/>
      <c r="EE15" s="110"/>
      <c r="EF15" s="110"/>
      <c r="EG15" s="110"/>
      <c r="EH15" s="110"/>
      <c r="EI15" s="110"/>
      <c r="EJ15" s="110"/>
      <c r="EK15" s="110"/>
      <c r="EL15" s="110"/>
      <c r="EM15" s="110"/>
      <c r="EN15" s="110"/>
      <c r="EO15" s="110"/>
      <c r="EP15" s="110"/>
      <c r="EQ15" s="110"/>
      <c r="ER15" s="110"/>
      <c r="ES15" s="110"/>
      <c r="ET15" s="110"/>
      <c r="EU15" s="110"/>
      <c r="EV15" s="110"/>
      <c r="EW15" s="110"/>
      <c r="EX15" s="110"/>
      <c r="EY15" s="110"/>
      <c r="EZ15" s="110"/>
      <c r="FA15" s="110"/>
      <c r="FB15" s="110"/>
      <c r="FC15" s="110"/>
      <c r="FD15" s="110"/>
      <c r="FE15" s="110"/>
      <c r="FF15" s="110"/>
      <c r="FG15" s="110"/>
      <c r="FH15" s="110"/>
      <c r="FI15" s="110"/>
      <c r="FJ15" s="110"/>
      <c r="FK15" s="110"/>
      <c r="FL15" s="110"/>
      <c r="FM15" s="110"/>
      <c r="FN15" s="110"/>
      <c r="FO15" s="110"/>
      <c r="FP15" s="110"/>
      <c r="FQ15" s="110"/>
      <c r="FR15" s="110"/>
      <c r="FS15" s="110"/>
      <c r="FT15" s="110"/>
      <c r="FU15" s="110"/>
      <c r="FV15" s="110"/>
      <c r="FW15" s="110"/>
      <c r="FX15" s="110"/>
      <c r="FY15" s="110"/>
      <c r="FZ15" s="110"/>
      <c r="GA15" s="110"/>
      <c r="GB15" s="110"/>
      <c r="GC15" s="110"/>
      <c r="GD15" s="110"/>
      <c r="GE15" s="110"/>
      <c r="GF15" s="110"/>
      <c r="GG15" s="110"/>
      <c r="GH15" s="110"/>
      <c r="GI15" s="110"/>
      <c r="GJ15" s="110"/>
      <c r="GK15" s="110"/>
      <c r="GL15" s="110"/>
      <c r="GM15" s="110"/>
      <c r="GN15" s="110"/>
      <c r="GO15" s="110"/>
      <c r="GP15" s="110"/>
      <c r="GQ15" s="110"/>
      <c r="GR15" s="110"/>
      <c r="GS15" s="110"/>
      <c r="GT15" s="110"/>
      <c r="GU15" s="110"/>
      <c r="GV15" s="110"/>
      <c r="GW15" s="110"/>
      <c r="GX15" s="110"/>
      <c r="GY15" s="110"/>
      <c r="GZ15" s="110"/>
      <c r="HA15" s="110"/>
      <c r="HB15" s="110"/>
      <c r="HC15" s="110"/>
      <c r="HD15" s="110"/>
      <c r="HE15" s="110"/>
      <c r="HF15" s="110"/>
      <c r="HG15" s="110"/>
      <c r="HH15" s="110"/>
      <c r="HI15" s="110"/>
      <c r="HJ15" s="110"/>
      <c r="HK15" s="110"/>
      <c r="HL15" s="110"/>
      <c r="HM15" s="110"/>
      <c r="HN15" s="110"/>
      <c r="HO15" s="110"/>
      <c r="HP15" s="110"/>
      <c r="HQ15" s="110"/>
      <c r="HR15" s="110"/>
      <c r="HS15" s="110"/>
      <c r="HT15" s="110"/>
      <c r="HU15" s="110"/>
      <c r="HV15" s="110"/>
      <c r="HW15" s="110"/>
      <c r="HX15" s="110"/>
      <c r="HY15" s="110"/>
      <c r="HZ15" s="110"/>
      <c r="IA15" s="110"/>
      <c r="IB15" s="110"/>
      <c r="IC15" s="110"/>
      <c r="ID15" s="110"/>
      <c r="IE15" s="110"/>
      <c r="IF15" s="110"/>
      <c r="IG15" s="110"/>
      <c r="IH15" s="110"/>
      <c r="II15" s="110"/>
      <c r="IJ15" s="110"/>
      <c r="IK15" s="110"/>
      <c r="IL15" s="110"/>
      <c r="IM15" s="110"/>
      <c r="IN15" s="110"/>
      <c r="IO15" s="110"/>
      <c r="IP15" s="110"/>
      <c r="IQ15" s="110"/>
      <c r="IR15" s="110"/>
      <c r="IS15" s="110"/>
      <c r="IT15" s="110"/>
      <c r="IU15" s="110"/>
      <c r="IV15" s="110"/>
      <c r="IW15" s="110"/>
      <c r="IX15" s="110"/>
      <c r="IY15" s="110"/>
      <c r="IZ15" s="110"/>
      <c r="JA15" s="110"/>
      <c r="JB15" s="110"/>
      <c r="JC15" s="110"/>
      <c r="JD15" s="110"/>
      <c r="JE15" s="110"/>
      <c r="JF15" s="110"/>
      <c r="JG15" s="110"/>
      <c r="JH15" s="110"/>
      <c r="JI15" s="110"/>
      <c r="JJ15" s="110"/>
      <c r="JK15" s="110"/>
      <c r="JL15" s="110"/>
      <c r="JM15" s="110"/>
      <c r="JN15" s="110"/>
      <c r="JO15" s="110"/>
      <c r="JP15" s="110"/>
      <c r="JQ15" s="110"/>
      <c r="JR15" s="110"/>
      <c r="JS15" s="110"/>
      <c r="JT15" s="110"/>
      <c r="JU15" s="110"/>
      <c r="JV15" s="110"/>
      <c r="JW15" s="110"/>
      <c r="JX15" s="110"/>
      <c r="JY15" s="110"/>
      <c r="JZ15" s="110"/>
      <c r="KA15" s="110"/>
      <c r="KB15" s="110"/>
      <c r="KC15" s="110"/>
      <c r="KD15" s="110"/>
      <c r="KE15" s="110"/>
      <c r="KF15" s="110"/>
      <c r="KG15" s="110"/>
      <c r="KH15" s="110"/>
      <c r="KI15" s="110"/>
      <c r="KJ15" s="110"/>
      <c r="KK15" s="110"/>
      <c r="KL15" s="110"/>
      <c r="KM15" s="110"/>
      <c r="KN15" s="110"/>
      <c r="KO15" s="110"/>
      <c r="KP15" s="110"/>
      <c r="KQ15" s="110"/>
      <c r="KR15" s="110"/>
      <c r="KS15" s="110"/>
      <c r="KT15" s="110"/>
      <c r="KU15" s="110"/>
      <c r="KV15" s="110"/>
      <c r="KW15" s="110"/>
      <c r="KX15" s="110"/>
      <c r="KY15" s="110"/>
      <c r="KZ15" s="110"/>
      <c r="LA15" s="110"/>
      <c r="LB15" s="110"/>
      <c r="LC15" s="110"/>
      <c r="LD15" s="110"/>
      <c r="LE15" s="110"/>
      <c r="LF15" s="110"/>
      <c r="LG15" s="110"/>
      <c r="LH15" s="110"/>
      <c r="LI15" s="110"/>
      <c r="LJ15" s="110"/>
      <c r="LK15" s="110"/>
      <c r="LL15" s="110"/>
      <c r="LM15" s="110"/>
      <c r="LN15" s="110"/>
      <c r="LO15" s="110"/>
      <c r="LP15" s="110"/>
      <c r="LQ15" s="110"/>
      <c r="LR15" s="110"/>
      <c r="LS15" s="110"/>
      <c r="LT15" s="110"/>
      <c r="LU15" s="110"/>
    </row>
    <row r="16" spans="1:333" s="100" customFormat="1" ht="23.1" customHeight="1" x14ac:dyDescent="0.35">
      <c r="A16" s="96">
        <v>3</v>
      </c>
      <c r="B16" s="97" t="s">
        <v>77</v>
      </c>
      <c r="C16" s="98" t="s">
        <v>78</v>
      </c>
      <c r="D16" s="95">
        <v>29165</v>
      </c>
      <c r="E16" s="95">
        <v>1540</v>
      </c>
      <c r="F16" s="95">
        <f t="shared" si="0"/>
        <v>30705</v>
      </c>
      <c r="G16" s="95">
        <v>1540</v>
      </c>
      <c r="H16" s="95"/>
      <c r="I16" s="95">
        <f t="shared" si="1"/>
        <v>32245</v>
      </c>
      <c r="J16" s="95">
        <f t="shared" si="2"/>
        <v>32245</v>
      </c>
      <c r="K16" s="99">
        <f t="shared" si="3"/>
        <v>0</v>
      </c>
      <c r="L16" s="100">
        <v>0</v>
      </c>
      <c r="M16" s="100">
        <v>0</v>
      </c>
      <c r="N16" s="100">
        <v>0</v>
      </c>
      <c r="O16" s="101">
        <f t="shared" si="4"/>
        <v>32245</v>
      </c>
      <c r="P16" s="95">
        <v>1125.52</v>
      </c>
      <c r="Q16" s="95">
        <f t="shared" ref="Q16" si="23">SUM(AJ16:AS16)</f>
        <v>2902.0499999999997</v>
      </c>
      <c r="R16" s="95">
        <f t="shared" si="6"/>
        <v>200</v>
      </c>
      <c r="S16" s="95">
        <f t="shared" si="7"/>
        <v>806.12</v>
      </c>
      <c r="T16" s="95">
        <f t="shared" si="8"/>
        <v>220.98</v>
      </c>
      <c r="U16" s="101">
        <f t="shared" si="9"/>
        <v>5254.6699999999992</v>
      </c>
      <c r="V16" s="102">
        <f t="shared" si="10"/>
        <v>13495</v>
      </c>
      <c r="W16" s="102">
        <f t="shared" si="11"/>
        <v>13495.330000000002</v>
      </c>
      <c r="X16" s="103">
        <v>3</v>
      </c>
      <c r="Y16" s="104">
        <f t="shared" si="12"/>
        <v>3869.3999999999996</v>
      </c>
      <c r="Z16" s="95"/>
      <c r="AA16" s="105">
        <v>100</v>
      </c>
      <c r="AB16" s="95">
        <f>ROUNDUP(I16*5%/2,2)</f>
        <v>806.13</v>
      </c>
      <c r="AC16" s="106">
        <v>200</v>
      </c>
      <c r="AD16" s="107">
        <f t="shared" si="14"/>
        <v>26990.33</v>
      </c>
      <c r="AE16" s="108">
        <f t="shared" si="15"/>
        <v>13495.165000000001</v>
      </c>
      <c r="AF16" s="96">
        <v>3</v>
      </c>
      <c r="AG16" s="97" t="s">
        <v>77</v>
      </c>
      <c r="AH16" s="98" t="s">
        <v>78</v>
      </c>
      <c r="AI16" s="95">
        <f t="shared" si="16"/>
        <v>1125.52</v>
      </c>
      <c r="AJ16" s="95">
        <f t="shared" si="17"/>
        <v>2902.0499999999997</v>
      </c>
      <c r="AK16" s="95"/>
      <c r="AL16" s="95"/>
      <c r="AM16" s="95"/>
      <c r="AN16" s="95"/>
      <c r="AO16" s="95"/>
      <c r="AP16" s="95"/>
      <c r="AQ16" s="95"/>
      <c r="AR16" s="95"/>
      <c r="AS16" s="95"/>
      <c r="AT16" s="95">
        <f t="shared" ref="AT16:AT17" si="24">SUM(AJ16:AS16)</f>
        <v>2902.0499999999997</v>
      </c>
      <c r="AU16" s="105">
        <v>200</v>
      </c>
      <c r="AV16" s="95"/>
      <c r="AW16" s="95"/>
      <c r="AX16" s="95">
        <f t="shared" ref="AX16:AX17" si="25">SUM(AU16:AW16)</f>
        <v>200</v>
      </c>
      <c r="AY16" s="95">
        <f t="shared" si="20"/>
        <v>806.12</v>
      </c>
      <c r="AZ16" s="95"/>
      <c r="BA16" s="95"/>
      <c r="BB16" s="95"/>
      <c r="BC16" s="95">
        <v>220.98</v>
      </c>
      <c r="BD16" s="95"/>
      <c r="BE16" s="95">
        <f t="shared" si="21"/>
        <v>220.98</v>
      </c>
      <c r="BF16" s="109">
        <f t="shared" si="22"/>
        <v>5254.6699999999992</v>
      </c>
      <c r="BG16" s="110"/>
      <c r="BH16" s="110"/>
      <c r="BI16" s="110"/>
      <c r="BJ16" s="110"/>
      <c r="BK16" s="110"/>
      <c r="BL16" s="110"/>
      <c r="BM16" s="110"/>
      <c r="BN16" s="110"/>
      <c r="BO16" s="110"/>
      <c r="BP16" s="110"/>
      <c r="BQ16" s="110"/>
      <c r="BR16" s="110"/>
      <c r="BS16" s="110"/>
      <c r="BT16" s="110"/>
      <c r="BU16" s="110"/>
      <c r="BV16" s="110"/>
      <c r="BW16" s="110"/>
      <c r="BX16" s="110"/>
      <c r="BY16" s="110"/>
      <c r="BZ16" s="110"/>
      <c r="CA16" s="110"/>
      <c r="CB16" s="110"/>
      <c r="CC16" s="110"/>
      <c r="CD16" s="110"/>
      <c r="CE16" s="110"/>
      <c r="CF16" s="110"/>
      <c r="CG16" s="110"/>
      <c r="CH16" s="110"/>
      <c r="CI16" s="110"/>
      <c r="CJ16" s="110"/>
      <c r="CK16" s="110"/>
      <c r="CL16" s="110"/>
      <c r="CM16" s="110"/>
      <c r="CN16" s="110"/>
      <c r="CO16" s="110"/>
      <c r="CP16" s="110"/>
      <c r="CQ16" s="110"/>
      <c r="CR16" s="110"/>
      <c r="CS16" s="110"/>
      <c r="CT16" s="110"/>
      <c r="CU16" s="110"/>
      <c r="CV16" s="110"/>
      <c r="CW16" s="110"/>
      <c r="CX16" s="110"/>
      <c r="CY16" s="110"/>
      <c r="CZ16" s="110"/>
      <c r="DA16" s="110"/>
      <c r="DB16" s="110"/>
      <c r="DC16" s="110"/>
      <c r="DD16" s="110"/>
      <c r="DE16" s="110"/>
      <c r="DF16" s="110"/>
      <c r="DG16" s="110"/>
      <c r="DH16" s="110"/>
      <c r="DI16" s="110"/>
      <c r="DJ16" s="110"/>
      <c r="DK16" s="110"/>
      <c r="DL16" s="110"/>
      <c r="DM16" s="110"/>
      <c r="DN16" s="110"/>
      <c r="DO16" s="110"/>
      <c r="DP16" s="110"/>
      <c r="DQ16" s="110"/>
      <c r="DR16" s="110"/>
      <c r="DS16" s="110"/>
      <c r="DT16" s="110"/>
      <c r="DU16" s="110"/>
      <c r="DV16" s="110"/>
      <c r="DW16" s="110"/>
      <c r="DX16" s="110"/>
      <c r="DY16" s="110"/>
      <c r="DZ16" s="110"/>
      <c r="EA16" s="110"/>
      <c r="EB16" s="110"/>
      <c r="EC16" s="110"/>
      <c r="ED16" s="110"/>
      <c r="EE16" s="110"/>
      <c r="EF16" s="110"/>
      <c r="EG16" s="110"/>
      <c r="EH16" s="110"/>
      <c r="EI16" s="110"/>
      <c r="EJ16" s="110"/>
      <c r="EK16" s="110"/>
      <c r="EL16" s="110"/>
      <c r="EM16" s="110"/>
      <c r="EN16" s="110"/>
      <c r="EO16" s="110"/>
      <c r="EP16" s="110"/>
      <c r="EQ16" s="110"/>
      <c r="ER16" s="110"/>
      <c r="ES16" s="110"/>
      <c r="ET16" s="110"/>
      <c r="EU16" s="110"/>
      <c r="EV16" s="110"/>
      <c r="EW16" s="110"/>
      <c r="EX16" s="110"/>
      <c r="EY16" s="110"/>
      <c r="EZ16" s="110"/>
      <c r="FA16" s="110"/>
      <c r="FB16" s="110"/>
      <c r="FC16" s="110"/>
      <c r="FD16" s="110"/>
      <c r="FE16" s="110"/>
      <c r="FF16" s="110"/>
      <c r="FG16" s="110"/>
      <c r="FH16" s="110"/>
      <c r="FI16" s="110"/>
      <c r="FJ16" s="110"/>
      <c r="FK16" s="110"/>
      <c r="FL16" s="110"/>
      <c r="FM16" s="110"/>
      <c r="FN16" s="110"/>
      <c r="FO16" s="110"/>
      <c r="FP16" s="110"/>
      <c r="FQ16" s="110"/>
      <c r="FR16" s="110"/>
      <c r="FS16" s="110"/>
      <c r="FT16" s="110"/>
      <c r="FU16" s="110"/>
      <c r="FV16" s="110"/>
      <c r="FW16" s="110"/>
      <c r="FX16" s="110"/>
      <c r="FY16" s="110"/>
      <c r="FZ16" s="110"/>
      <c r="GA16" s="110"/>
      <c r="GB16" s="110"/>
      <c r="GC16" s="110"/>
      <c r="GD16" s="110"/>
      <c r="GE16" s="110"/>
      <c r="GF16" s="110"/>
      <c r="GG16" s="110"/>
      <c r="GH16" s="110"/>
      <c r="GI16" s="110"/>
      <c r="GJ16" s="110"/>
      <c r="GK16" s="110"/>
      <c r="GL16" s="110"/>
      <c r="GM16" s="110"/>
      <c r="GN16" s="110"/>
      <c r="GO16" s="110"/>
      <c r="GP16" s="110"/>
      <c r="GQ16" s="110"/>
      <c r="GR16" s="110"/>
      <c r="GS16" s="110"/>
      <c r="GT16" s="110"/>
      <c r="GU16" s="110"/>
      <c r="GV16" s="110"/>
      <c r="GW16" s="110"/>
      <c r="GX16" s="110"/>
      <c r="GY16" s="110"/>
      <c r="GZ16" s="110"/>
      <c r="HA16" s="110"/>
      <c r="HB16" s="110"/>
      <c r="HC16" s="110"/>
      <c r="HD16" s="110"/>
      <c r="HE16" s="110"/>
      <c r="HF16" s="110"/>
      <c r="HG16" s="110"/>
      <c r="HH16" s="110"/>
      <c r="HI16" s="110"/>
      <c r="HJ16" s="110"/>
      <c r="HK16" s="110"/>
      <c r="HL16" s="110"/>
      <c r="HM16" s="110"/>
      <c r="HN16" s="110"/>
      <c r="HO16" s="110"/>
      <c r="HP16" s="110"/>
      <c r="HQ16" s="110"/>
      <c r="HR16" s="110"/>
      <c r="HS16" s="110"/>
      <c r="HT16" s="110"/>
      <c r="HU16" s="110"/>
      <c r="HV16" s="110"/>
      <c r="HW16" s="110"/>
      <c r="HX16" s="110"/>
      <c r="HY16" s="110"/>
      <c r="HZ16" s="110"/>
      <c r="IA16" s="110"/>
      <c r="IB16" s="110"/>
      <c r="IC16" s="110"/>
      <c r="ID16" s="110"/>
      <c r="IE16" s="110"/>
      <c r="IF16" s="110"/>
      <c r="IG16" s="110"/>
      <c r="IH16" s="110"/>
      <c r="II16" s="110"/>
      <c r="IJ16" s="110"/>
      <c r="IK16" s="110"/>
      <c r="IL16" s="110"/>
      <c r="IM16" s="110"/>
      <c r="IN16" s="110"/>
      <c r="IO16" s="110"/>
      <c r="IP16" s="110"/>
      <c r="IQ16" s="110"/>
      <c r="IR16" s="110"/>
      <c r="IS16" s="110"/>
      <c r="IT16" s="110"/>
      <c r="IU16" s="110"/>
      <c r="IV16" s="110"/>
      <c r="IW16" s="110"/>
      <c r="IX16" s="110"/>
      <c r="IY16" s="110"/>
      <c r="IZ16" s="110"/>
      <c r="JA16" s="110"/>
      <c r="JB16" s="110"/>
      <c r="JC16" s="110"/>
      <c r="JD16" s="110"/>
      <c r="JE16" s="110"/>
      <c r="JF16" s="110"/>
      <c r="JG16" s="110"/>
      <c r="JH16" s="110"/>
      <c r="JI16" s="110"/>
      <c r="JJ16" s="110"/>
      <c r="JK16" s="110"/>
      <c r="JL16" s="110"/>
      <c r="JM16" s="110"/>
      <c r="JN16" s="110"/>
      <c r="JO16" s="110"/>
      <c r="JP16" s="110"/>
      <c r="JQ16" s="110"/>
      <c r="JR16" s="110"/>
      <c r="JS16" s="110"/>
      <c r="JT16" s="110"/>
      <c r="JU16" s="110"/>
      <c r="JV16" s="110"/>
      <c r="JW16" s="110"/>
      <c r="JX16" s="110"/>
      <c r="JY16" s="110"/>
      <c r="JZ16" s="110"/>
      <c r="KA16" s="110"/>
      <c r="KB16" s="110"/>
      <c r="KC16" s="110"/>
      <c r="KD16" s="110"/>
      <c r="KE16" s="110"/>
      <c r="KF16" s="110"/>
      <c r="KG16" s="110"/>
      <c r="KH16" s="110"/>
      <c r="KI16" s="110"/>
      <c r="KJ16" s="110"/>
      <c r="KK16" s="110"/>
      <c r="KL16" s="110"/>
      <c r="KM16" s="110"/>
      <c r="KN16" s="110"/>
      <c r="KO16" s="110"/>
      <c r="KP16" s="110"/>
      <c r="KQ16" s="110"/>
      <c r="KR16" s="110"/>
      <c r="KS16" s="110"/>
      <c r="KT16" s="110"/>
      <c r="KU16" s="110"/>
      <c r="KV16" s="110"/>
      <c r="KW16" s="110"/>
      <c r="KX16" s="110"/>
      <c r="KY16" s="110"/>
      <c r="KZ16" s="110"/>
      <c r="LA16" s="110"/>
      <c r="LB16" s="110"/>
      <c r="LC16" s="110"/>
      <c r="LD16" s="110"/>
      <c r="LE16" s="110"/>
      <c r="LF16" s="110"/>
      <c r="LG16" s="110"/>
      <c r="LH16" s="110"/>
      <c r="LI16" s="110"/>
      <c r="LJ16" s="110"/>
      <c r="LK16" s="110"/>
      <c r="LL16" s="110"/>
      <c r="LM16" s="110"/>
      <c r="LN16" s="110"/>
      <c r="LO16" s="110"/>
      <c r="LP16" s="110"/>
      <c r="LQ16" s="110"/>
      <c r="LR16" s="110"/>
      <c r="LS16" s="110"/>
      <c r="LT16" s="110"/>
      <c r="LU16" s="110"/>
    </row>
    <row r="17" spans="1:333" s="100" customFormat="1" ht="23.1" customHeight="1" thickBot="1" x14ac:dyDescent="0.4">
      <c r="A17" s="96"/>
      <c r="B17" s="97"/>
      <c r="D17" s="95"/>
      <c r="E17" s="95"/>
      <c r="F17" s="95">
        <f t="shared" si="0"/>
        <v>0</v>
      </c>
      <c r="G17" s="95"/>
      <c r="H17" s="95"/>
      <c r="I17" s="95">
        <f t="shared" si="1"/>
        <v>0</v>
      </c>
      <c r="J17" s="95">
        <f t="shared" si="2"/>
        <v>0</v>
      </c>
      <c r="K17" s="99">
        <f t="shared" si="3"/>
        <v>0</v>
      </c>
      <c r="O17" s="101">
        <f t="shared" si="4"/>
        <v>0</v>
      </c>
      <c r="P17" s="95"/>
      <c r="Q17" s="95">
        <f t="shared" ref="Q17" si="26">SUM(AJ17:AS17)</f>
        <v>0</v>
      </c>
      <c r="R17" s="95">
        <f t="shared" si="6"/>
        <v>0</v>
      </c>
      <c r="S17" s="95">
        <f t="shared" si="7"/>
        <v>0</v>
      </c>
      <c r="T17" s="95">
        <f t="shared" si="8"/>
        <v>0</v>
      </c>
      <c r="U17" s="101">
        <f t="shared" si="9"/>
        <v>0</v>
      </c>
      <c r="V17" s="102">
        <f t="shared" si="10"/>
        <v>0</v>
      </c>
      <c r="W17" s="102">
        <f t="shared" si="11"/>
        <v>0</v>
      </c>
      <c r="X17" s="103"/>
      <c r="Y17" s="104">
        <f t="shared" si="12"/>
        <v>0</v>
      </c>
      <c r="Z17" s="95"/>
      <c r="AA17" s="111"/>
      <c r="AB17" s="95">
        <f t="shared" ref="AB17" si="27">ROUNDUP(I17*5%/2,2)</f>
        <v>0</v>
      </c>
      <c r="AC17" s="112"/>
      <c r="AD17" s="107">
        <f t="shared" si="14"/>
        <v>0</v>
      </c>
      <c r="AE17" s="108">
        <f t="shared" si="15"/>
        <v>0</v>
      </c>
      <c r="AF17" s="96"/>
      <c r="AG17" s="97"/>
      <c r="AI17" s="95">
        <f t="shared" si="16"/>
        <v>0</v>
      </c>
      <c r="AJ17" s="95">
        <f t="shared" si="17"/>
        <v>0</v>
      </c>
      <c r="AK17" s="95"/>
      <c r="AL17" s="95"/>
      <c r="AM17" s="95"/>
      <c r="AN17" s="95"/>
      <c r="AO17" s="95"/>
      <c r="AP17" s="95"/>
      <c r="AQ17" s="95"/>
      <c r="AR17" s="95"/>
      <c r="AS17" s="95"/>
      <c r="AT17" s="95">
        <f t="shared" si="24"/>
        <v>0</v>
      </c>
      <c r="AU17" s="105"/>
      <c r="AV17" s="113"/>
      <c r="AW17" s="99"/>
      <c r="AX17" s="95">
        <f t="shared" si="25"/>
        <v>0</v>
      </c>
      <c r="AY17" s="95">
        <f t="shared" si="20"/>
        <v>0</v>
      </c>
      <c r="AZ17" s="95"/>
      <c r="BA17" s="95"/>
      <c r="BB17" s="95"/>
      <c r="BC17" s="95"/>
      <c r="BD17" s="95"/>
      <c r="BE17" s="95">
        <f t="shared" si="21"/>
        <v>0</v>
      </c>
      <c r="BF17" s="109">
        <f t="shared" si="22"/>
        <v>0</v>
      </c>
      <c r="BG17" s="110"/>
      <c r="BH17" s="110"/>
      <c r="BI17" s="110"/>
      <c r="BJ17" s="110"/>
      <c r="BK17" s="110"/>
      <c r="BL17" s="110"/>
      <c r="BM17" s="110"/>
      <c r="BN17" s="110"/>
      <c r="BO17" s="110"/>
      <c r="BP17" s="110"/>
      <c r="BQ17" s="110"/>
      <c r="BR17" s="110"/>
      <c r="BS17" s="110"/>
      <c r="BT17" s="110"/>
      <c r="BU17" s="110"/>
      <c r="BV17" s="110"/>
      <c r="BW17" s="110"/>
      <c r="BX17" s="110"/>
      <c r="BY17" s="110"/>
      <c r="BZ17" s="110"/>
      <c r="CA17" s="110"/>
      <c r="CB17" s="110"/>
      <c r="CC17" s="110"/>
      <c r="CD17" s="110"/>
      <c r="CE17" s="110"/>
      <c r="CF17" s="110"/>
      <c r="CG17" s="110"/>
      <c r="CH17" s="110"/>
      <c r="CI17" s="110"/>
      <c r="CJ17" s="110"/>
      <c r="CK17" s="110"/>
      <c r="CL17" s="110"/>
      <c r="CM17" s="110"/>
      <c r="CN17" s="110"/>
      <c r="CO17" s="110"/>
      <c r="CP17" s="110"/>
      <c r="CQ17" s="110"/>
      <c r="CR17" s="110"/>
      <c r="CS17" s="110"/>
      <c r="CT17" s="110"/>
      <c r="CU17" s="110"/>
      <c r="CV17" s="110"/>
      <c r="CW17" s="110"/>
      <c r="CX17" s="110"/>
      <c r="CY17" s="110"/>
      <c r="CZ17" s="110"/>
      <c r="DA17" s="110"/>
      <c r="DB17" s="110"/>
      <c r="DC17" s="110"/>
      <c r="DD17" s="110"/>
      <c r="DE17" s="110"/>
      <c r="DF17" s="110"/>
      <c r="DG17" s="110"/>
      <c r="DH17" s="110"/>
      <c r="DI17" s="110"/>
      <c r="DJ17" s="110"/>
      <c r="DK17" s="110"/>
      <c r="DL17" s="110"/>
      <c r="DM17" s="110"/>
      <c r="DN17" s="110"/>
      <c r="DO17" s="110"/>
      <c r="DP17" s="110"/>
      <c r="DQ17" s="110"/>
      <c r="DR17" s="110"/>
      <c r="DS17" s="110"/>
      <c r="DT17" s="110"/>
      <c r="DU17" s="110"/>
      <c r="DV17" s="110"/>
      <c r="DW17" s="110"/>
      <c r="DX17" s="110"/>
      <c r="DY17" s="110"/>
      <c r="DZ17" s="110"/>
      <c r="EA17" s="110"/>
      <c r="EB17" s="110"/>
      <c r="EC17" s="110"/>
      <c r="ED17" s="110"/>
      <c r="EE17" s="110"/>
      <c r="EF17" s="110"/>
      <c r="EG17" s="110"/>
      <c r="EH17" s="110"/>
      <c r="EI17" s="110"/>
      <c r="EJ17" s="110"/>
      <c r="EK17" s="110"/>
      <c r="EL17" s="110"/>
      <c r="EM17" s="110"/>
      <c r="EN17" s="110"/>
      <c r="EO17" s="110"/>
      <c r="EP17" s="110"/>
      <c r="EQ17" s="110"/>
      <c r="ER17" s="110"/>
      <c r="ES17" s="110"/>
      <c r="ET17" s="110"/>
      <c r="EU17" s="110"/>
      <c r="EV17" s="110"/>
      <c r="EW17" s="110"/>
      <c r="EX17" s="110"/>
      <c r="EY17" s="110"/>
      <c r="EZ17" s="110"/>
      <c r="FA17" s="110"/>
      <c r="FB17" s="110"/>
      <c r="FC17" s="110"/>
      <c r="FD17" s="110"/>
      <c r="FE17" s="110"/>
      <c r="FF17" s="110"/>
      <c r="FG17" s="110"/>
      <c r="FH17" s="110"/>
      <c r="FI17" s="110"/>
      <c r="FJ17" s="110"/>
      <c r="FK17" s="110"/>
      <c r="FL17" s="110"/>
      <c r="FM17" s="110"/>
      <c r="FN17" s="110"/>
      <c r="FO17" s="110"/>
      <c r="FP17" s="110"/>
      <c r="FQ17" s="110"/>
      <c r="FR17" s="110"/>
      <c r="FS17" s="110"/>
      <c r="FT17" s="110"/>
      <c r="FU17" s="110"/>
      <c r="FV17" s="110"/>
      <c r="FW17" s="110"/>
      <c r="FX17" s="110"/>
      <c r="FY17" s="110"/>
      <c r="FZ17" s="110"/>
      <c r="GA17" s="110"/>
      <c r="GB17" s="110"/>
      <c r="GC17" s="110"/>
      <c r="GD17" s="110"/>
      <c r="GE17" s="110"/>
      <c r="GF17" s="110"/>
      <c r="GG17" s="110"/>
      <c r="GH17" s="110"/>
      <c r="GI17" s="110"/>
      <c r="GJ17" s="110"/>
      <c r="GK17" s="110"/>
      <c r="GL17" s="110"/>
      <c r="GM17" s="110"/>
      <c r="GN17" s="110"/>
      <c r="GO17" s="110"/>
      <c r="GP17" s="110"/>
      <c r="GQ17" s="110"/>
      <c r="GR17" s="110"/>
      <c r="GS17" s="110"/>
      <c r="GT17" s="110"/>
      <c r="GU17" s="110"/>
      <c r="GV17" s="110"/>
      <c r="GW17" s="110"/>
      <c r="GX17" s="110"/>
      <c r="GY17" s="110"/>
      <c r="GZ17" s="110"/>
      <c r="HA17" s="110"/>
      <c r="HB17" s="110"/>
      <c r="HC17" s="110"/>
      <c r="HD17" s="110"/>
      <c r="HE17" s="110"/>
      <c r="HF17" s="110"/>
      <c r="HG17" s="110"/>
      <c r="HH17" s="110"/>
      <c r="HI17" s="110"/>
      <c r="HJ17" s="110"/>
      <c r="HK17" s="110"/>
      <c r="HL17" s="110"/>
      <c r="HM17" s="110"/>
      <c r="HN17" s="110"/>
      <c r="HO17" s="110"/>
      <c r="HP17" s="110"/>
      <c r="HQ17" s="110"/>
      <c r="HR17" s="110"/>
      <c r="HS17" s="110"/>
      <c r="HT17" s="110"/>
      <c r="HU17" s="110"/>
      <c r="HV17" s="110"/>
      <c r="HW17" s="110"/>
      <c r="HX17" s="110"/>
      <c r="HY17" s="110"/>
      <c r="HZ17" s="110"/>
      <c r="IA17" s="110"/>
      <c r="IB17" s="110"/>
      <c r="IC17" s="110"/>
      <c r="ID17" s="110"/>
      <c r="IE17" s="110"/>
      <c r="IF17" s="110"/>
      <c r="IG17" s="110"/>
      <c r="IH17" s="110"/>
      <c r="II17" s="110"/>
      <c r="IJ17" s="110"/>
      <c r="IK17" s="110"/>
      <c r="IL17" s="110"/>
      <c r="IM17" s="110"/>
      <c r="IN17" s="110"/>
      <c r="IO17" s="110"/>
      <c r="IP17" s="110"/>
      <c r="IQ17" s="110"/>
      <c r="IR17" s="110"/>
      <c r="IS17" s="110"/>
      <c r="IT17" s="110"/>
      <c r="IU17" s="110"/>
      <c r="IV17" s="110"/>
      <c r="IW17" s="110"/>
      <c r="IX17" s="110"/>
      <c r="IY17" s="110"/>
      <c r="IZ17" s="110"/>
      <c r="JA17" s="110"/>
      <c r="JB17" s="110"/>
      <c r="JC17" s="110"/>
      <c r="JD17" s="110"/>
      <c r="JE17" s="110"/>
      <c r="JF17" s="110"/>
      <c r="JG17" s="110"/>
      <c r="JH17" s="110"/>
      <c r="JI17" s="110"/>
      <c r="JJ17" s="110"/>
      <c r="JK17" s="110"/>
      <c r="JL17" s="110"/>
      <c r="JM17" s="110"/>
      <c r="JN17" s="110"/>
      <c r="JO17" s="110"/>
      <c r="JP17" s="110"/>
      <c r="JQ17" s="110"/>
      <c r="JR17" s="110"/>
      <c r="JS17" s="110"/>
      <c r="JT17" s="110"/>
      <c r="JU17" s="110"/>
      <c r="JV17" s="110"/>
      <c r="JW17" s="110"/>
      <c r="JX17" s="110"/>
      <c r="JY17" s="110"/>
      <c r="JZ17" s="110"/>
      <c r="KA17" s="110"/>
      <c r="KB17" s="110"/>
      <c r="KC17" s="110"/>
      <c r="KD17" s="110"/>
      <c r="KE17" s="110"/>
      <c r="KF17" s="110"/>
      <c r="KG17" s="110"/>
      <c r="KH17" s="110"/>
      <c r="KI17" s="110"/>
      <c r="KJ17" s="110"/>
      <c r="KK17" s="110"/>
      <c r="KL17" s="110"/>
      <c r="KM17" s="110"/>
      <c r="KN17" s="110"/>
      <c r="KO17" s="110"/>
      <c r="KP17" s="110"/>
      <c r="KQ17" s="110"/>
      <c r="KR17" s="110"/>
      <c r="KS17" s="110"/>
      <c r="KT17" s="110"/>
      <c r="KU17" s="110"/>
      <c r="KV17" s="110"/>
      <c r="KW17" s="110"/>
      <c r="KX17" s="110"/>
      <c r="KY17" s="110"/>
      <c r="KZ17" s="110"/>
      <c r="LA17" s="110"/>
      <c r="LB17" s="110"/>
      <c r="LC17" s="110"/>
      <c r="LD17" s="110"/>
      <c r="LE17" s="110"/>
      <c r="LF17" s="110"/>
      <c r="LG17" s="110"/>
      <c r="LH17" s="110"/>
      <c r="LI17" s="110"/>
      <c r="LJ17" s="110"/>
      <c r="LK17" s="110"/>
      <c r="LL17" s="110"/>
      <c r="LM17" s="110"/>
      <c r="LN17" s="110"/>
      <c r="LO17" s="110"/>
      <c r="LP17" s="110"/>
      <c r="LQ17" s="110"/>
      <c r="LR17" s="110"/>
      <c r="LS17" s="110"/>
      <c r="LT17" s="110"/>
      <c r="LU17" s="110"/>
    </row>
    <row r="18" spans="1:333" s="74" customFormat="1" ht="23.1" customHeight="1" x14ac:dyDescent="0.35">
      <c r="A18" s="57"/>
      <c r="B18" s="60"/>
      <c r="C18" s="60"/>
      <c r="D18" s="61"/>
      <c r="E18" s="61"/>
      <c r="F18" s="61"/>
      <c r="G18" s="61"/>
      <c r="H18" s="60"/>
      <c r="I18" s="60"/>
      <c r="J18" s="61"/>
      <c r="K18" s="62"/>
      <c r="L18" s="61"/>
      <c r="M18" s="61"/>
      <c r="N18" s="61"/>
      <c r="O18" s="63" t="s">
        <v>1</v>
      </c>
      <c r="P18" s="135"/>
      <c r="Q18" s="64"/>
      <c r="R18" s="64"/>
      <c r="S18" s="64"/>
      <c r="T18" s="64"/>
      <c r="U18" s="60"/>
      <c r="V18" s="65" t="s">
        <v>1</v>
      </c>
      <c r="W18" s="60"/>
      <c r="X18" s="66"/>
      <c r="Y18" s="67"/>
      <c r="Z18" s="60"/>
      <c r="AA18" s="68"/>
      <c r="AB18" s="69"/>
      <c r="AC18" s="70"/>
      <c r="AD18" s="71"/>
      <c r="AE18" s="72"/>
      <c r="AF18" s="73"/>
      <c r="AG18" s="60"/>
      <c r="AH18" s="60"/>
      <c r="AI18" s="135"/>
      <c r="AJ18" s="135"/>
      <c r="AK18" s="135"/>
      <c r="AL18" s="135"/>
      <c r="AM18" s="135"/>
      <c r="AN18" s="135"/>
      <c r="AO18" s="135"/>
      <c r="AP18" s="135"/>
      <c r="AQ18" s="135"/>
      <c r="AR18" s="135"/>
      <c r="AS18" s="135"/>
      <c r="AT18" s="135"/>
      <c r="AU18" s="135"/>
      <c r="AV18" s="135"/>
      <c r="AW18" s="135"/>
      <c r="AX18" s="135"/>
      <c r="AY18" s="135"/>
      <c r="AZ18" s="135"/>
      <c r="BA18" s="135"/>
      <c r="BB18" s="135"/>
      <c r="BC18" s="135"/>
      <c r="BD18" s="135"/>
      <c r="BE18" s="135"/>
      <c r="BF18" s="136"/>
      <c r="BG18" s="58"/>
      <c r="BH18" s="58"/>
      <c r="BI18" s="58"/>
      <c r="BJ18" s="58"/>
      <c r="BK18" s="58"/>
      <c r="BL18" s="58"/>
      <c r="BM18" s="58"/>
      <c r="BN18" s="58"/>
      <c r="BO18" s="58"/>
      <c r="BP18" s="58"/>
      <c r="BQ18" s="58"/>
      <c r="BR18" s="58"/>
      <c r="BS18" s="58"/>
      <c r="BT18" s="58"/>
      <c r="BU18" s="58"/>
      <c r="BV18" s="58"/>
      <c r="BW18" s="58"/>
      <c r="BX18" s="58"/>
      <c r="BY18" s="58"/>
      <c r="BZ18" s="58"/>
      <c r="CA18" s="58"/>
      <c r="CB18" s="58"/>
      <c r="CC18" s="58"/>
      <c r="CD18" s="58"/>
      <c r="CE18" s="58"/>
      <c r="CF18" s="58"/>
      <c r="CG18" s="58"/>
      <c r="CH18" s="58"/>
      <c r="CI18" s="58"/>
      <c r="CJ18" s="58"/>
      <c r="CK18" s="58"/>
      <c r="CL18" s="58"/>
      <c r="CM18" s="58"/>
      <c r="CN18" s="58"/>
      <c r="CO18" s="58"/>
      <c r="CP18" s="58"/>
      <c r="CQ18" s="58"/>
      <c r="CR18" s="58"/>
      <c r="CS18" s="58"/>
      <c r="CT18" s="58"/>
      <c r="CU18" s="58"/>
      <c r="CV18" s="58"/>
      <c r="CW18" s="58"/>
      <c r="CX18" s="58"/>
      <c r="CY18" s="58"/>
      <c r="CZ18" s="58"/>
      <c r="DA18" s="58"/>
      <c r="DB18" s="58"/>
      <c r="DC18" s="58"/>
      <c r="DD18" s="58"/>
      <c r="DE18" s="58"/>
      <c r="DF18" s="58"/>
      <c r="DG18" s="58"/>
      <c r="DH18" s="58"/>
      <c r="DI18" s="58"/>
      <c r="DJ18" s="58"/>
      <c r="DK18" s="58"/>
      <c r="DL18" s="58"/>
      <c r="DM18" s="58"/>
      <c r="DN18" s="58"/>
      <c r="DO18" s="58"/>
      <c r="DP18" s="58"/>
      <c r="DQ18" s="58"/>
      <c r="DR18" s="58"/>
      <c r="DS18" s="58"/>
      <c r="DT18" s="58"/>
      <c r="DU18" s="58"/>
      <c r="DV18" s="58"/>
      <c r="DW18" s="58"/>
      <c r="DX18" s="58"/>
      <c r="DY18" s="58"/>
      <c r="DZ18" s="58"/>
      <c r="EA18" s="58"/>
      <c r="EB18" s="58"/>
      <c r="EC18" s="58"/>
      <c r="ED18" s="58"/>
      <c r="EE18" s="58"/>
      <c r="EF18" s="58"/>
      <c r="EG18" s="58"/>
      <c r="EH18" s="58"/>
      <c r="EI18" s="58"/>
      <c r="EJ18" s="58"/>
      <c r="EK18" s="58"/>
      <c r="EL18" s="58"/>
      <c r="EM18" s="58"/>
      <c r="EN18" s="58"/>
      <c r="EO18" s="58"/>
      <c r="EP18" s="58"/>
      <c r="EQ18" s="58"/>
      <c r="ER18" s="58"/>
      <c r="ES18" s="58"/>
      <c r="ET18" s="58"/>
      <c r="EU18" s="58"/>
      <c r="EV18" s="58"/>
      <c r="EW18" s="58"/>
      <c r="EX18" s="58"/>
      <c r="EY18" s="58"/>
      <c r="EZ18" s="58"/>
      <c r="FA18" s="58"/>
      <c r="FB18" s="58"/>
      <c r="FC18" s="58"/>
      <c r="FD18" s="58"/>
      <c r="FE18" s="58"/>
      <c r="FF18" s="58"/>
      <c r="FG18" s="58"/>
      <c r="FH18" s="58"/>
      <c r="FI18" s="58"/>
      <c r="FJ18" s="58"/>
      <c r="FK18" s="58"/>
      <c r="FL18" s="58"/>
      <c r="FM18" s="58"/>
      <c r="FN18" s="58"/>
      <c r="FO18" s="58"/>
      <c r="FP18" s="58"/>
      <c r="FQ18" s="58"/>
      <c r="FR18" s="58"/>
      <c r="FS18" s="58"/>
      <c r="FT18" s="58"/>
      <c r="FU18" s="58"/>
      <c r="FV18" s="58"/>
      <c r="FW18" s="58"/>
      <c r="FX18" s="58"/>
      <c r="FY18" s="58"/>
      <c r="FZ18" s="58"/>
      <c r="GA18" s="58"/>
      <c r="GB18" s="58"/>
      <c r="GC18" s="58"/>
      <c r="GD18" s="58"/>
      <c r="GE18" s="58"/>
      <c r="GF18" s="58"/>
      <c r="GG18" s="58"/>
      <c r="GH18" s="58"/>
      <c r="GI18" s="58"/>
      <c r="GJ18" s="58"/>
      <c r="GK18" s="58"/>
      <c r="GL18" s="58"/>
      <c r="GM18" s="58"/>
      <c r="GN18" s="58"/>
      <c r="GO18" s="58"/>
      <c r="GP18" s="58"/>
      <c r="GQ18" s="58"/>
      <c r="GR18" s="58"/>
      <c r="GS18" s="58"/>
      <c r="GT18" s="58"/>
      <c r="GU18" s="58"/>
      <c r="GV18" s="58"/>
      <c r="GW18" s="58"/>
      <c r="GX18" s="58"/>
      <c r="GY18" s="58"/>
      <c r="GZ18" s="58"/>
      <c r="HA18" s="58"/>
      <c r="HB18" s="58"/>
      <c r="HC18" s="58"/>
      <c r="HD18" s="58"/>
      <c r="HE18" s="58"/>
      <c r="HF18" s="58"/>
      <c r="HG18" s="58"/>
      <c r="HH18" s="58"/>
      <c r="HI18" s="58"/>
      <c r="HJ18" s="58"/>
      <c r="HK18" s="58"/>
      <c r="HL18" s="58"/>
      <c r="HM18" s="58"/>
      <c r="HN18" s="58"/>
      <c r="HO18" s="58"/>
      <c r="HP18" s="58"/>
      <c r="HQ18" s="58"/>
      <c r="HR18" s="58"/>
      <c r="HS18" s="58"/>
      <c r="HT18" s="58"/>
      <c r="HU18" s="58"/>
      <c r="HV18" s="58"/>
      <c r="HW18" s="58"/>
      <c r="HX18" s="58"/>
      <c r="HY18" s="58"/>
      <c r="HZ18" s="58"/>
      <c r="IA18" s="58"/>
      <c r="IB18" s="58"/>
      <c r="IC18" s="58"/>
      <c r="ID18" s="58"/>
      <c r="IE18" s="58"/>
      <c r="IF18" s="58"/>
      <c r="IG18" s="58"/>
      <c r="IH18" s="58"/>
      <c r="II18" s="58"/>
      <c r="IJ18" s="58"/>
      <c r="IK18" s="58"/>
      <c r="IL18" s="58"/>
      <c r="IM18" s="58"/>
      <c r="IN18" s="58"/>
      <c r="IO18" s="58"/>
      <c r="IP18" s="58"/>
      <c r="IQ18" s="58"/>
      <c r="IR18" s="58"/>
      <c r="IS18" s="58"/>
      <c r="IT18" s="58"/>
      <c r="IU18" s="58"/>
      <c r="IV18" s="58"/>
      <c r="IW18" s="58"/>
      <c r="IX18" s="58"/>
      <c r="IY18" s="58"/>
      <c r="IZ18" s="58"/>
      <c r="JA18" s="58"/>
      <c r="JB18" s="58"/>
      <c r="JC18" s="58"/>
      <c r="JD18" s="58"/>
      <c r="JE18" s="58"/>
      <c r="JF18" s="58"/>
      <c r="JG18" s="58"/>
      <c r="JH18" s="58"/>
      <c r="JI18" s="58"/>
      <c r="JJ18" s="58"/>
      <c r="JK18" s="58"/>
      <c r="JL18" s="58"/>
      <c r="JM18" s="58"/>
      <c r="JN18" s="58"/>
      <c r="JO18" s="58"/>
      <c r="JP18" s="58"/>
      <c r="JQ18" s="58"/>
      <c r="JR18" s="58"/>
      <c r="JS18" s="58"/>
      <c r="JT18" s="58"/>
      <c r="JU18" s="58"/>
      <c r="JV18" s="58"/>
      <c r="JW18" s="58"/>
      <c r="JX18" s="58"/>
      <c r="JY18" s="58"/>
      <c r="JZ18" s="58"/>
      <c r="KA18" s="58"/>
      <c r="KB18" s="58"/>
      <c r="KC18" s="58"/>
      <c r="KD18" s="58"/>
      <c r="KE18" s="58"/>
      <c r="KF18" s="58"/>
      <c r="KG18" s="58"/>
      <c r="KH18" s="58"/>
      <c r="KI18" s="58"/>
      <c r="KJ18" s="58"/>
      <c r="KK18" s="58"/>
      <c r="KL18" s="58"/>
      <c r="KM18" s="58"/>
      <c r="KN18" s="58"/>
      <c r="KO18" s="58"/>
      <c r="KP18" s="58"/>
      <c r="KQ18" s="58"/>
      <c r="KR18" s="58"/>
      <c r="KS18" s="58"/>
      <c r="KT18" s="58"/>
      <c r="KU18" s="58"/>
      <c r="KV18" s="58"/>
      <c r="KW18" s="58"/>
      <c r="KX18" s="58"/>
      <c r="KY18" s="58"/>
      <c r="KZ18" s="58"/>
      <c r="LA18" s="58"/>
      <c r="LB18" s="58"/>
      <c r="LC18" s="58"/>
      <c r="LD18" s="58"/>
      <c r="LE18" s="58"/>
      <c r="LF18" s="58"/>
      <c r="LG18" s="58"/>
      <c r="LH18" s="58"/>
      <c r="LI18" s="58"/>
      <c r="LJ18" s="58"/>
      <c r="LK18" s="58"/>
      <c r="LL18" s="58"/>
      <c r="LM18" s="58"/>
      <c r="LN18" s="58"/>
      <c r="LO18" s="58"/>
      <c r="LP18" s="58"/>
      <c r="LQ18" s="58"/>
      <c r="LR18" s="58"/>
      <c r="LS18" s="58"/>
      <c r="LT18" s="58"/>
      <c r="LU18" s="58"/>
    </row>
    <row r="19" spans="1:333" s="59" customFormat="1" ht="23.1" customHeight="1" x14ac:dyDescent="0.35">
      <c r="A19" s="75"/>
      <c r="B19" s="76" t="s">
        <v>60</v>
      </c>
      <c r="D19" s="77">
        <f t="shared" ref="D19:K19" si="28">SUM(D12:D17)</f>
        <v>60485</v>
      </c>
      <c r="E19" s="77">
        <f t="shared" si="28"/>
        <v>3090</v>
      </c>
      <c r="F19" s="77">
        <f t="shared" si="28"/>
        <v>94280</v>
      </c>
      <c r="G19" s="77">
        <f t="shared" si="28"/>
        <v>4631</v>
      </c>
      <c r="H19" s="77">
        <f t="shared" si="28"/>
        <v>0</v>
      </c>
      <c r="I19" s="77">
        <f t="shared" si="28"/>
        <v>98911</v>
      </c>
      <c r="J19" s="77">
        <f t="shared" si="28"/>
        <v>98911</v>
      </c>
      <c r="K19" s="77">
        <f t="shared" si="28"/>
        <v>0</v>
      </c>
      <c r="L19" s="77">
        <f ca="1">SUM(L11:L28)</f>
        <v>0</v>
      </c>
      <c r="M19" s="77">
        <f ca="1">SUM(M11:M28)</f>
        <v>0</v>
      </c>
      <c r="N19" s="77">
        <f ca="1">SUM(N11:N28)</f>
        <v>0</v>
      </c>
      <c r="O19" s="77">
        <f t="shared" ref="O19:W19" si="29">SUM(O12:O17)</f>
        <v>98911</v>
      </c>
      <c r="P19" s="137">
        <f t="shared" si="29"/>
        <v>3665.43</v>
      </c>
      <c r="Q19" s="77">
        <f t="shared" si="29"/>
        <v>15815.399999999998</v>
      </c>
      <c r="R19" s="77">
        <f t="shared" si="29"/>
        <v>2873.97</v>
      </c>
      <c r="S19" s="77">
        <f t="shared" si="29"/>
        <v>2472.7599999999998</v>
      </c>
      <c r="T19" s="77">
        <f t="shared" si="29"/>
        <v>14981.8</v>
      </c>
      <c r="U19" s="77">
        <f t="shared" si="29"/>
        <v>39809.360000000001</v>
      </c>
      <c r="V19" s="77">
        <f t="shared" si="29"/>
        <v>29551</v>
      </c>
      <c r="W19" s="77">
        <f t="shared" si="29"/>
        <v>29550.640000000003</v>
      </c>
      <c r="X19" s="78"/>
      <c r="Y19" s="79">
        <f t="shared" ref="Y19:AE19" si="30">SUM(Y12:Y17)</f>
        <v>11869.32</v>
      </c>
      <c r="Z19" s="77">
        <f t="shared" si="30"/>
        <v>0</v>
      </c>
      <c r="AA19" s="77">
        <f t="shared" si="30"/>
        <v>300</v>
      </c>
      <c r="AB19" s="77">
        <f t="shared" si="30"/>
        <v>2472.79</v>
      </c>
      <c r="AC19" s="78">
        <f t="shared" si="30"/>
        <v>600</v>
      </c>
      <c r="AD19" s="79">
        <f t="shared" si="30"/>
        <v>59101.64</v>
      </c>
      <c r="AE19" s="80">
        <f t="shared" si="30"/>
        <v>29550.82</v>
      </c>
      <c r="AF19" s="75"/>
      <c r="AG19" s="76" t="s">
        <v>60</v>
      </c>
      <c r="AI19" s="137">
        <f t="shared" ref="AI19:BF19" si="31">SUM(AI12:AI17)</f>
        <v>3665.43</v>
      </c>
      <c r="AJ19" s="137">
        <f t="shared" si="31"/>
        <v>8901.99</v>
      </c>
      <c r="AK19" s="137">
        <f t="shared" si="31"/>
        <v>0</v>
      </c>
      <c r="AL19" s="137">
        <f t="shared" si="31"/>
        <v>0</v>
      </c>
      <c r="AM19" s="137">
        <f t="shared" si="31"/>
        <v>0</v>
      </c>
      <c r="AN19" s="137">
        <f t="shared" si="31"/>
        <v>500</v>
      </c>
      <c r="AO19" s="137">
        <f t="shared" si="31"/>
        <v>3657.85</v>
      </c>
      <c r="AP19" s="137">
        <f t="shared" si="31"/>
        <v>0</v>
      </c>
      <c r="AQ19" s="137">
        <f t="shared" si="31"/>
        <v>0</v>
      </c>
      <c r="AR19" s="137">
        <f t="shared" si="31"/>
        <v>2100</v>
      </c>
      <c r="AS19" s="137">
        <f t="shared" si="31"/>
        <v>655.56</v>
      </c>
      <c r="AT19" s="137">
        <f t="shared" si="31"/>
        <v>15815.399999999998</v>
      </c>
      <c r="AU19" s="137">
        <f t="shared" si="31"/>
        <v>600</v>
      </c>
      <c r="AV19" s="137">
        <f t="shared" si="31"/>
        <v>0</v>
      </c>
      <c r="AW19" s="137">
        <f t="shared" si="31"/>
        <v>2273.9699999999998</v>
      </c>
      <c r="AX19" s="137">
        <f t="shared" si="31"/>
        <v>2873.97</v>
      </c>
      <c r="AY19" s="137">
        <f t="shared" si="31"/>
        <v>2472.7599999999998</v>
      </c>
      <c r="AZ19" s="137">
        <f t="shared" si="31"/>
        <v>9470.26</v>
      </c>
      <c r="BA19" s="137">
        <f t="shared" si="31"/>
        <v>0</v>
      </c>
      <c r="BB19" s="137">
        <f t="shared" si="31"/>
        <v>5090.5600000000004</v>
      </c>
      <c r="BC19" s="137">
        <f t="shared" si="31"/>
        <v>420.98</v>
      </c>
      <c r="BD19" s="137">
        <f t="shared" si="31"/>
        <v>0</v>
      </c>
      <c r="BE19" s="137">
        <f t="shared" si="31"/>
        <v>14981.8</v>
      </c>
      <c r="BF19" s="138">
        <f t="shared" si="31"/>
        <v>39809.360000000001</v>
      </c>
      <c r="BG19" s="81"/>
      <c r="BH19" s="81"/>
      <c r="BI19" s="81"/>
      <c r="BJ19" s="81"/>
      <c r="BK19" s="81"/>
      <c r="BL19" s="81"/>
      <c r="BM19" s="81"/>
      <c r="BN19" s="81"/>
      <c r="BO19" s="81"/>
      <c r="BP19" s="82"/>
      <c r="BQ19" s="82"/>
      <c r="BR19" s="82"/>
      <c r="BS19" s="82"/>
      <c r="BT19" s="82"/>
      <c r="BU19" s="82"/>
      <c r="BV19" s="82"/>
      <c r="BW19" s="82"/>
      <c r="BX19" s="82"/>
      <c r="BY19" s="82"/>
      <c r="BZ19" s="82"/>
      <c r="CA19" s="82"/>
      <c r="CB19" s="82"/>
      <c r="CC19" s="82"/>
      <c r="CD19" s="82"/>
      <c r="CE19" s="82"/>
      <c r="CF19" s="82"/>
      <c r="CG19" s="82"/>
      <c r="CH19" s="82"/>
      <c r="CI19" s="82"/>
      <c r="CJ19" s="82"/>
      <c r="CK19" s="82"/>
      <c r="CL19" s="82"/>
      <c r="CM19" s="82"/>
      <c r="CN19" s="82"/>
      <c r="CO19" s="82"/>
      <c r="CP19" s="82"/>
      <c r="CQ19" s="82"/>
      <c r="CR19" s="82"/>
      <c r="CS19" s="82"/>
      <c r="CT19" s="82"/>
      <c r="CU19" s="82"/>
      <c r="CV19" s="82"/>
      <c r="CW19" s="82"/>
      <c r="CX19" s="82"/>
      <c r="CY19" s="82"/>
      <c r="CZ19" s="82"/>
      <c r="DA19" s="82"/>
      <c r="DB19" s="82"/>
      <c r="DC19" s="82"/>
      <c r="DD19" s="82"/>
      <c r="DE19" s="82"/>
      <c r="DF19" s="82"/>
      <c r="DG19" s="82"/>
      <c r="DH19" s="82"/>
      <c r="DI19" s="82"/>
      <c r="DJ19" s="82"/>
      <c r="DK19" s="82"/>
      <c r="DL19" s="82"/>
      <c r="DM19" s="82"/>
      <c r="DN19" s="82"/>
      <c r="DO19" s="82"/>
      <c r="DP19" s="82"/>
      <c r="DQ19" s="82"/>
      <c r="DR19" s="82"/>
      <c r="DS19" s="82"/>
      <c r="DT19" s="82"/>
      <c r="DU19" s="82"/>
      <c r="DV19" s="82"/>
      <c r="DW19" s="82"/>
      <c r="DX19" s="82"/>
      <c r="DY19" s="82"/>
      <c r="DZ19" s="82"/>
      <c r="EA19" s="82"/>
      <c r="EB19" s="82"/>
      <c r="EC19" s="82"/>
      <c r="ED19" s="82"/>
      <c r="EE19" s="82"/>
      <c r="EF19" s="82"/>
      <c r="EG19" s="82"/>
      <c r="EH19" s="82"/>
      <c r="EI19" s="82"/>
      <c r="EJ19" s="82"/>
      <c r="EK19" s="82"/>
      <c r="EL19" s="82"/>
      <c r="EM19" s="82"/>
      <c r="EN19" s="82"/>
      <c r="EO19" s="82"/>
      <c r="EP19" s="82"/>
      <c r="EQ19" s="82"/>
      <c r="ER19" s="82"/>
      <c r="ES19" s="82"/>
      <c r="ET19" s="82"/>
      <c r="EU19" s="82"/>
      <c r="EV19" s="82"/>
      <c r="EW19" s="82"/>
      <c r="EX19" s="82"/>
      <c r="EY19" s="82"/>
      <c r="EZ19" s="82"/>
      <c r="FA19" s="82"/>
      <c r="FB19" s="82"/>
      <c r="FC19" s="82"/>
      <c r="FD19" s="82"/>
      <c r="FE19" s="82"/>
      <c r="FF19" s="82"/>
      <c r="FG19" s="82"/>
      <c r="FH19" s="82"/>
      <c r="FI19" s="82"/>
      <c r="FJ19" s="82"/>
      <c r="FK19" s="82"/>
      <c r="FL19" s="82"/>
      <c r="FM19" s="82"/>
      <c r="FN19" s="82"/>
      <c r="FO19" s="82"/>
      <c r="FP19" s="82"/>
      <c r="FQ19" s="82"/>
      <c r="FR19" s="82"/>
      <c r="FS19" s="82"/>
      <c r="FT19" s="82"/>
      <c r="FU19" s="82"/>
      <c r="FV19" s="82"/>
      <c r="FW19" s="82"/>
      <c r="FX19" s="82"/>
      <c r="FY19" s="82"/>
      <c r="FZ19" s="82"/>
      <c r="GA19" s="82"/>
      <c r="GB19" s="82"/>
      <c r="GC19" s="82"/>
      <c r="GD19" s="82"/>
      <c r="GE19" s="82"/>
      <c r="GF19" s="82"/>
      <c r="GG19" s="82"/>
      <c r="GH19" s="82"/>
      <c r="GI19" s="82"/>
      <c r="GJ19" s="82"/>
      <c r="GK19" s="82"/>
      <c r="GL19" s="82"/>
      <c r="GM19" s="82"/>
      <c r="GN19" s="82"/>
      <c r="GO19" s="82"/>
      <c r="GP19" s="82"/>
      <c r="GQ19" s="82"/>
      <c r="GR19" s="82"/>
      <c r="GS19" s="82"/>
      <c r="GT19" s="82"/>
      <c r="GU19" s="82"/>
      <c r="GV19" s="82"/>
      <c r="GW19" s="82"/>
      <c r="GX19" s="82"/>
      <c r="GY19" s="82"/>
      <c r="GZ19" s="82"/>
      <c r="HA19" s="82"/>
      <c r="HB19" s="82"/>
      <c r="HC19" s="82"/>
      <c r="HD19" s="82"/>
      <c r="HE19" s="82"/>
      <c r="HF19" s="82"/>
      <c r="HG19" s="82"/>
      <c r="HH19" s="82"/>
      <c r="HI19" s="82"/>
      <c r="HJ19" s="82"/>
      <c r="HK19" s="82"/>
      <c r="HL19" s="82"/>
      <c r="HM19" s="82"/>
      <c r="HN19" s="82"/>
      <c r="HO19" s="82"/>
      <c r="HP19" s="82"/>
      <c r="HQ19" s="82"/>
      <c r="HR19" s="82"/>
      <c r="HS19" s="82"/>
      <c r="HT19" s="82"/>
      <c r="HU19" s="82"/>
      <c r="HV19" s="82"/>
      <c r="HW19" s="82"/>
      <c r="HX19" s="82"/>
      <c r="HY19" s="82"/>
      <c r="HZ19" s="82"/>
      <c r="IA19" s="82"/>
      <c r="IB19" s="82"/>
      <c r="IC19" s="82"/>
      <c r="ID19" s="82"/>
      <c r="IE19" s="82"/>
      <c r="IF19" s="82"/>
      <c r="IG19" s="82"/>
      <c r="IH19" s="82"/>
      <c r="II19" s="82"/>
      <c r="IJ19" s="82"/>
      <c r="IK19" s="82"/>
      <c r="IL19" s="82"/>
      <c r="IM19" s="82"/>
      <c r="IN19" s="82"/>
      <c r="IO19" s="82"/>
      <c r="IP19" s="82"/>
      <c r="IQ19" s="82"/>
      <c r="IR19" s="82"/>
      <c r="IS19" s="82"/>
      <c r="IT19" s="82"/>
      <c r="IU19" s="82"/>
      <c r="IV19" s="82"/>
      <c r="IW19" s="82"/>
      <c r="IX19" s="82"/>
      <c r="IY19" s="82"/>
      <c r="IZ19" s="82"/>
      <c r="JA19" s="82"/>
      <c r="JB19" s="82"/>
      <c r="JC19" s="82"/>
      <c r="JD19" s="82"/>
      <c r="JE19" s="82"/>
      <c r="JF19" s="82"/>
      <c r="JG19" s="82"/>
      <c r="JH19" s="82"/>
      <c r="JI19" s="82"/>
      <c r="JJ19" s="82"/>
      <c r="JK19" s="82"/>
      <c r="JL19" s="82"/>
      <c r="JM19" s="82"/>
      <c r="JN19" s="82"/>
      <c r="JO19" s="82"/>
      <c r="JP19" s="82"/>
      <c r="JQ19" s="82"/>
      <c r="JR19" s="82"/>
      <c r="JS19" s="82"/>
      <c r="JT19" s="82"/>
      <c r="JU19" s="82"/>
      <c r="JV19" s="82"/>
      <c r="JW19" s="82"/>
      <c r="JX19" s="82"/>
      <c r="JY19" s="82"/>
      <c r="JZ19" s="82"/>
      <c r="KA19" s="82"/>
      <c r="KB19" s="82"/>
      <c r="KC19" s="82"/>
      <c r="KD19" s="82"/>
      <c r="KE19" s="82"/>
      <c r="KF19" s="82"/>
      <c r="KG19" s="82"/>
      <c r="KH19" s="82"/>
      <c r="KI19" s="82"/>
      <c r="KJ19" s="82"/>
      <c r="KK19" s="82"/>
      <c r="KL19" s="82"/>
      <c r="KM19" s="82"/>
      <c r="KN19" s="82"/>
      <c r="KO19" s="82"/>
      <c r="KP19" s="82"/>
      <c r="KQ19" s="82"/>
      <c r="KR19" s="82"/>
      <c r="KS19" s="82"/>
      <c r="KT19" s="82"/>
      <c r="KU19" s="82"/>
      <c r="KV19" s="82"/>
      <c r="KW19" s="82"/>
      <c r="KX19" s="82"/>
      <c r="KY19" s="82"/>
      <c r="KZ19" s="82"/>
      <c r="LA19" s="82"/>
      <c r="LB19" s="82"/>
      <c r="LC19" s="82"/>
      <c r="LD19" s="82"/>
      <c r="LE19" s="82"/>
      <c r="LF19" s="82"/>
      <c r="LG19" s="82"/>
      <c r="LH19" s="82"/>
      <c r="LI19" s="82"/>
      <c r="LJ19" s="82"/>
      <c r="LK19" s="82"/>
      <c r="LL19" s="82"/>
      <c r="LM19" s="82"/>
      <c r="LN19" s="82"/>
      <c r="LO19" s="82"/>
      <c r="LP19" s="82"/>
      <c r="LQ19" s="82"/>
      <c r="LR19" s="82"/>
      <c r="LS19" s="82"/>
      <c r="LT19" s="82"/>
      <c r="LU19" s="82"/>
    </row>
    <row r="20" spans="1:333" s="85" customFormat="1" ht="23.1" customHeight="1" thickBot="1" x14ac:dyDescent="0.4">
      <c r="A20" s="83"/>
      <c r="B20" s="84"/>
      <c r="D20" s="86"/>
      <c r="E20" s="86"/>
      <c r="F20" s="86"/>
      <c r="G20" s="86"/>
      <c r="H20" s="87"/>
      <c r="I20" s="88">
        <f>SUM(I18:I18)</f>
        <v>0</v>
      </c>
      <c r="J20" s="86"/>
      <c r="K20" s="86"/>
      <c r="L20" s="86"/>
      <c r="M20" s="86"/>
      <c r="N20" s="86"/>
      <c r="O20" s="86"/>
      <c r="P20" s="139"/>
      <c r="Q20" s="86"/>
      <c r="R20" s="86"/>
      <c r="S20" s="86"/>
      <c r="T20" s="86"/>
      <c r="U20" s="87"/>
      <c r="V20" s="87"/>
      <c r="W20" s="87" t="s">
        <v>1</v>
      </c>
      <c r="X20" s="89"/>
      <c r="Y20" s="90"/>
      <c r="Z20" s="87"/>
      <c r="AA20" s="87"/>
      <c r="AB20" s="87"/>
      <c r="AC20" s="89"/>
      <c r="AD20" s="90"/>
      <c r="AE20" s="91"/>
      <c r="AF20" s="83"/>
      <c r="AG20" s="84"/>
      <c r="AI20" s="139"/>
      <c r="AJ20" s="139"/>
      <c r="AK20" s="139"/>
      <c r="AL20" s="139"/>
      <c r="AM20" s="139"/>
      <c r="AN20" s="139"/>
      <c r="AO20" s="139"/>
      <c r="AP20" s="139"/>
      <c r="AQ20" s="139"/>
      <c r="AR20" s="139"/>
      <c r="AS20" s="139"/>
      <c r="AT20" s="139"/>
      <c r="AU20" s="139"/>
      <c r="AV20" s="139"/>
      <c r="AW20" s="139"/>
      <c r="AX20" s="139"/>
      <c r="AY20" s="139"/>
      <c r="AZ20" s="139"/>
      <c r="BA20" s="139"/>
      <c r="BB20" s="139"/>
      <c r="BC20" s="139"/>
      <c r="BD20" s="139"/>
      <c r="BE20" s="139"/>
      <c r="BF20" s="140"/>
      <c r="BG20" s="58"/>
      <c r="BH20" s="58"/>
      <c r="BI20" s="58"/>
      <c r="BJ20" s="58"/>
      <c r="BK20" s="58"/>
      <c r="BL20" s="58"/>
      <c r="BM20" s="58"/>
      <c r="BN20" s="58"/>
      <c r="BO20" s="58"/>
      <c r="BP20" s="58"/>
      <c r="BQ20" s="58"/>
      <c r="BR20" s="58"/>
      <c r="BS20" s="58"/>
      <c r="BT20" s="58"/>
      <c r="BU20" s="58"/>
      <c r="BV20" s="58"/>
      <c r="BW20" s="58"/>
      <c r="BX20" s="58"/>
      <c r="BY20" s="58"/>
      <c r="BZ20" s="58"/>
      <c r="CA20" s="58"/>
      <c r="CB20" s="58"/>
      <c r="CC20" s="58"/>
      <c r="CD20" s="58"/>
      <c r="CE20" s="58"/>
      <c r="CF20" s="58"/>
      <c r="CG20" s="58"/>
      <c r="CH20" s="58"/>
      <c r="CI20" s="58"/>
      <c r="CJ20" s="58"/>
      <c r="CK20" s="58"/>
      <c r="CL20" s="58"/>
      <c r="CM20" s="58"/>
      <c r="CN20" s="58"/>
      <c r="CO20" s="58"/>
      <c r="CP20" s="58"/>
      <c r="CQ20" s="58"/>
      <c r="CR20" s="58"/>
      <c r="CS20" s="58"/>
      <c r="CT20" s="58"/>
      <c r="CU20" s="58"/>
      <c r="CV20" s="58"/>
      <c r="CW20" s="58"/>
      <c r="CX20" s="58"/>
      <c r="CY20" s="58"/>
      <c r="CZ20" s="58"/>
      <c r="DA20" s="58"/>
      <c r="DB20" s="58"/>
      <c r="DC20" s="58"/>
      <c r="DD20" s="58"/>
      <c r="DE20" s="58"/>
      <c r="DF20" s="58"/>
      <c r="DG20" s="58"/>
      <c r="DH20" s="58"/>
      <c r="DI20" s="58"/>
      <c r="DJ20" s="58"/>
      <c r="DK20" s="58"/>
      <c r="DL20" s="58"/>
      <c r="DM20" s="58"/>
      <c r="DN20" s="58"/>
      <c r="DO20" s="58"/>
      <c r="DP20" s="58"/>
      <c r="DQ20" s="58"/>
      <c r="DR20" s="58"/>
      <c r="DS20" s="58"/>
      <c r="DT20" s="58"/>
      <c r="DU20" s="58"/>
      <c r="DV20" s="58"/>
      <c r="DW20" s="58"/>
      <c r="DX20" s="58"/>
      <c r="DY20" s="58"/>
      <c r="DZ20" s="58"/>
      <c r="EA20" s="58"/>
      <c r="EB20" s="58"/>
      <c r="EC20" s="58"/>
      <c r="ED20" s="58"/>
      <c r="EE20" s="58"/>
      <c r="EF20" s="58"/>
      <c r="EG20" s="58"/>
      <c r="EH20" s="58"/>
      <c r="EI20" s="58"/>
      <c r="EJ20" s="58"/>
      <c r="EK20" s="58"/>
      <c r="EL20" s="58"/>
      <c r="EM20" s="58"/>
      <c r="EN20" s="58"/>
      <c r="EO20" s="58"/>
      <c r="EP20" s="58"/>
      <c r="EQ20" s="58"/>
      <c r="ER20" s="58"/>
      <c r="ES20" s="58"/>
      <c r="ET20" s="58"/>
      <c r="EU20" s="58"/>
      <c r="EV20" s="58"/>
      <c r="EW20" s="58"/>
      <c r="EX20" s="58"/>
      <c r="EY20" s="58"/>
      <c r="EZ20" s="58"/>
      <c r="FA20" s="58"/>
      <c r="FB20" s="58"/>
      <c r="FC20" s="58"/>
      <c r="FD20" s="58"/>
      <c r="FE20" s="58"/>
      <c r="FF20" s="58"/>
      <c r="FG20" s="58"/>
      <c r="FH20" s="58"/>
      <c r="FI20" s="58"/>
      <c r="FJ20" s="58"/>
      <c r="FK20" s="58"/>
      <c r="FL20" s="58"/>
      <c r="FM20" s="58"/>
      <c r="FN20" s="58"/>
      <c r="FO20" s="58"/>
      <c r="FP20" s="58"/>
      <c r="FQ20" s="58"/>
      <c r="FR20" s="58"/>
      <c r="FS20" s="58"/>
      <c r="FT20" s="58"/>
      <c r="FU20" s="58"/>
      <c r="FV20" s="58"/>
      <c r="FW20" s="58"/>
      <c r="FX20" s="58"/>
      <c r="FY20" s="58"/>
      <c r="FZ20" s="58"/>
      <c r="GA20" s="58"/>
      <c r="GB20" s="58"/>
      <c r="GC20" s="58"/>
      <c r="GD20" s="58"/>
      <c r="GE20" s="58"/>
      <c r="GF20" s="58"/>
      <c r="GG20" s="58"/>
      <c r="GH20" s="58"/>
      <c r="GI20" s="58"/>
      <c r="GJ20" s="58"/>
      <c r="GK20" s="58"/>
      <c r="GL20" s="58"/>
      <c r="GM20" s="58"/>
      <c r="GN20" s="58"/>
      <c r="GO20" s="58"/>
      <c r="GP20" s="58"/>
      <c r="GQ20" s="58"/>
      <c r="GR20" s="58"/>
      <c r="GS20" s="58"/>
      <c r="GT20" s="58"/>
      <c r="GU20" s="58"/>
      <c r="GV20" s="58"/>
      <c r="GW20" s="58"/>
      <c r="GX20" s="58"/>
      <c r="GY20" s="58"/>
      <c r="GZ20" s="58"/>
      <c r="HA20" s="58"/>
      <c r="HB20" s="58"/>
      <c r="HC20" s="58"/>
      <c r="HD20" s="58"/>
      <c r="HE20" s="58"/>
      <c r="HF20" s="58"/>
      <c r="HG20" s="58"/>
      <c r="HH20" s="58"/>
      <c r="HI20" s="58"/>
      <c r="HJ20" s="58"/>
      <c r="HK20" s="58"/>
      <c r="HL20" s="58"/>
      <c r="HM20" s="58"/>
      <c r="HN20" s="58"/>
      <c r="HO20" s="58"/>
      <c r="HP20" s="58"/>
      <c r="HQ20" s="58"/>
      <c r="HR20" s="58"/>
      <c r="HS20" s="58"/>
      <c r="HT20" s="58"/>
      <c r="HU20" s="58"/>
      <c r="HV20" s="58"/>
      <c r="HW20" s="58"/>
      <c r="HX20" s="58"/>
      <c r="HY20" s="58"/>
      <c r="HZ20" s="58"/>
      <c r="IA20" s="58"/>
      <c r="IB20" s="58"/>
      <c r="IC20" s="58"/>
      <c r="ID20" s="58"/>
      <c r="IE20" s="58"/>
      <c r="IF20" s="58"/>
      <c r="IG20" s="58"/>
      <c r="IH20" s="58"/>
      <c r="II20" s="58"/>
      <c r="IJ20" s="58"/>
      <c r="IK20" s="58"/>
      <c r="IL20" s="58"/>
      <c r="IM20" s="58"/>
      <c r="IN20" s="58"/>
      <c r="IO20" s="58"/>
      <c r="IP20" s="58"/>
      <c r="IQ20" s="58"/>
      <c r="IR20" s="58"/>
      <c r="IS20" s="58"/>
      <c r="IT20" s="58"/>
      <c r="IU20" s="58"/>
      <c r="IV20" s="58"/>
      <c r="IW20" s="58"/>
      <c r="IX20" s="58"/>
      <c r="IY20" s="58"/>
      <c r="IZ20" s="58"/>
      <c r="JA20" s="58"/>
      <c r="JB20" s="58"/>
      <c r="JC20" s="58"/>
      <c r="JD20" s="58"/>
      <c r="JE20" s="58"/>
      <c r="JF20" s="58"/>
      <c r="JG20" s="58"/>
      <c r="JH20" s="58"/>
      <c r="JI20" s="58"/>
      <c r="JJ20" s="58"/>
      <c r="JK20" s="58"/>
      <c r="JL20" s="58"/>
      <c r="JM20" s="58"/>
      <c r="JN20" s="58"/>
      <c r="JO20" s="58"/>
      <c r="JP20" s="58"/>
      <c r="JQ20" s="58"/>
      <c r="JR20" s="58"/>
      <c r="JS20" s="58"/>
      <c r="JT20" s="58"/>
      <c r="JU20" s="58"/>
      <c r="JV20" s="58"/>
      <c r="JW20" s="58"/>
      <c r="JX20" s="58"/>
      <c r="JY20" s="58"/>
      <c r="JZ20" s="58"/>
      <c r="KA20" s="58"/>
      <c r="KB20" s="58"/>
      <c r="KC20" s="58"/>
      <c r="KD20" s="58"/>
      <c r="KE20" s="58"/>
      <c r="KF20" s="58"/>
      <c r="KG20" s="58"/>
      <c r="KH20" s="58"/>
      <c r="KI20" s="58"/>
      <c r="KJ20" s="58"/>
      <c r="KK20" s="58"/>
      <c r="KL20" s="58"/>
      <c r="KM20" s="58"/>
      <c r="KN20" s="58"/>
      <c r="KO20" s="58"/>
      <c r="KP20" s="58"/>
      <c r="KQ20" s="58"/>
      <c r="KR20" s="58"/>
      <c r="KS20" s="58"/>
      <c r="KT20" s="58"/>
      <c r="KU20" s="58"/>
      <c r="KV20" s="58"/>
      <c r="KW20" s="58"/>
      <c r="KX20" s="58"/>
      <c r="KY20" s="58"/>
      <c r="KZ20" s="58"/>
      <c r="LA20" s="58"/>
      <c r="LB20" s="58"/>
      <c r="LC20" s="58"/>
      <c r="LD20" s="58"/>
      <c r="LE20" s="58"/>
      <c r="LF20" s="58"/>
      <c r="LG20" s="58"/>
      <c r="LH20" s="58"/>
      <c r="LI20" s="58"/>
      <c r="LJ20" s="58"/>
      <c r="LK20" s="58"/>
      <c r="LL20" s="58"/>
      <c r="LM20" s="58"/>
      <c r="LN20" s="58"/>
      <c r="LO20" s="58"/>
      <c r="LP20" s="58"/>
      <c r="LQ20" s="58"/>
      <c r="LR20" s="58"/>
      <c r="LS20" s="58"/>
      <c r="LT20" s="58"/>
      <c r="LU20" s="58"/>
    </row>
    <row r="21" spans="1:333" ht="23.1" customHeight="1" x14ac:dyDescent="0.35">
      <c r="B21" s="5"/>
      <c r="D21" s="24"/>
      <c r="H21" s="23"/>
      <c r="I21" s="23"/>
      <c r="K21" s="24"/>
      <c r="L21" s="24"/>
      <c r="M21" s="24"/>
      <c r="N21" s="24"/>
      <c r="P21" s="141"/>
      <c r="T21" s="24"/>
      <c r="U21" s="23"/>
      <c r="V21" s="24"/>
      <c r="X21" s="23"/>
      <c r="Y21" s="23"/>
      <c r="Z21" s="23"/>
      <c r="AA21" s="23"/>
      <c r="AB21" s="23"/>
      <c r="AC21" s="23"/>
      <c r="AD21" s="23"/>
      <c r="AE21" s="26"/>
      <c r="AG21" s="5"/>
      <c r="AI21" s="141"/>
      <c r="AJ21" s="141"/>
      <c r="AK21" s="141"/>
      <c r="AL21" s="141"/>
      <c r="AM21" s="141"/>
      <c r="AN21" s="141"/>
      <c r="AO21" s="141"/>
      <c r="AP21" s="141"/>
      <c r="AQ21" s="141"/>
      <c r="AR21" s="141"/>
      <c r="AS21" s="141"/>
      <c r="AU21" s="141"/>
      <c r="AV21" s="141"/>
      <c r="AW21" s="141"/>
      <c r="AZ21" s="141"/>
      <c r="BA21" s="141"/>
      <c r="BB21" s="141"/>
      <c r="BC21" s="141"/>
      <c r="BD21" s="141"/>
      <c r="BE21" s="141"/>
      <c r="BF21" s="142"/>
    </row>
    <row r="22" spans="1:333" ht="23.1" customHeight="1" x14ac:dyDescent="0.35">
      <c r="B22" s="5"/>
      <c r="D22" s="24"/>
      <c r="H22" s="23"/>
      <c r="I22" s="23"/>
      <c r="K22" s="24"/>
      <c r="L22" s="24"/>
      <c r="M22" s="24"/>
      <c r="N22" s="24"/>
      <c r="P22" s="141"/>
      <c r="T22" s="1"/>
      <c r="V22" s="23"/>
      <c r="X22" s="23"/>
      <c r="Y22" s="23"/>
      <c r="Z22" s="23"/>
      <c r="AA22" s="23"/>
      <c r="AB22" s="23"/>
      <c r="AC22" s="23"/>
      <c r="AD22" s="23"/>
      <c r="AE22" s="26"/>
      <c r="AG22" s="5"/>
      <c r="AI22" s="141"/>
      <c r="AJ22" s="141"/>
      <c r="AK22" s="141"/>
      <c r="AL22" s="141"/>
      <c r="AM22" s="141"/>
      <c r="AN22" s="141"/>
      <c r="AO22" s="141"/>
      <c r="AP22" s="141"/>
      <c r="AQ22" s="141"/>
      <c r="AR22" s="141"/>
      <c r="AS22" s="141"/>
      <c r="AU22" s="141"/>
      <c r="AV22" s="141"/>
      <c r="AW22" s="141"/>
      <c r="AZ22" s="141"/>
      <c r="BA22" s="141"/>
      <c r="BB22" s="141"/>
      <c r="BC22" s="141"/>
      <c r="BD22" s="141"/>
      <c r="BE22" s="116"/>
    </row>
    <row r="23" spans="1:333" ht="23.1" customHeight="1" x14ac:dyDescent="0.35">
      <c r="B23" s="171" t="s">
        <v>61</v>
      </c>
      <c r="C23" s="171"/>
      <c r="D23" s="171"/>
      <c r="H23" s="23"/>
      <c r="I23" s="172" t="s">
        <v>62</v>
      </c>
      <c r="J23" s="172"/>
      <c r="K23" s="172"/>
      <c r="L23" s="172"/>
      <c r="M23" s="172"/>
      <c r="N23" s="172"/>
      <c r="O23" s="23"/>
      <c r="P23" s="141"/>
      <c r="Q23" s="173" t="s">
        <v>63</v>
      </c>
      <c r="R23" s="173"/>
      <c r="S23" s="173"/>
      <c r="V23" s="174" t="s">
        <v>64</v>
      </c>
      <c r="W23" s="174"/>
      <c r="X23" s="174"/>
      <c r="Y23" s="174"/>
      <c r="Z23" s="23"/>
      <c r="AA23" s="23"/>
      <c r="AB23" s="23"/>
      <c r="AC23" s="23"/>
      <c r="AD23" s="23"/>
      <c r="AE23" s="26"/>
      <c r="AG23" s="171" t="s">
        <v>61</v>
      </c>
      <c r="AH23" s="171"/>
      <c r="AI23" s="171"/>
      <c r="AJ23" s="141"/>
      <c r="AK23" s="141"/>
      <c r="AL23" s="141"/>
      <c r="AM23" s="141"/>
      <c r="AN23" s="141"/>
      <c r="AO23" s="141"/>
      <c r="AP23" s="141"/>
      <c r="AQ23" s="141"/>
      <c r="AR23" s="141"/>
      <c r="AS23" s="141"/>
      <c r="AU23" s="141"/>
      <c r="AV23" s="141"/>
      <c r="AW23" s="141"/>
      <c r="AZ23" s="141"/>
      <c r="BA23" s="141"/>
      <c r="BB23" s="141"/>
      <c r="BC23" s="141"/>
      <c r="BD23" s="141"/>
      <c r="BE23" s="116"/>
    </row>
    <row r="24" spans="1:333" ht="23.1" customHeight="1" x14ac:dyDescent="0.35">
      <c r="A24" s="25"/>
      <c r="B24" s="5"/>
      <c r="D24" s="24"/>
      <c r="E24" s="27"/>
      <c r="F24" s="27"/>
      <c r="G24" s="27"/>
      <c r="H24" s="23"/>
      <c r="I24" s="23"/>
      <c r="K24" s="24"/>
      <c r="L24" s="24"/>
      <c r="M24" s="24"/>
      <c r="N24" s="24"/>
      <c r="O24" s="6"/>
      <c r="P24" s="141"/>
      <c r="R24" s="6"/>
      <c r="T24" s="1"/>
      <c r="V24" s="23"/>
      <c r="X24" s="23"/>
      <c r="Y24" s="23"/>
      <c r="Z24" s="23"/>
      <c r="AA24" s="23"/>
      <c r="AB24" s="23"/>
      <c r="AC24" s="23"/>
      <c r="AD24" s="23"/>
      <c r="AE24" s="26"/>
      <c r="AF24" s="25"/>
      <c r="AG24" s="5"/>
      <c r="AI24" s="141"/>
      <c r="AJ24" s="141"/>
      <c r="AK24" s="141"/>
      <c r="AL24" s="141"/>
      <c r="AM24" s="141"/>
      <c r="AN24" s="141"/>
      <c r="AO24" s="141"/>
      <c r="AP24" s="141"/>
      <c r="AQ24" s="141"/>
      <c r="AR24" s="141"/>
      <c r="AS24" s="141"/>
      <c r="AU24" s="141"/>
      <c r="AV24" s="141"/>
      <c r="AW24" s="141"/>
      <c r="AX24" s="118"/>
      <c r="AZ24" s="141"/>
      <c r="BA24" s="141"/>
      <c r="BB24" s="141"/>
      <c r="BC24" s="141"/>
      <c r="BD24" s="141"/>
      <c r="BE24" s="116"/>
    </row>
    <row r="25" spans="1:333" ht="23.1" customHeight="1" x14ac:dyDescent="0.35">
      <c r="B25" s="5"/>
      <c r="D25" s="24"/>
      <c r="E25" s="28"/>
      <c r="F25" s="28"/>
      <c r="G25" s="28"/>
      <c r="H25" s="23"/>
      <c r="I25" s="23"/>
      <c r="K25" s="24"/>
      <c r="L25" s="24"/>
      <c r="M25" s="24"/>
      <c r="N25" s="24"/>
      <c r="P25" s="141"/>
      <c r="R25" s="28"/>
      <c r="T25" s="1"/>
      <c r="V25" s="23"/>
      <c r="X25" s="23"/>
      <c r="Y25" s="23"/>
      <c r="Z25" s="23"/>
      <c r="AA25" s="23"/>
      <c r="AB25" s="23"/>
      <c r="AC25" s="23"/>
      <c r="AD25" s="23"/>
      <c r="AE25" s="26"/>
      <c r="AG25" s="5"/>
      <c r="AI25" s="141"/>
      <c r="AJ25" s="141"/>
      <c r="AK25" s="141"/>
      <c r="AL25" s="141"/>
      <c r="AM25" s="141"/>
      <c r="AN25" s="141"/>
      <c r="AO25" s="141"/>
      <c r="AP25" s="141"/>
      <c r="AQ25" s="141"/>
      <c r="AR25" s="141"/>
      <c r="AS25" s="141"/>
      <c r="AU25" s="141"/>
      <c r="AV25" s="141"/>
      <c r="AW25" s="141"/>
      <c r="AX25" s="143"/>
      <c r="AZ25" s="141"/>
      <c r="BA25" s="141"/>
      <c r="BB25" s="141"/>
      <c r="BC25" s="141"/>
      <c r="BD25" s="141"/>
      <c r="BE25" s="116"/>
    </row>
    <row r="26" spans="1:333" s="92" customFormat="1" ht="23.1" customHeight="1" x14ac:dyDescent="0.35">
      <c r="B26" s="175" t="s">
        <v>75</v>
      </c>
      <c r="C26" s="175"/>
      <c r="D26" s="175"/>
      <c r="E26" s="93"/>
      <c r="F26" s="93"/>
      <c r="G26" s="93"/>
      <c r="I26" s="175" t="s">
        <v>65</v>
      </c>
      <c r="J26" s="175"/>
      <c r="K26" s="175"/>
      <c r="L26" s="175"/>
      <c r="M26" s="175"/>
      <c r="N26" s="175"/>
      <c r="O26" s="93"/>
      <c r="P26" s="144"/>
      <c r="Q26" s="152" t="s">
        <v>66</v>
      </c>
      <c r="R26" s="152"/>
      <c r="S26" s="152"/>
      <c r="T26" s="93"/>
      <c r="V26" s="175" t="s">
        <v>67</v>
      </c>
      <c r="W26" s="175"/>
      <c r="X26" s="175"/>
      <c r="Y26" s="175"/>
      <c r="AE26" s="94"/>
      <c r="AG26" s="175" t="s">
        <v>75</v>
      </c>
      <c r="AH26" s="175"/>
      <c r="AI26" s="175"/>
      <c r="AJ26" s="144"/>
      <c r="AK26" s="144"/>
      <c r="AL26" s="144"/>
      <c r="AM26" s="144"/>
      <c r="AN26" s="144"/>
      <c r="AO26" s="144"/>
      <c r="AP26" s="144"/>
      <c r="AQ26" s="144"/>
      <c r="AR26" s="144"/>
      <c r="AS26" s="144"/>
      <c r="AT26" s="144"/>
      <c r="AU26" s="144"/>
      <c r="AV26" s="144"/>
      <c r="AW26" s="144"/>
      <c r="AX26" s="144"/>
      <c r="AY26" s="144"/>
      <c r="AZ26" s="144"/>
      <c r="BA26" s="144"/>
      <c r="BB26" s="144"/>
      <c r="BC26" s="144"/>
      <c r="BD26" s="144"/>
      <c r="BE26" s="144"/>
      <c r="BF26" s="145"/>
    </row>
    <row r="27" spans="1:333" ht="23.1" customHeight="1" x14ac:dyDescent="0.35">
      <c r="B27" s="176" t="s">
        <v>76</v>
      </c>
      <c r="C27" s="176"/>
      <c r="D27" s="176"/>
      <c r="I27" s="176" t="s">
        <v>72</v>
      </c>
      <c r="J27" s="176"/>
      <c r="K27" s="176"/>
      <c r="L27" s="176"/>
      <c r="M27" s="176"/>
      <c r="N27" s="176"/>
      <c r="Q27" s="148" t="s">
        <v>73</v>
      </c>
      <c r="R27" s="148"/>
      <c r="S27" s="148"/>
      <c r="V27" s="176" t="s">
        <v>68</v>
      </c>
      <c r="W27" s="176"/>
      <c r="X27" s="176"/>
      <c r="Y27" s="176"/>
      <c r="AG27" s="176" t="s">
        <v>76</v>
      </c>
      <c r="AH27" s="176"/>
      <c r="AI27" s="176"/>
    </row>
  </sheetData>
  <mergeCells count="32">
    <mergeCell ref="B27:D27"/>
    <mergeCell ref="I27:N27"/>
    <mergeCell ref="Q27:S27"/>
    <mergeCell ref="V27:Y27"/>
    <mergeCell ref="AG27:AI27"/>
    <mergeCell ref="AG23:AI23"/>
    <mergeCell ref="B26:D26"/>
    <mergeCell ref="I26:N26"/>
    <mergeCell ref="Q26:S26"/>
    <mergeCell ref="V26:Y26"/>
    <mergeCell ref="AG26:AI26"/>
    <mergeCell ref="F8:F10"/>
    <mergeCell ref="G8:G10"/>
    <mergeCell ref="H8:H10"/>
    <mergeCell ref="AD8:AE10"/>
    <mergeCell ref="B23:D23"/>
    <mergeCell ref="I23:N23"/>
    <mergeCell ref="Q23:S23"/>
    <mergeCell ref="V23:Y23"/>
    <mergeCell ref="O6:S6"/>
    <mergeCell ref="AS6:AW6"/>
    <mergeCell ref="O1:S1"/>
    <mergeCell ref="AS1:AW1"/>
    <mergeCell ref="O2:S2"/>
    <mergeCell ref="AS2:AW2"/>
    <mergeCell ref="O3:S3"/>
    <mergeCell ref="AS3:AW3"/>
    <mergeCell ref="O4:S4"/>
    <mergeCell ref="AK4:AP4"/>
    <mergeCell ref="AS4:AW4"/>
    <mergeCell ref="O5:S5"/>
    <mergeCell ref="AS5:AW5"/>
  </mergeCells>
  <printOptions horizontalCentered="1"/>
  <pageMargins left="0.26" right="0.22" top="0.59055118110236227" bottom="0.59055118110236227" header="0.15748031496062992" footer="0.31496062992125984"/>
  <pageSetup paperSize="258" scale="56" fitToHeight="0" orientation="landscape" horizontalDpi="120" verticalDpi="72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F7F218-0ABE-49B0-9D76-D5D091FD8065}">
  <sheetPr>
    <pageSetUpPr fitToPage="1"/>
  </sheetPr>
  <dimension ref="A1:LS27"/>
  <sheetViews>
    <sheetView view="pageBreakPreview" topLeftCell="X2" zoomScale="60" zoomScaleNormal="50" workbookViewId="0">
      <selection activeCell="AX8" sqref="AX8"/>
    </sheetView>
  </sheetViews>
  <sheetFormatPr defaultColWidth="9.140625" defaultRowHeight="23.1" customHeight="1" x14ac:dyDescent="0.35"/>
  <cols>
    <col min="1" max="1" width="4.7109375" style="1" customWidth="1"/>
    <col min="2" max="2" width="40.42578125" style="1" customWidth="1"/>
    <col min="3" max="3" width="17.85546875" style="1" customWidth="1"/>
    <col min="4" max="4" width="18" style="2" hidden="1" customWidth="1"/>
    <col min="5" max="5" width="18.28515625" style="2" hidden="1" customWidth="1"/>
    <col min="6" max="7" width="18.28515625" style="2" customWidth="1"/>
    <col min="8" max="8" width="16.42578125" style="1" customWidth="1"/>
    <col min="9" max="9" width="17.42578125" style="1" customWidth="1"/>
    <col min="10" max="10" width="17.28515625" style="2" hidden="1" customWidth="1"/>
    <col min="11" max="11" width="16.28515625" style="2" customWidth="1"/>
    <col min="12" max="12" width="4" style="2" customWidth="1"/>
    <col min="13" max="13" width="3.28515625" style="2" customWidth="1"/>
    <col min="14" max="14" width="4.28515625" style="2" customWidth="1"/>
    <col min="15" max="15" width="20.85546875" style="2" customWidth="1"/>
    <col min="16" max="16" width="15.85546875" style="115" customWidth="1"/>
    <col min="17" max="18" width="17" style="2" customWidth="1"/>
    <col min="19" max="19" width="16.7109375" style="2" customWidth="1"/>
    <col min="20" max="20" width="18.85546875" style="2" customWidth="1"/>
    <col min="21" max="21" width="18.5703125" style="1" customWidth="1"/>
    <col min="22" max="23" width="22.5703125" style="1" customWidth="1"/>
    <col min="24" max="24" width="5" style="1" customWidth="1"/>
    <col min="25" max="25" width="17.7109375" style="1" customWidth="1"/>
    <col min="26" max="26" width="17.7109375" style="1" hidden="1" customWidth="1"/>
    <col min="27" max="27" width="10.5703125" style="1" customWidth="1"/>
    <col min="28" max="28" width="15.85546875" style="1" customWidth="1"/>
    <col min="29" max="29" width="13.42578125" style="1" customWidth="1"/>
    <col min="30" max="30" width="18.28515625" style="1" customWidth="1"/>
    <col min="31" max="31" width="14" style="3" customWidth="1"/>
    <col min="32" max="32" width="4.5703125" style="1" customWidth="1"/>
    <col min="33" max="33" width="31.7109375" style="1" customWidth="1"/>
    <col min="34" max="34" width="17.5703125" style="1" customWidth="1"/>
    <col min="35" max="35" width="15.85546875" style="115" customWidth="1"/>
    <col min="36" max="36" width="19.7109375" style="115" customWidth="1"/>
    <col min="37" max="37" width="18.5703125" style="115" customWidth="1"/>
    <col min="38" max="38" width="17.42578125" style="115" hidden="1" customWidth="1"/>
    <col min="39" max="40" width="16.28515625" style="115" customWidth="1"/>
    <col min="41" max="41" width="8.28515625" style="115" customWidth="1"/>
    <col min="42" max="42" width="13.140625" style="115" customWidth="1"/>
    <col min="43" max="43" width="14" style="115" customWidth="1"/>
    <col min="44" max="44" width="17" style="115" customWidth="1"/>
    <col min="45" max="46" width="13.7109375" style="115" customWidth="1"/>
    <col min="47" max="47" width="17.42578125" style="115" customWidth="1"/>
    <col min="48" max="48" width="16.42578125" style="115" customWidth="1"/>
    <col min="49" max="49" width="17.7109375" style="115" customWidth="1"/>
    <col min="50" max="50" width="18" style="115" customWidth="1"/>
    <col min="51" max="51" width="17.28515625" style="115" customWidth="1"/>
    <col min="52" max="54" width="16.5703125" style="115" customWidth="1"/>
    <col min="55" max="55" width="17.85546875" style="115" customWidth="1"/>
    <col min="56" max="56" width="18.85546875" style="116" customWidth="1"/>
    <col min="57" max="16384" width="9.140625" style="1"/>
  </cols>
  <sheetData>
    <row r="1" spans="1:331" ht="23.1" customHeight="1" x14ac:dyDescent="0.35">
      <c r="O1" s="150" t="s">
        <v>0</v>
      </c>
      <c r="P1" s="150"/>
      <c r="Q1" s="150"/>
      <c r="R1" s="150"/>
      <c r="S1" s="150"/>
      <c r="AQ1" s="151" t="s">
        <v>0</v>
      </c>
      <c r="AR1" s="151"/>
      <c r="AS1" s="151"/>
      <c r="AT1" s="151"/>
      <c r="AU1" s="151"/>
    </row>
    <row r="2" spans="1:331" ht="23.1" customHeight="1" x14ac:dyDescent="0.35">
      <c r="D2" s="4"/>
      <c r="E2" s="4"/>
      <c r="F2" s="4"/>
      <c r="G2" s="4"/>
      <c r="H2" s="5"/>
      <c r="I2" s="5"/>
      <c r="J2" s="1"/>
      <c r="O2" s="150" t="s">
        <v>70</v>
      </c>
      <c r="P2" s="150"/>
      <c r="Q2" s="150"/>
      <c r="R2" s="150"/>
      <c r="S2" s="150"/>
      <c r="U2" s="1" t="s">
        <v>1</v>
      </c>
      <c r="AK2" s="117"/>
      <c r="AQ2" s="151" t="s">
        <v>70</v>
      </c>
      <c r="AR2" s="151"/>
      <c r="AS2" s="151"/>
      <c r="AT2" s="151"/>
      <c r="AU2" s="151"/>
      <c r="BD2" s="116" t="s">
        <v>1</v>
      </c>
    </row>
    <row r="3" spans="1:331" ht="23.1" customHeight="1" x14ac:dyDescent="0.35">
      <c r="M3" s="4"/>
      <c r="N3" s="4"/>
      <c r="O3" s="150" t="s">
        <v>71</v>
      </c>
      <c r="P3" s="150"/>
      <c r="Q3" s="150"/>
      <c r="R3" s="150"/>
      <c r="S3" s="150"/>
      <c r="AQ3" s="151" t="s">
        <v>74</v>
      </c>
      <c r="AR3" s="151"/>
      <c r="AS3" s="151"/>
      <c r="AT3" s="151"/>
      <c r="AU3" s="151"/>
    </row>
    <row r="4" spans="1:331" ht="23.1" customHeight="1" x14ac:dyDescent="0.35">
      <c r="O4" s="152" t="s">
        <v>88</v>
      </c>
      <c r="P4" s="152"/>
      <c r="Q4" s="152"/>
      <c r="R4" s="152"/>
      <c r="S4" s="152"/>
      <c r="AK4" s="153"/>
      <c r="AL4" s="153"/>
      <c r="AM4" s="153"/>
      <c r="AN4" s="153"/>
      <c r="AO4" s="153"/>
      <c r="AQ4" s="154" t="s">
        <v>89</v>
      </c>
      <c r="AR4" s="154"/>
      <c r="AS4" s="154"/>
      <c r="AT4" s="154"/>
      <c r="AU4" s="154"/>
    </row>
    <row r="5" spans="1:331" ht="23.1" customHeight="1" x14ac:dyDescent="0.35">
      <c r="O5" s="152" t="s">
        <v>2</v>
      </c>
      <c r="P5" s="152"/>
      <c r="Q5" s="152"/>
      <c r="R5" s="152"/>
      <c r="S5" s="152"/>
      <c r="T5" s="7"/>
      <c r="AK5" s="118"/>
      <c r="AQ5" s="155" t="s">
        <v>2</v>
      </c>
      <c r="AR5" s="155"/>
      <c r="AS5" s="155"/>
      <c r="AT5" s="155"/>
      <c r="AU5" s="155"/>
      <c r="AV5" s="119"/>
      <c r="AW5" s="119"/>
      <c r="AX5" s="119"/>
      <c r="AY5" s="119"/>
      <c r="AZ5" s="119"/>
      <c r="BA5" s="119"/>
      <c r="BB5" s="119"/>
      <c r="BC5" s="119"/>
    </row>
    <row r="6" spans="1:331" ht="23.1" customHeight="1" x14ac:dyDescent="0.35">
      <c r="J6" s="4"/>
      <c r="O6" s="148"/>
      <c r="P6" s="148"/>
      <c r="Q6" s="148"/>
      <c r="R6" s="148"/>
      <c r="S6" s="148"/>
      <c r="AQ6" s="149"/>
      <c r="AR6" s="149"/>
      <c r="AS6" s="149"/>
      <c r="AT6" s="149"/>
      <c r="AU6" s="149"/>
    </row>
    <row r="7" spans="1:331" s="8" customFormat="1" ht="23.1" customHeight="1" thickBot="1" x14ac:dyDescent="0.4">
      <c r="D7" s="9"/>
      <c r="E7" s="9"/>
      <c r="F7" s="9"/>
      <c r="G7" s="9"/>
      <c r="J7" s="9"/>
      <c r="K7" s="9"/>
      <c r="L7" s="9"/>
      <c r="M7" s="9"/>
      <c r="N7" s="9"/>
      <c r="O7" s="9"/>
      <c r="P7" s="120"/>
      <c r="Q7" s="9"/>
      <c r="R7" s="9"/>
      <c r="S7" s="9"/>
      <c r="T7" s="9"/>
      <c r="AD7" s="8" t="s">
        <v>1</v>
      </c>
      <c r="AE7" s="10"/>
      <c r="AI7" s="120"/>
      <c r="AJ7" s="120"/>
      <c r="AK7" s="120"/>
      <c r="AL7" s="120"/>
      <c r="AM7" s="120"/>
      <c r="AN7" s="120"/>
      <c r="AO7" s="120"/>
      <c r="AP7" s="120"/>
      <c r="AQ7" s="120"/>
      <c r="AR7" s="120"/>
      <c r="AS7" s="120"/>
      <c r="AT7" s="120"/>
      <c r="AU7" s="120"/>
      <c r="AV7" s="120"/>
      <c r="AW7" s="120"/>
      <c r="AX7" s="120"/>
      <c r="AY7" s="120"/>
      <c r="AZ7" s="120"/>
      <c r="BA7" s="120"/>
      <c r="BB7" s="120"/>
      <c r="BC7" s="120"/>
      <c r="BD7" s="12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  <c r="JB7" s="1"/>
      <c r="JC7" s="1"/>
      <c r="JD7" s="1"/>
      <c r="JE7" s="1"/>
      <c r="JF7" s="1"/>
      <c r="JG7" s="1"/>
      <c r="JH7" s="1"/>
      <c r="JI7" s="1"/>
      <c r="JJ7" s="1"/>
      <c r="JK7" s="1"/>
      <c r="JL7" s="1"/>
      <c r="JM7" s="1"/>
      <c r="JN7" s="1"/>
      <c r="JO7" s="1"/>
      <c r="JP7" s="1"/>
      <c r="JQ7" s="1"/>
      <c r="JR7" s="1"/>
      <c r="JS7" s="1"/>
      <c r="JT7" s="1"/>
      <c r="JU7" s="1"/>
      <c r="JV7" s="1"/>
      <c r="JW7" s="1"/>
      <c r="JX7" s="1"/>
      <c r="JY7" s="1"/>
      <c r="JZ7" s="1"/>
      <c r="KA7" s="1"/>
      <c r="KB7" s="1"/>
      <c r="KC7" s="1"/>
      <c r="KD7" s="1"/>
      <c r="KE7" s="1"/>
      <c r="KF7" s="1"/>
      <c r="KG7" s="1"/>
      <c r="KH7" s="1"/>
      <c r="KI7" s="1"/>
      <c r="KJ7" s="1"/>
      <c r="KK7" s="1"/>
      <c r="KL7" s="1"/>
      <c r="KM7" s="1"/>
      <c r="KN7" s="1"/>
      <c r="KO7" s="1"/>
      <c r="KP7" s="1"/>
      <c r="KQ7" s="1"/>
      <c r="KR7" s="1"/>
      <c r="KS7" s="1"/>
      <c r="KT7" s="1"/>
      <c r="KU7" s="1"/>
      <c r="KV7" s="1"/>
      <c r="KW7" s="1"/>
      <c r="KX7" s="1"/>
      <c r="KY7" s="1"/>
      <c r="KZ7" s="1"/>
      <c r="LA7" s="1"/>
      <c r="LB7" s="1"/>
      <c r="LC7" s="1"/>
      <c r="LD7" s="1"/>
      <c r="LE7" s="1"/>
      <c r="LF7" s="1"/>
      <c r="LG7" s="1"/>
      <c r="LH7" s="1"/>
      <c r="LI7" s="1"/>
      <c r="LJ7" s="1"/>
      <c r="LK7" s="1"/>
      <c r="LL7" s="1"/>
      <c r="LM7" s="1"/>
      <c r="LN7" s="1"/>
      <c r="LO7" s="1"/>
      <c r="LP7" s="1"/>
      <c r="LQ7" s="1"/>
      <c r="LR7" s="1"/>
      <c r="LS7" s="1"/>
    </row>
    <row r="8" spans="1:331" s="11" customFormat="1" ht="23.1" customHeight="1" x14ac:dyDescent="0.35">
      <c r="A8" s="31"/>
      <c r="B8" s="32"/>
      <c r="C8" s="32"/>
      <c r="D8" s="40" t="s">
        <v>3</v>
      </c>
      <c r="E8" s="33" t="s">
        <v>4</v>
      </c>
      <c r="F8" s="156" t="s">
        <v>81</v>
      </c>
      <c r="G8" s="159" t="s">
        <v>82</v>
      </c>
      <c r="H8" s="162" t="s">
        <v>69</v>
      </c>
      <c r="I8" s="40" t="s">
        <v>5</v>
      </c>
      <c r="J8" s="40" t="s">
        <v>5</v>
      </c>
      <c r="K8" s="33"/>
      <c r="L8" s="33"/>
      <c r="M8" s="33"/>
      <c r="N8" s="33"/>
      <c r="O8" s="40" t="s">
        <v>6</v>
      </c>
      <c r="P8" s="122" t="s">
        <v>94</v>
      </c>
      <c r="Q8" s="33" t="s">
        <v>10</v>
      </c>
      <c r="R8" s="33" t="s">
        <v>10</v>
      </c>
      <c r="S8" s="33" t="s">
        <v>13</v>
      </c>
      <c r="T8" s="33" t="s">
        <v>10</v>
      </c>
      <c r="U8" s="32" t="s">
        <v>10</v>
      </c>
      <c r="V8" s="32" t="s">
        <v>17</v>
      </c>
      <c r="W8" s="32" t="s">
        <v>17</v>
      </c>
      <c r="X8" s="35"/>
      <c r="Y8" s="41" t="s">
        <v>18</v>
      </c>
      <c r="Z8" s="34" t="s">
        <v>9</v>
      </c>
      <c r="AA8" s="32" t="s">
        <v>19</v>
      </c>
      <c r="AB8" s="32" t="s">
        <v>20</v>
      </c>
      <c r="AC8" s="35" t="s">
        <v>21</v>
      </c>
      <c r="AD8" s="165"/>
      <c r="AE8" s="166"/>
      <c r="AF8" s="31"/>
      <c r="AG8" s="32"/>
      <c r="AH8" s="32"/>
      <c r="AI8" s="122" t="s">
        <v>7</v>
      </c>
      <c r="AJ8" s="123" t="s">
        <v>8</v>
      </c>
      <c r="AK8" s="124" t="s">
        <v>9</v>
      </c>
      <c r="AL8" s="124" t="s">
        <v>9</v>
      </c>
      <c r="AM8" s="124" t="s">
        <v>9</v>
      </c>
      <c r="AN8" s="124"/>
      <c r="AO8" s="124"/>
      <c r="AP8" s="124"/>
      <c r="AQ8" s="124" t="s">
        <v>96</v>
      </c>
      <c r="AR8" s="122" t="s">
        <v>10</v>
      </c>
      <c r="AS8" s="123" t="s">
        <v>11</v>
      </c>
      <c r="AT8" s="124" t="s">
        <v>11</v>
      </c>
      <c r="AU8" s="124" t="s">
        <v>12</v>
      </c>
      <c r="AV8" s="122" t="s">
        <v>10</v>
      </c>
      <c r="AW8" s="122" t="s">
        <v>13</v>
      </c>
      <c r="AX8" s="123" t="s">
        <v>97</v>
      </c>
      <c r="AY8" s="124" t="s">
        <v>14</v>
      </c>
      <c r="AZ8" s="124" t="s">
        <v>15</v>
      </c>
      <c r="BA8" s="124"/>
      <c r="BB8" s="124" t="s">
        <v>16</v>
      </c>
      <c r="BC8" s="122" t="s">
        <v>10</v>
      </c>
      <c r="BD8" s="125" t="s">
        <v>10</v>
      </c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2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12"/>
      <c r="CX8" s="12"/>
      <c r="CY8" s="12"/>
      <c r="CZ8" s="12"/>
      <c r="DA8" s="12"/>
      <c r="DB8" s="12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P8" s="12"/>
      <c r="DQ8" s="12"/>
      <c r="DR8" s="12"/>
      <c r="DS8" s="12"/>
      <c r="DT8" s="12"/>
      <c r="DU8" s="12"/>
      <c r="DV8" s="12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J8" s="12"/>
      <c r="EK8" s="12"/>
      <c r="EL8" s="12"/>
      <c r="EM8" s="12"/>
      <c r="EN8" s="12"/>
      <c r="EO8" s="12"/>
      <c r="EP8" s="12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O8" s="12"/>
      <c r="FP8" s="12"/>
      <c r="FQ8" s="12"/>
      <c r="FR8" s="12"/>
      <c r="FS8" s="12"/>
      <c r="FT8" s="12"/>
      <c r="FU8" s="12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L8" s="12"/>
      <c r="GM8" s="12"/>
      <c r="GN8" s="12"/>
      <c r="GO8" s="12"/>
      <c r="GP8" s="12"/>
      <c r="GQ8" s="12"/>
      <c r="GR8" s="12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G8" s="12"/>
      <c r="HH8" s="12"/>
      <c r="HI8" s="12"/>
      <c r="HJ8" s="12"/>
      <c r="HK8" s="12"/>
      <c r="HL8" s="12"/>
      <c r="HM8" s="12"/>
      <c r="HN8" s="12"/>
      <c r="HO8" s="12"/>
      <c r="HP8" s="12"/>
      <c r="HQ8" s="12"/>
      <c r="HR8" s="12"/>
      <c r="HS8" s="12"/>
      <c r="HT8" s="12"/>
      <c r="HU8" s="12"/>
      <c r="HV8" s="12"/>
      <c r="HW8" s="12"/>
      <c r="HX8" s="12"/>
      <c r="HY8" s="12"/>
      <c r="HZ8" s="12"/>
      <c r="IA8" s="12"/>
      <c r="IB8" s="12"/>
      <c r="IC8" s="12"/>
      <c r="ID8" s="12"/>
      <c r="IE8" s="12"/>
      <c r="IF8" s="12"/>
      <c r="IG8" s="12"/>
      <c r="IH8" s="12"/>
      <c r="II8" s="12"/>
      <c r="IJ8" s="12"/>
      <c r="IK8" s="12"/>
      <c r="IL8" s="12"/>
      <c r="IM8" s="12"/>
      <c r="IN8" s="12"/>
      <c r="IO8" s="12"/>
      <c r="IP8" s="12"/>
      <c r="IQ8" s="12"/>
      <c r="IR8" s="12"/>
      <c r="IS8" s="12"/>
      <c r="IT8" s="12"/>
      <c r="IU8" s="12"/>
      <c r="IV8" s="12"/>
      <c r="IW8" s="12"/>
      <c r="IX8" s="12"/>
      <c r="IY8" s="12"/>
      <c r="IZ8" s="12"/>
      <c r="JA8" s="12"/>
      <c r="JB8" s="12"/>
      <c r="JC8" s="12"/>
      <c r="JD8" s="12"/>
      <c r="JE8" s="12"/>
      <c r="JF8" s="12"/>
      <c r="JG8" s="12"/>
      <c r="JH8" s="12"/>
      <c r="JI8" s="12"/>
      <c r="JJ8" s="12"/>
      <c r="JK8" s="12"/>
      <c r="JL8" s="12"/>
      <c r="JM8" s="12"/>
      <c r="JN8" s="12"/>
      <c r="JO8" s="12"/>
      <c r="JP8" s="12"/>
      <c r="JQ8" s="12"/>
      <c r="JR8" s="12"/>
      <c r="JS8" s="12"/>
      <c r="JT8" s="12"/>
      <c r="JU8" s="12"/>
      <c r="JV8" s="12"/>
      <c r="JW8" s="12"/>
      <c r="JX8" s="12"/>
      <c r="JY8" s="12"/>
      <c r="JZ8" s="12"/>
      <c r="KA8" s="12"/>
      <c r="KB8" s="12"/>
      <c r="KC8" s="12"/>
      <c r="KD8" s="12"/>
      <c r="KE8" s="12"/>
      <c r="KF8" s="12"/>
      <c r="KG8" s="12"/>
      <c r="KH8" s="12"/>
      <c r="KI8" s="12"/>
      <c r="KJ8" s="12"/>
      <c r="KK8" s="12"/>
      <c r="KL8" s="12"/>
      <c r="KM8" s="12"/>
      <c r="KN8" s="12"/>
      <c r="KO8" s="12"/>
      <c r="KP8" s="12"/>
      <c r="KQ8" s="12"/>
      <c r="KR8" s="12"/>
      <c r="KS8" s="12"/>
      <c r="KT8" s="12"/>
      <c r="KU8" s="12"/>
      <c r="KV8" s="12"/>
      <c r="KW8" s="12"/>
      <c r="KX8" s="12"/>
      <c r="KY8" s="12"/>
      <c r="KZ8" s="12"/>
      <c r="LA8" s="12"/>
      <c r="LB8" s="12"/>
      <c r="LC8" s="12"/>
      <c r="LD8" s="12"/>
      <c r="LE8" s="12"/>
      <c r="LF8" s="12"/>
      <c r="LG8" s="12"/>
      <c r="LH8" s="12"/>
      <c r="LI8" s="12"/>
      <c r="LJ8" s="12"/>
      <c r="LK8" s="12"/>
      <c r="LL8" s="12"/>
      <c r="LM8" s="12"/>
      <c r="LN8" s="12"/>
      <c r="LO8" s="12"/>
      <c r="LP8" s="12"/>
      <c r="LQ8" s="12"/>
      <c r="LR8" s="12"/>
      <c r="LS8" s="12"/>
    </row>
    <row r="9" spans="1:331" s="14" customFormat="1" ht="23.1" customHeight="1" x14ac:dyDescent="0.35">
      <c r="A9" s="36"/>
      <c r="B9" s="14" t="s">
        <v>22</v>
      </c>
      <c r="C9" s="14" t="s">
        <v>23</v>
      </c>
      <c r="D9" s="15" t="s">
        <v>24</v>
      </c>
      <c r="E9" s="16">
        <v>594</v>
      </c>
      <c r="F9" s="157"/>
      <c r="G9" s="160"/>
      <c r="H9" s="163"/>
      <c r="I9" s="15" t="s">
        <v>25</v>
      </c>
      <c r="J9" s="15" t="s">
        <v>25</v>
      </c>
      <c r="K9" s="16" t="s">
        <v>26</v>
      </c>
      <c r="L9" s="15" t="s">
        <v>27</v>
      </c>
      <c r="M9" s="15" t="s">
        <v>28</v>
      </c>
      <c r="N9" s="15" t="s">
        <v>29</v>
      </c>
      <c r="O9" s="16" t="s">
        <v>25</v>
      </c>
      <c r="P9" s="126" t="s">
        <v>48</v>
      </c>
      <c r="Q9" s="15" t="s">
        <v>9</v>
      </c>
      <c r="R9" s="15" t="s">
        <v>11</v>
      </c>
      <c r="S9" s="15" t="s">
        <v>39</v>
      </c>
      <c r="T9" s="15" t="s">
        <v>43</v>
      </c>
      <c r="U9" s="14" t="s">
        <v>44</v>
      </c>
      <c r="V9" s="14" t="s">
        <v>45</v>
      </c>
      <c r="W9" s="14" t="s">
        <v>46</v>
      </c>
      <c r="X9" s="37" t="s">
        <v>47</v>
      </c>
      <c r="Y9" s="13"/>
      <c r="Z9" s="17" t="s">
        <v>31</v>
      </c>
      <c r="AA9" s="29"/>
      <c r="AB9" s="14" t="s">
        <v>39</v>
      </c>
      <c r="AC9" s="37"/>
      <c r="AD9" s="167"/>
      <c r="AE9" s="168"/>
      <c r="AF9" s="36"/>
      <c r="AG9" s="14" t="s">
        <v>22</v>
      </c>
      <c r="AH9" s="14" t="s">
        <v>23</v>
      </c>
      <c r="AI9" s="126" t="s">
        <v>30</v>
      </c>
      <c r="AJ9" s="127" t="s">
        <v>95</v>
      </c>
      <c r="AK9" s="127" t="s">
        <v>25</v>
      </c>
      <c r="AL9" s="127" t="s">
        <v>31</v>
      </c>
      <c r="AM9" s="127" t="s">
        <v>32</v>
      </c>
      <c r="AN9" s="127" t="s">
        <v>33</v>
      </c>
      <c r="AO9" s="127" t="s">
        <v>34</v>
      </c>
      <c r="AP9" s="127" t="s">
        <v>35</v>
      </c>
      <c r="AQ9" s="127" t="s">
        <v>36</v>
      </c>
      <c r="AR9" s="126" t="s">
        <v>9</v>
      </c>
      <c r="AS9" s="127" t="s">
        <v>37</v>
      </c>
      <c r="AT9" s="127" t="s">
        <v>37</v>
      </c>
      <c r="AU9" s="127" t="s">
        <v>38</v>
      </c>
      <c r="AV9" s="126" t="s">
        <v>11</v>
      </c>
      <c r="AW9" s="126" t="s">
        <v>39</v>
      </c>
      <c r="AX9" s="127" t="s">
        <v>25</v>
      </c>
      <c r="AY9" s="127" t="s">
        <v>25</v>
      </c>
      <c r="AZ9" s="127" t="s">
        <v>40</v>
      </c>
      <c r="BA9" s="127" t="s">
        <v>41</v>
      </c>
      <c r="BB9" s="127" t="s">
        <v>42</v>
      </c>
      <c r="BC9" s="126" t="s">
        <v>43</v>
      </c>
      <c r="BD9" s="128" t="s">
        <v>51</v>
      </c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  <c r="CH9" s="12"/>
      <c r="CI9" s="12"/>
      <c r="CJ9" s="12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12"/>
      <c r="CX9" s="12"/>
      <c r="CY9" s="12"/>
      <c r="CZ9" s="12"/>
      <c r="DA9" s="12"/>
      <c r="DB9" s="12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P9" s="12"/>
      <c r="DQ9" s="12"/>
      <c r="DR9" s="12"/>
      <c r="DS9" s="12"/>
      <c r="DT9" s="12"/>
      <c r="DU9" s="12"/>
      <c r="DV9" s="12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J9" s="12"/>
      <c r="EK9" s="12"/>
      <c r="EL9" s="12"/>
      <c r="EM9" s="12"/>
      <c r="EN9" s="12"/>
      <c r="EO9" s="12"/>
      <c r="EP9" s="12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O9" s="12"/>
      <c r="FP9" s="12"/>
      <c r="FQ9" s="12"/>
      <c r="FR9" s="12"/>
      <c r="FS9" s="12"/>
      <c r="FT9" s="12"/>
      <c r="FU9" s="12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L9" s="12"/>
      <c r="GM9" s="12"/>
      <c r="GN9" s="12"/>
      <c r="GO9" s="12"/>
      <c r="GP9" s="12"/>
      <c r="GQ9" s="12"/>
      <c r="GR9" s="12"/>
      <c r="GS9" s="12"/>
      <c r="GT9" s="12"/>
      <c r="GU9" s="12"/>
      <c r="GV9" s="12"/>
      <c r="GW9" s="12"/>
      <c r="GX9" s="12"/>
      <c r="GY9" s="12"/>
      <c r="GZ9" s="12"/>
      <c r="HA9" s="12"/>
      <c r="HB9" s="12"/>
      <c r="HC9" s="12"/>
      <c r="HD9" s="12"/>
      <c r="HE9" s="12"/>
      <c r="HF9" s="12"/>
      <c r="HG9" s="12"/>
      <c r="HH9" s="12"/>
      <c r="HI9" s="12"/>
      <c r="HJ9" s="12"/>
      <c r="HK9" s="12"/>
      <c r="HL9" s="12"/>
      <c r="HM9" s="12"/>
      <c r="HN9" s="12"/>
      <c r="HO9" s="12"/>
      <c r="HP9" s="12"/>
      <c r="HQ9" s="12"/>
      <c r="HR9" s="12"/>
      <c r="HS9" s="12"/>
      <c r="HT9" s="12"/>
      <c r="HU9" s="12"/>
      <c r="HV9" s="12"/>
      <c r="HW9" s="12"/>
      <c r="HX9" s="12"/>
      <c r="HY9" s="12"/>
      <c r="HZ9" s="12"/>
      <c r="IA9" s="12"/>
      <c r="IB9" s="12"/>
      <c r="IC9" s="12"/>
      <c r="ID9" s="12"/>
      <c r="IE9" s="12"/>
      <c r="IF9" s="12"/>
      <c r="IG9" s="12"/>
      <c r="IH9" s="12"/>
      <c r="II9" s="12"/>
      <c r="IJ9" s="12"/>
      <c r="IK9" s="12"/>
      <c r="IL9" s="12"/>
      <c r="IM9" s="12"/>
      <c r="IN9" s="12"/>
      <c r="IO9" s="12"/>
      <c r="IP9" s="12"/>
      <c r="IQ9" s="12"/>
      <c r="IR9" s="12"/>
      <c r="IS9" s="12"/>
      <c r="IT9" s="12"/>
      <c r="IU9" s="12"/>
      <c r="IV9" s="12"/>
      <c r="IW9" s="12"/>
      <c r="IX9" s="12"/>
      <c r="IY9" s="12"/>
      <c r="IZ9" s="12"/>
      <c r="JA9" s="12"/>
      <c r="JB9" s="12"/>
      <c r="JC9" s="12"/>
      <c r="JD9" s="12"/>
      <c r="JE9" s="12"/>
      <c r="JF9" s="12"/>
      <c r="JG9" s="12"/>
      <c r="JH9" s="12"/>
      <c r="JI9" s="12"/>
      <c r="JJ9" s="12"/>
      <c r="JK9" s="12"/>
      <c r="JL9" s="12"/>
      <c r="JM9" s="12"/>
      <c r="JN9" s="12"/>
      <c r="JO9" s="12"/>
      <c r="JP9" s="12"/>
      <c r="JQ9" s="12"/>
      <c r="JR9" s="12"/>
      <c r="JS9" s="12"/>
      <c r="JT9" s="12"/>
      <c r="JU9" s="12"/>
      <c r="JV9" s="12"/>
      <c r="JW9" s="12"/>
      <c r="JX9" s="12"/>
      <c r="JY9" s="12"/>
      <c r="JZ9" s="12"/>
      <c r="KA9" s="12"/>
      <c r="KB9" s="12"/>
      <c r="KC9" s="12"/>
      <c r="KD9" s="12"/>
      <c r="KE9" s="12"/>
      <c r="KF9" s="12"/>
      <c r="KG9" s="12"/>
      <c r="KH9" s="12"/>
      <c r="KI9" s="12"/>
      <c r="KJ9" s="12"/>
      <c r="KK9" s="12"/>
      <c r="KL9" s="12"/>
      <c r="KM9" s="12"/>
      <c r="KN9" s="12"/>
      <c r="KO9" s="12"/>
      <c r="KP9" s="12"/>
      <c r="KQ9" s="12"/>
      <c r="KR9" s="12"/>
      <c r="KS9" s="12"/>
      <c r="KT9" s="12"/>
      <c r="KU9" s="12"/>
      <c r="KV9" s="12"/>
      <c r="KW9" s="12"/>
      <c r="KX9" s="12"/>
      <c r="KY9" s="12"/>
      <c r="KZ9" s="12"/>
      <c r="LA9" s="12"/>
      <c r="LB9" s="12"/>
      <c r="LC9" s="12"/>
      <c r="LD9" s="12"/>
      <c r="LE9" s="12"/>
      <c r="LF9" s="12"/>
      <c r="LG9" s="12"/>
      <c r="LH9" s="12"/>
      <c r="LI9" s="12"/>
      <c r="LJ9" s="12"/>
      <c r="LK9" s="12"/>
      <c r="LL9" s="12"/>
      <c r="LM9" s="12"/>
      <c r="LN9" s="12"/>
      <c r="LO9" s="12"/>
      <c r="LP9" s="12"/>
      <c r="LQ9" s="12"/>
      <c r="LR9" s="12"/>
      <c r="LS9" s="12"/>
    </row>
    <row r="10" spans="1:331" s="19" customFormat="1" ht="23.1" customHeight="1" thickBot="1" x14ac:dyDescent="0.4">
      <c r="A10" s="38"/>
      <c r="D10" s="20"/>
      <c r="E10" s="20"/>
      <c r="F10" s="158"/>
      <c r="G10" s="161"/>
      <c r="H10" s="164"/>
      <c r="I10" s="20"/>
      <c r="J10" s="20"/>
      <c r="K10" s="20"/>
      <c r="L10" s="20"/>
      <c r="M10" s="20"/>
      <c r="N10" s="20"/>
      <c r="O10" s="20"/>
      <c r="P10" s="129"/>
      <c r="Q10" s="20" t="s">
        <v>51</v>
      </c>
      <c r="R10" s="20" t="s">
        <v>51</v>
      </c>
      <c r="S10" s="22"/>
      <c r="T10" s="20" t="s">
        <v>51</v>
      </c>
      <c r="X10" s="39"/>
      <c r="Y10" s="18"/>
      <c r="Z10" s="21"/>
      <c r="AA10" s="30"/>
      <c r="AC10" s="39"/>
      <c r="AD10" s="169"/>
      <c r="AE10" s="170"/>
      <c r="AF10" s="38"/>
      <c r="AI10" s="129" t="s">
        <v>48</v>
      </c>
      <c r="AJ10" s="130" t="s">
        <v>49</v>
      </c>
      <c r="AK10" s="130" t="s">
        <v>36</v>
      </c>
      <c r="AL10" s="130"/>
      <c r="AM10" s="130" t="s">
        <v>36</v>
      </c>
      <c r="AN10" s="130"/>
      <c r="AO10" s="130"/>
      <c r="AP10" s="130"/>
      <c r="AQ10" s="131" t="s">
        <v>50</v>
      </c>
      <c r="AR10" s="129" t="s">
        <v>51</v>
      </c>
      <c r="AS10" s="130" t="s">
        <v>52</v>
      </c>
      <c r="AT10" s="130" t="s">
        <v>53</v>
      </c>
      <c r="AU10" s="130" t="s">
        <v>36</v>
      </c>
      <c r="AV10" s="129" t="s">
        <v>51</v>
      </c>
      <c r="AW10" s="132"/>
      <c r="AX10" s="130" t="s">
        <v>36</v>
      </c>
      <c r="AY10" s="130" t="s">
        <v>36</v>
      </c>
      <c r="AZ10" s="130" t="s">
        <v>54</v>
      </c>
      <c r="BA10" s="130"/>
      <c r="BB10" s="130" t="s">
        <v>55</v>
      </c>
      <c r="BC10" s="129" t="s">
        <v>51</v>
      </c>
      <c r="BD10" s="133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  <c r="CH10" s="12"/>
      <c r="CI10" s="12"/>
      <c r="CJ10" s="12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12"/>
      <c r="CX10" s="12"/>
      <c r="CY10" s="12"/>
      <c r="CZ10" s="12"/>
      <c r="DA10" s="12"/>
      <c r="DB10" s="12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P10" s="12"/>
      <c r="DQ10" s="12"/>
      <c r="DR10" s="12"/>
      <c r="DS10" s="12"/>
      <c r="DT10" s="12"/>
      <c r="DU10" s="12"/>
      <c r="DV10" s="12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J10" s="12"/>
      <c r="EK10" s="12"/>
      <c r="EL10" s="12"/>
      <c r="EM10" s="12"/>
      <c r="EN10" s="12"/>
      <c r="EO10" s="12"/>
      <c r="EP10" s="12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O10" s="12"/>
      <c r="FP10" s="12"/>
      <c r="FQ10" s="12"/>
      <c r="FR10" s="12"/>
      <c r="FS10" s="12"/>
      <c r="FT10" s="12"/>
      <c r="FU10" s="12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L10" s="12"/>
      <c r="GM10" s="12"/>
      <c r="GN10" s="12"/>
      <c r="GO10" s="12"/>
      <c r="GP10" s="12"/>
      <c r="GQ10" s="12"/>
      <c r="GR10" s="12"/>
      <c r="GS10" s="12"/>
      <c r="GT10" s="12"/>
      <c r="GU10" s="12"/>
      <c r="GV10" s="12"/>
      <c r="GW10" s="12"/>
      <c r="GX10" s="12"/>
      <c r="GY10" s="12"/>
      <c r="GZ10" s="12"/>
      <c r="HA10" s="12"/>
      <c r="HB10" s="12"/>
      <c r="HC10" s="12"/>
      <c r="HD10" s="12"/>
      <c r="HE10" s="12"/>
      <c r="HF10" s="12"/>
      <c r="HG10" s="12"/>
      <c r="HH10" s="12"/>
      <c r="HI10" s="12"/>
      <c r="HJ10" s="12"/>
      <c r="HK10" s="12"/>
      <c r="HL10" s="12"/>
      <c r="HM10" s="12"/>
      <c r="HN10" s="12"/>
      <c r="HO10" s="12"/>
      <c r="HP10" s="12"/>
      <c r="HQ10" s="12"/>
      <c r="HR10" s="12"/>
      <c r="HS10" s="12"/>
      <c r="HT10" s="12"/>
      <c r="HU10" s="12"/>
      <c r="HV10" s="12"/>
      <c r="HW10" s="12"/>
      <c r="HX10" s="12"/>
      <c r="HY10" s="12"/>
      <c r="HZ10" s="12"/>
      <c r="IA10" s="12"/>
      <c r="IB10" s="12"/>
      <c r="IC10" s="12"/>
      <c r="ID10" s="12"/>
      <c r="IE10" s="12"/>
      <c r="IF10" s="12"/>
      <c r="IG10" s="12"/>
      <c r="IH10" s="12"/>
      <c r="II10" s="12"/>
      <c r="IJ10" s="12"/>
      <c r="IK10" s="12"/>
      <c r="IL10" s="12"/>
      <c r="IM10" s="12"/>
      <c r="IN10" s="12"/>
      <c r="IO10" s="12"/>
      <c r="IP10" s="12"/>
      <c r="IQ10" s="12"/>
      <c r="IR10" s="12"/>
      <c r="IS10" s="12"/>
      <c r="IT10" s="12"/>
      <c r="IU10" s="12"/>
      <c r="IV10" s="12"/>
      <c r="IW10" s="12"/>
      <c r="IX10" s="12"/>
      <c r="IY10" s="12"/>
      <c r="IZ10" s="12"/>
      <c r="JA10" s="12"/>
      <c r="JB10" s="12"/>
      <c r="JC10" s="12"/>
      <c r="JD10" s="12"/>
      <c r="JE10" s="12"/>
      <c r="JF10" s="12"/>
      <c r="JG10" s="12"/>
      <c r="JH10" s="12"/>
      <c r="JI10" s="12"/>
      <c r="JJ10" s="12"/>
      <c r="JK10" s="12"/>
      <c r="JL10" s="12"/>
      <c r="JM10" s="12"/>
      <c r="JN10" s="12"/>
      <c r="JO10" s="12"/>
      <c r="JP10" s="12"/>
      <c r="JQ10" s="12"/>
      <c r="JR10" s="12"/>
      <c r="JS10" s="12"/>
      <c r="JT10" s="12"/>
      <c r="JU10" s="12"/>
      <c r="JV10" s="12"/>
      <c r="JW10" s="12"/>
      <c r="JX10" s="12"/>
      <c r="JY10" s="12"/>
      <c r="JZ10" s="12"/>
      <c r="KA10" s="12"/>
      <c r="KB10" s="12"/>
      <c r="KC10" s="12"/>
      <c r="KD10" s="12"/>
      <c r="KE10" s="12"/>
      <c r="KF10" s="12"/>
      <c r="KG10" s="12"/>
      <c r="KH10" s="12"/>
      <c r="KI10" s="12"/>
      <c r="KJ10" s="12"/>
      <c r="KK10" s="12"/>
      <c r="KL10" s="12"/>
      <c r="KM10" s="12"/>
      <c r="KN10" s="12"/>
      <c r="KO10" s="12"/>
      <c r="KP10" s="12"/>
      <c r="KQ10" s="12"/>
      <c r="KR10" s="12"/>
      <c r="KS10" s="12"/>
      <c r="KT10" s="12"/>
      <c r="KU10" s="12"/>
      <c r="KV10" s="12"/>
      <c r="KW10" s="12"/>
      <c r="KX10" s="12"/>
      <c r="KY10" s="12"/>
      <c r="KZ10" s="12"/>
      <c r="LA10" s="12"/>
      <c r="LB10" s="12"/>
      <c r="LC10" s="12"/>
      <c r="LD10" s="12"/>
      <c r="LE10" s="12"/>
      <c r="LF10" s="12"/>
      <c r="LG10" s="12"/>
      <c r="LH10" s="12"/>
      <c r="LI10" s="12"/>
      <c r="LJ10" s="12"/>
      <c r="LK10" s="12"/>
      <c r="LL10" s="12"/>
      <c r="LM10" s="12"/>
      <c r="LN10" s="12"/>
      <c r="LO10" s="12"/>
      <c r="LP10" s="12"/>
      <c r="LQ10" s="12"/>
      <c r="LR10" s="12"/>
      <c r="LS10" s="12"/>
    </row>
    <row r="11" spans="1:331" s="44" customFormat="1" ht="23.1" customHeight="1" x14ac:dyDescent="0.35">
      <c r="A11" s="42"/>
      <c r="B11" s="43"/>
      <c r="D11" s="45"/>
      <c r="E11" s="45"/>
      <c r="F11" s="45"/>
      <c r="G11" s="45"/>
      <c r="H11" s="46"/>
      <c r="I11" s="46"/>
      <c r="J11" s="47"/>
      <c r="K11" s="45"/>
      <c r="L11" s="48" t="s">
        <v>1</v>
      </c>
      <c r="M11" s="48" t="s">
        <v>1</v>
      </c>
      <c r="N11" s="48" t="s">
        <v>1</v>
      </c>
      <c r="O11" s="49" t="s">
        <v>1</v>
      </c>
      <c r="P11" s="95"/>
      <c r="Q11" s="45"/>
      <c r="R11" s="45"/>
      <c r="S11" s="45"/>
      <c r="T11" s="45"/>
      <c r="U11" s="50"/>
      <c r="V11" s="46"/>
      <c r="W11" s="46"/>
      <c r="X11" s="51"/>
      <c r="Y11" s="52" t="s">
        <v>1</v>
      </c>
      <c r="Z11" s="46"/>
      <c r="AA11" s="53"/>
      <c r="AB11" s="46"/>
      <c r="AC11" s="54"/>
      <c r="AD11" s="55"/>
      <c r="AE11" s="56"/>
      <c r="AF11" s="57"/>
      <c r="AG11" s="43"/>
      <c r="AI11" s="95"/>
      <c r="AJ11" s="95"/>
      <c r="AK11" s="95"/>
      <c r="AL11" s="95" t="s">
        <v>1</v>
      </c>
      <c r="AM11" s="95" t="s">
        <v>1</v>
      </c>
      <c r="AN11" s="95" t="s">
        <v>1</v>
      </c>
      <c r="AO11" s="95"/>
      <c r="AP11" s="95"/>
      <c r="AQ11" s="95"/>
      <c r="AR11" s="95"/>
      <c r="AS11" s="105"/>
      <c r="AT11" s="105"/>
      <c r="AU11" s="95"/>
      <c r="AV11" s="95"/>
      <c r="AW11" s="95"/>
      <c r="AX11" s="95"/>
      <c r="AY11" s="95"/>
      <c r="AZ11" s="95"/>
      <c r="BA11" s="95"/>
      <c r="BB11" s="95"/>
      <c r="BC11" s="95"/>
      <c r="BD11" s="134"/>
      <c r="BE11" s="58"/>
      <c r="BF11" s="58"/>
      <c r="BG11" s="58"/>
      <c r="BH11" s="58"/>
      <c r="BI11" s="58"/>
      <c r="BJ11" s="58"/>
      <c r="BK11" s="58"/>
      <c r="BL11" s="58"/>
      <c r="BM11" s="58"/>
      <c r="BN11" s="58"/>
      <c r="BO11" s="58"/>
      <c r="BP11" s="58"/>
      <c r="BQ11" s="58"/>
      <c r="BR11" s="58"/>
      <c r="BS11" s="58"/>
      <c r="BT11" s="58"/>
      <c r="BU11" s="58"/>
      <c r="BV11" s="58"/>
      <c r="BW11" s="58"/>
      <c r="BX11" s="58"/>
      <c r="BY11" s="58"/>
      <c r="BZ11" s="58"/>
      <c r="CA11" s="58"/>
      <c r="CB11" s="58"/>
      <c r="CC11" s="58"/>
      <c r="CD11" s="58"/>
      <c r="CE11" s="58"/>
      <c r="CF11" s="58"/>
      <c r="CG11" s="58"/>
      <c r="CH11" s="58"/>
      <c r="CI11" s="58"/>
      <c r="CJ11" s="58"/>
      <c r="CK11" s="58"/>
      <c r="CL11" s="58"/>
      <c r="CM11" s="58"/>
      <c r="CN11" s="58"/>
      <c r="CO11" s="58"/>
      <c r="CP11" s="58"/>
      <c r="CQ11" s="58"/>
      <c r="CR11" s="58"/>
      <c r="CS11" s="58"/>
      <c r="CT11" s="58"/>
      <c r="CU11" s="58"/>
      <c r="CV11" s="58"/>
      <c r="CW11" s="58"/>
      <c r="CX11" s="58"/>
      <c r="CY11" s="58"/>
      <c r="CZ11" s="58"/>
      <c r="DA11" s="58"/>
      <c r="DB11" s="58"/>
      <c r="DC11" s="58"/>
      <c r="DD11" s="58"/>
      <c r="DE11" s="58"/>
      <c r="DF11" s="58"/>
      <c r="DG11" s="58"/>
      <c r="DH11" s="58"/>
      <c r="DI11" s="58"/>
      <c r="DJ11" s="58"/>
      <c r="DK11" s="58"/>
      <c r="DL11" s="58"/>
      <c r="DM11" s="58"/>
      <c r="DN11" s="58"/>
      <c r="DO11" s="58"/>
      <c r="DP11" s="58"/>
      <c r="DQ11" s="58"/>
      <c r="DR11" s="58"/>
      <c r="DS11" s="58"/>
      <c r="DT11" s="58"/>
      <c r="DU11" s="58"/>
      <c r="DV11" s="58"/>
      <c r="DW11" s="58"/>
      <c r="DX11" s="58"/>
      <c r="DY11" s="58"/>
      <c r="DZ11" s="58"/>
      <c r="EA11" s="58"/>
      <c r="EB11" s="58"/>
      <c r="EC11" s="58"/>
      <c r="ED11" s="58"/>
      <c r="EE11" s="58"/>
      <c r="EF11" s="58"/>
      <c r="EG11" s="58"/>
      <c r="EH11" s="58"/>
      <c r="EI11" s="58"/>
      <c r="EJ11" s="58"/>
      <c r="EK11" s="58"/>
      <c r="EL11" s="58"/>
      <c r="EM11" s="58"/>
      <c r="EN11" s="58"/>
      <c r="EO11" s="58"/>
      <c r="EP11" s="58"/>
      <c r="EQ11" s="58"/>
      <c r="ER11" s="58"/>
      <c r="ES11" s="58"/>
      <c r="ET11" s="58"/>
      <c r="EU11" s="58"/>
      <c r="EV11" s="58"/>
      <c r="EW11" s="58"/>
      <c r="EX11" s="58"/>
      <c r="EY11" s="58"/>
      <c r="EZ11" s="58"/>
      <c r="FA11" s="58"/>
      <c r="FB11" s="58"/>
      <c r="FC11" s="58"/>
      <c r="FD11" s="58"/>
      <c r="FE11" s="58"/>
      <c r="FF11" s="58"/>
      <c r="FG11" s="58"/>
      <c r="FH11" s="58"/>
      <c r="FI11" s="58"/>
      <c r="FJ11" s="58"/>
      <c r="FK11" s="58"/>
      <c r="FL11" s="58"/>
      <c r="FM11" s="58"/>
      <c r="FN11" s="58"/>
      <c r="FO11" s="58"/>
      <c r="FP11" s="58"/>
      <c r="FQ11" s="58"/>
      <c r="FR11" s="58"/>
      <c r="FS11" s="58"/>
      <c r="FT11" s="58"/>
      <c r="FU11" s="58"/>
      <c r="FV11" s="58"/>
      <c r="FW11" s="58"/>
      <c r="FX11" s="58"/>
      <c r="FY11" s="58"/>
      <c r="FZ11" s="58"/>
      <c r="GA11" s="58"/>
      <c r="GB11" s="58"/>
      <c r="GC11" s="58"/>
      <c r="GD11" s="58"/>
      <c r="GE11" s="58"/>
      <c r="GF11" s="58"/>
      <c r="GG11" s="58"/>
      <c r="GH11" s="58"/>
      <c r="GI11" s="58"/>
      <c r="GJ11" s="58"/>
      <c r="GK11" s="58"/>
      <c r="GL11" s="58"/>
      <c r="GM11" s="58"/>
      <c r="GN11" s="58"/>
      <c r="GO11" s="58"/>
      <c r="GP11" s="58"/>
      <c r="GQ11" s="58"/>
      <c r="GR11" s="58"/>
      <c r="GS11" s="58"/>
      <c r="GT11" s="58"/>
      <c r="GU11" s="58"/>
      <c r="GV11" s="58"/>
      <c r="GW11" s="58"/>
      <c r="GX11" s="58"/>
      <c r="GY11" s="58"/>
      <c r="GZ11" s="58"/>
      <c r="HA11" s="58"/>
      <c r="HB11" s="58"/>
      <c r="HC11" s="58"/>
      <c r="HD11" s="58"/>
      <c r="HE11" s="58"/>
      <c r="HF11" s="58"/>
      <c r="HG11" s="58"/>
      <c r="HH11" s="58"/>
      <c r="HI11" s="58"/>
      <c r="HJ11" s="58"/>
      <c r="HK11" s="58"/>
      <c r="HL11" s="58"/>
      <c r="HM11" s="58"/>
      <c r="HN11" s="58"/>
      <c r="HO11" s="58"/>
      <c r="HP11" s="58"/>
      <c r="HQ11" s="58"/>
      <c r="HR11" s="58"/>
      <c r="HS11" s="58"/>
      <c r="HT11" s="58"/>
      <c r="HU11" s="58"/>
      <c r="HV11" s="58"/>
      <c r="HW11" s="58"/>
      <c r="HX11" s="58"/>
      <c r="HY11" s="58"/>
      <c r="HZ11" s="58"/>
      <c r="IA11" s="58"/>
      <c r="IB11" s="58"/>
      <c r="IC11" s="58"/>
      <c r="ID11" s="58"/>
      <c r="IE11" s="58"/>
      <c r="IF11" s="58"/>
      <c r="IG11" s="58"/>
      <c r="IH11" s="58"/>
      <c r="II11" s="58"/>
      <c r="IJ11" s="58"/>
      <c r="IK11" s="58"/>
      <c r="IL11" s="58"/>
      <c r="IM11" s="58"/>
      <c r="IN11" s="58"/>
      <c r="IO11" s="58"/>
      <c r="IP11" s="58"/>
      <c r="IQ11" s="58"/>
      <c r="IR11" s="58"/>
      <c r="IS11" s="58"/>
      <c r="IT11" s="58"/>
      <c r="IU11" s="58"/>
      <c r="IV11" s="58"/>
      <c r="IW11" s="58"/>
      <c r="IX11" s="58"/>
      <c r="IY11" s="58"/>
      <c r="IZ11" s="58"/>
      <c r="JA11" s="58"/>
      <c r="JB11" s="58"/>
      <c r="JC11" s="58"/>
      <c r="JD11" s="58"/>
      <c r="JE11" s="58"/>
      <c r="JF11" s="58"/>
      <c r="JG11" s="58"/>
      <c r="JH11" s="58"/>
      <c r="JI11" s="58"/>
      <c r="JJ11" s="58"/>
      <c r="JK11" s="58"/>
      <c r="JL11" s="58"/>
      <c r="JM11" s="58"/>
      <c r="JN11" s="58"/>
      <c r="JO11" s="58"/>
      <c r="JP11" s="58"/>
      <c r="JQ11" s="58"/>
      <c r="JR11" s="58"/>
      <c r="JS11" s="58"/>
      <c r="JT11" s="58"/>
      <c r="JU11" s="58"/>
      <c r="JV11" s="58"/>
      <c r="JW11" s="58"/>
      <c r="JX11" s="58"/>
      <c r="JY11" s="58"/>
      <c r="JZ11" s="58"/>
      <c r="KA11" s="58"/>
      <c r="KB11" s="58"/>
      <c r="KC11" s="58"/>
      <c r="KD11" s="58"/>
      <c r="KE11" s="58"/>
      <c r="KF11" s="58"/>
      <c r="KG11" s="58"/>
      <c r="KH11" s="58"/>
      <c r="KI11" s="58"/>
      <c r="KJ11" s="58"/>
      <c r="KK11" s="58"/>
      <c r="KL11" s="58"/>
      <c r="KM11" s="58"/>
      <c r="KN11" s="58"/>
      <c r="KO11" s="58"/>
      <c r="KP11" s="58"/>
      <c r="KQ11" s="58"/>
      <c r="KR11" s="58"/>
      <c r="KS11" s="58"/>
      <c r="KT11" s="58"/>
      <c r="KU11" s="58"/>
      <c r="KV11" s="58"/>
      <c r="KW11" s="58"/>
      <c r="KX11" s="58"/>
      <c r="KY11" s="58"/>
      <c r="KZ11" s="58"/>
      <c r="LA11" s="58"/>
      <c r="LB11" s="58"/>
      <c r="LC11" s="58"/>
      <c r="LD11" s="58"/>
      <c r="LE11" s="58"/>
      <c r="LF11" s="58"/>
      <c r="LG11" s="58"/>
      <c r="LH11" s="58"/>
      <c r="LI11" s="58"/>
      <c r="LJ11" s="58"/>
      <c r="LK11" s="58"/>
      <c r="LL11" s="58"/>
      <c r="LM11" s="58"/>
      <c r="LN11" s="58"/>
      <c r="LO11" s="58"/>
      <c r="LP11" s="58"/>
      <c r="LQ11" s="58"/>
      <c r="LR11" s="58"/>
      <c r="LS11" s="58"/>
    </row>
    <row r="12" spans="1:331" s="100" customFormat="1" ht="23.1" customHeight="1" x14ac:dyDescent="0.35">
      <c r="A12" s="96">
        <v>1</v>
      </c>
      <c r="B12" s="97" t="s">
        <v>56</v>
      </c>
      <c r="C12" s="98" t="s">
        <v>57</v>
      </c>
      <c r="D12" s="95">
        <v>31320</v>
      </c>
      <c r="E12" s="95">
        <v>1550</v>
      </c>
      <c r="F12" s="95">
        <f>SUM(D12:E12)</f>
        <v>32870</v>
      </c>
      <c r="G12" s="95">
        <v>1551</v>
      </c>
      <c r="H12" s="95">
        <v>0</v>
      </c>
      <c r="I12" s="95">
        <f>SUM(F12:H12)</f>
        <v>34421</v>
      </c>
      <c r="J12" s="95">
        <f>I12</f>
        <v>34421</v>
      </c>
      <c r="K12" s="99">
        <f>ROUND(J12/6/31/60*(N12+M12*60+L12*6*60),2)</f>
        <v>0</v>
      </c>
      <c r="L12" s="100">
        <v>0</v>
      </c>
      <c r="M12" s="100">
        <v>0</v>
      </c>
      <c r="N12" s="100">
        <v>0</v>
      </c>
      <c r="O12" s="101">
        <f>J12-K12</f>
        <v>34421</v>
      </c>
      <c r="P12" s="95">
        <v>1414.39</v>
      </c>
      <c r="Q12" s="95">
        <f>SUM(AJ12:AQ12)</f>
        <v>7411.2999999999993</v>
      </c>
      <c r="R12" s="95">
        <f>SUM(AS12:AU12)</f>
        <v>2473.9699999999998</v>
      </c>
      <c r="S12" s="95">
        <f>ROUNDDOWN(I12*5%/2,2)</f>
        <v>860.52</v>
      </c>
      <c r="T12" s="95">
        <f>SUM(AX12:BB12)</f>
        <v>15309.26</v>
      </c>
      <c r="U12" s="101">
        <f>P12+Q12+R12+S12+T12</f>
        <v>27469.439999999999</v>
      </c>
      <c r="V12" s="102">
        <f>ROUND(AE12,0)</f>
        <v>3476</v>
      </c>
      <c r="W12" s="102">
        <f>(AD12-V12)</f>
        <v>3475.5600000000013</v>
      </c>
      <c r="X12" s="103">
        <v>1</v>
      </c>
      <c r="Y12" s="104">
        <f>I12*12%</f>
        <v>4130.5199999999995</v>
      </c>
      <c r="Z12" s="95">
        <v>0</v>
      </c>
      <c r="AA12" s="105">
        <v>100</v>
      </c>
      <c r="AB12" s="95">
        <f>ROUNDUP(I12*5%/2,2)</f>
        <v>860.53</v>
      </c>
      <c r="AC12" s="106">
        <v>200</v>
      </c>
      <c r="AD12" s="107">
        <f>+O12-U12</f>
        <v>6951.5600000000013</v>
      </c>
      <c r="AE12" s="108">
        <f>(+O12-U12)/2</f>
        <v>3475.7800000000007</v>
      </c>
      <c r="AF12" s="96">
        <v>1</v>
      </c>
      <c r="AG12" s="97" t="s">
        <v>56</v>
      </c>
      <c r="AH12" s="98" t="s">
        <v>57</v>
      </c>
      <c r="AI12" s="95">
        <f>P12</f>
        <v>1414.39</v>
      </c>
      <c r="AJ12" s="95">
        <f>I12*9%</f>
        <v>3097.89</v>
      </c>
      <c r="AK12" s="95">
        <v>0</v>
      </c>
      <c r="AL12" s="95">
        <v>0</v>
      </c>
      <c r="AM12" s="95">
        <v>0</v>
      </c>
      <c r="AN12" s="95">
        <v>3657.85</v>
      </c>
      <c r="AO12" s="95">
        <v>0</v>
      </c>
      <c r="AP12" s="95">
        <v>0</v>
      </c>
      <c r="AQ12" s="95">
        <v>655.56</v>
      </c>
      <c r="AR12" s="95">
        <f>SUM(AJ12:AQ12)</f>
        <v>7411.2999999999993</v>
      </c>
      <c r="AS12" s="105">
        <v>200</v>
      </c>
      <c r="AT12" s="95">
        <v>0</v>
      </c>
      <c r="AU12" s="95">
        <v>2273.9699999999998</v>
      </c>
      <c r="AV12" s="95">
        <f>SUM(AS12:AU12)</f>
        <v>2473.9699999999998</v>
      </c>
      <c r="AW12" s="95">
        <f>ROUNDDOWN(I12*5%/2,2)</f>
        <v>860.52</v>
      </c>
      <c r="AX12" s="95">
        <v>9470.26</v>
      </c>
      <c r="AY12" s="95"/>
      <c r="AZ12" s="95">
        <v>5739</v>
      </c>
      <c r="BA12" s="95">
        <v>100</v>
      </c>
      <c r="BB12" s="95">
        <v>0</v>
      </c>
      <c r="BC12" s="95">
        <f>SUM(AX12:BB12)</f>
        <v>15309.26</v>
      </c>
      <c r="BD12" s="109">
        <f>AI12+AR12+AV12+AW12+BC12</f>
        <v>27469.439999999999</v>
      </c>
      <c r="BE12" s="110"/>
      <c r="BF12" s="110"/>
      <c r="BG12" s="110"/>
      <c r="BH12" s="110"/>
      <c r="BI12" s="110"/>
      <c r="BJ12" s="110"/>
      <c r="BK12" s="110"/>
      <c r="BL12" s="110"/>
      <c r="BM12" s="110"/>
      <c r="BN12" s="110"/>
      <c r="BO12" s="110"/>
      <c r="BP12" s="110"/>
      <c r="BQ12" s="110"/>
      <c r="BR12" s="110"/>
      <c r="BS12" s="110"/>
      <c r="BT12" s="110"/>
      <c r="BU12" s="110"/>
      <c r="BV12" s="110"/>
      <c r="BW12" s="110"/>
      <c r="BX12" s="110"/>
      <c r="BY12" s="110"/>
      <c r="BZ12" s="110"/>
      <c r="CA12" s="110"/>
      <c r="CB12" s="110"/>
      <c r="CC12" s="110"/>
      <c r="CD12" s="110"/>
      <c r="CE12" s="110"/>
      <c r="CF12" s="110"/>
      <c r="CG12" s="110"/>
      <c r="CH12" s="110"/>
      <c r="CI12" s="110"/>
      <c r="CJ12" s="110"/>
      <c r="CK12" s="110"/>
      <c r="CL12" s="110"/>
      <c r="CM12" s="110"/>
      <c r="CN12" s="110"/>
      <c r="CO12" s="110"/>
      <c r="CP12" s="110"/>
      <c r="CQ12" s="110"/>
      <c r="CR12" s="110"/>
      <c r="CS12" s="110"/>
      <c r="CT12" s="110"/>
      <c r="CU12" s="110"/>
      <c r="CV12" s="110"/>
      <c r="CW12" s="110"/>
      <c r="CX12" s="110"/>
      <c r="CY12" s="110"/>
      <c r="CZ12" s="110"/>
      <c r="DA12" s="110"/>
      <c r="DB12" s="110"/>
      <c r="DC12" s="110"/>
      <c r="DD12" s="110"/>
      <c r="DE12" s="110"/>
      <c r="DF12" s="110"/>
      <c r="DG12" s="110"/>
      <c r="DH12" s="110"/>
      <c r="DI12" s="110"/>
      <c r="DJ12" s="110"/>
      <c r="DK12" s="110"/>
      <c r="DL12" s="110"/>
      <c r="DM12" s="110"/>
      <c r="DN12" s="110"/>
      <c r="DO12" s="110"/>
      <c r="DP12" s="110"/>
      <c r="DQ12" s="110"/>
      <c r="DR12" s="110"/>
      <c r="DS12" s="110"/>
      <c r="DT12" s="110"/>
      <c r="DU12" s="110"/>
      <c r="DV12" s="110"/>
      <c r="DW12" s="110"/>
      <c r="DX12" s="110"/>
      <c r="DY12" s="110"/>
      <c r="DZ12" s="110"/>
      <c r="EA12" s="110"/>
      <c r="EB12" s="110"/>
      <c r="EC12" s="110"/>
      <c r="ED12" s="110"/>
      <c r="EE12" s="110"/>
      <c r="EF12" s="110"/>
      <c r="EG12" s="110"/>
      <c r="EH12" s="110"/>
      <c r="EI12" s="110"/>
      <c r="EJ12" s="110"/>
      <c r="EK12" s="110"/>
      <c r="EL12" s="110"/>
      <c r="EM12" s="110"/>
      <c r="EN12" s="110"/>
      <c r="EO12" s="110"/>
      <c r="EP12" s="110"/>
      <c r="EQ12" s="110"/>
      <c r="ER12" s="110"/>
      <c r="ES12" s="110"/>
      <c r="ET12" s="110"/>
      <c r="EU12" s="110"/>
      <c r="EV12" s="110"/>
      <c r="EW12" s="110"/>
      <c r="EX12" s="110"/>
      <c r="EY12" s="110"/>
      <c r="EZ12" s="110"/>
      <c r="FA12" s="110"/>
      <c r="FB12" s="110"/>
      <c r="FC12" s="110"/>
      <c r="FD12" s="110"/>
      <c r="FE12" s="110"/>
      <c r="FF12" s="110"/>
      <c r="FG12" s="110"/>
      <c r="FH12" s="110"/>
      <c r="FI12" s="110"/>
      <c r="FJ12" s="110"/>
      <c r="FK12" s="110"/>
      <c r="FL12" s="110"/>
      <c r="FM12" s="110"/>
      <c r="FN12" s="110"/>
      <c r="FO12" s="110"/>
      <c r="FP12" s="110"/>
      <c r="FQ12" s="110"/>
      <c r="FR12" s="110"/>
      <c r="FS12" s="110"/>
      <c r="FT12" s="110"/>
      <c r="FU12" s="110"/>
      <c r="FV12" s="110"/>
      <c r="FW12" s="110"/>
      <c r="FX12" s="110"/>
      <c r="FY12" s="110"/>
      <c r="FZ12" s="110"/>
      <c r="GA12" s="110"/>
      <c r="GB12" s="110"/>
      <c r="GC12" s="110"/>
      <c r="GD12" s="110"/>
      <c r="GE12" s="110"/>
      <c r="GF12" s="110"/>
      <c r="GG12" s="110"/>
      <c r="GH12" s="110"/>
      <c r="GI12" s="110"/>
      <c r="GJ12" s="110"/>
      <c r="GK12" s="110"/>
      <c r="GL12" s="110"/>
      <c r="GM12" s="110"/>
      <c r="GN12" s="110"/>
      <c r="GO12" s="110"/>
      <c r="GP12" s="110"/>
      <c r="GQ12" s="110"/>
      <c r="GR12" s="110"/>
      <c r="GS12" s="110"/>
      <c r="GT12" s="110"/>
      <c r="GU12" s="110"/>
      <c r="GV12" s="110"/>
      <c r="GW12" s="110"/>
      <c r="GX12" s="110"/>
      <c r="GY12" s="110"/>
      <c r="GZ12" s="110"/>
      <c r="HA12" s="110"/>
      <c r="HB12" s="110"/>
      <c r="HC12" s="110"/>
      <c r="HD12" s="110"/>
      <c r="HE12" s="110"/>
      <c r="HF12" s="110"/>
      <c r="HG12" s="110"/>
      <c r="HH12" s="110"/>
      <c r="HI12" s="110"/>
      <c r="HJ12" s="110"/>
      <c r="HK12" s="110"/>
      <c r="HL12" s="110"/>
      <c r="HM12" s="110"/>
      <c r="HN12" s="110"/>
      <c r="HO12" s="110"/>
      <c r="HP12" s="110"/>
      <c r="HQ12" s="110"/>
      <c r="HR12" s="110"/>
      <c r="HS12" s="110"/>
      <c r="HT12" s="110"/>
      <c r="HU12" s="110"/>
      <c r="HV12" s="110"/>
      <c r="HW12" s="110"/>
      <c r="HX12" s="110"/>
      <c r="HY12" s="110"/>
      <c r="HZ12" s="110"/>
      <c r="IA12" s="110"/>
      <c r="IB12" s="110"/>
      <c r="IC12" s="110"/>
      <c r="ID12" s="110"/>
      <c r="IE12" s="110"/>
      <c r="IF12" s="110"/>
      <c r="IG12" s="110"/>
      <c r="IH12" s="110"/>
      <c r="II12" s="110"/>
      <c r="IJ12" s="110"/>
      <c r="IK12" s="110"/>
      <c r="IL12" s="110"/>
      <c r="IM12" s="110"/>
      <c r="IN12" s="110"/>
      <c r="IO12" s="110"/>
      <c r="IP12" s="110"/>
      <c r="IQ12" s="110"/>
      <c r="IR12" s="110"/>
      <c r="IS12" s="110"/>
      <c r="IT12" s="110"/>
      <c r="IU12" s="110"/>
      <c r="IV12" s="110"/>
      <c r="IW12" s="110"/>
      <c r="IX12" s="110"/>
      <c r="IY12" s="110"/>
      <c r="IZ12" s="110"/>
      <c r="JA12" s="110"/>
      <c r="JB12" s="110"/>
      <c r="JC12" s="110"/>
      <c r="JD12" s="110"/>
      <c r="JE12" s="110"/>
      <c r="JF12" s="110"/>
      <c r="JG12" s="110"/>
      <c r="JH12" s="110"/>
      <c r="JI12" s="110"/>
      <c r="JJ12" s="110"/>
      <c r="JK12" s="110"/>
      <c r="JL12" s="110"/>
      <c r="JM12" s="110"/>
      <c r="JN12" s="110"/>
      <c r="JO12" s="110"/>
      <c r="JP12" s="110"/>
      <c r="JQ12" s="110"/>
      <c r="JR12" s="110"/>
      <c r="JS12" s="110"/>
      <c r="JT12" s="110"/>
      <c r="JU12" s="110"/>
      <c r="JV12" s="110"/>
      <c r="JW12" s="110"/>
      <c r="JX12" s="110"/>
      <c r="JY12" s="110"/>
      <c r="JZ12" s="110"/>
      <c r="KA12" s="110"/>
      <c r="KB12" s="110"/>
      <c r="KC12" s="110"/>
      <c r="KD12" s="110"/>
      <c r="KE12" s="110"/>
      <c r="KF12" s="110"/>
      <c r="KG12" s="110"/>
      <c r="KH12" s="110"/>
      <c r="KI12" s="110"/>
      <c r="KJ12" s="110"/>
      <c r="KK12" s="110"/>
      <c r="KL12" s="110"/>
      <c r="KM12" s="110"/>
      <c r="KN12" s="110"/>
      <c r="KO12" s="110"/>
      <c r="KP12" s="110"/>
      <c r="KQ12" s="110"/>
      <c r="KR12" s="110"/>
      <c r="KS12" s="110"/>
      <c r="KT12" s="110"/>
      <c r="KU12" s="110"/>
      <c r="KV12" s="110"/>
      <c r="KW12" s="110"/>
      <c r="KX12" s="110"/>
      <c r="KY12" s="110"/>
      <c r="KZ12" s="110"/>
      <c r="LA12" s="110"/>
      <c r="LB12" s="110"/>
      <c r="LC12" s="110"/>
      <c r="LD12" s="110"/>
      <c r="LE12" s="110"/>
      <c r="LF12" s="110"/>
      <c r="LG12" s="110"/>
      <c r="LH12" s="110"/>
      <c r="LI12" s="110"/>
      <c r="LJ12" s="110"/>
      <c r="LK12" s="110"/>
      <c r="LL12" s="110"/>
      <c r="LM12" s="110"/>
      <c r="LN12" s="110"/>
      <c r="LO12" s="110"/>
      <c r="LP12" s="110"/>
      <c r="LQ12" s="110"/>
      <c r="LR12" s="110"/>
      <c r="LS12" s="110"/>
    </row>
    <row r="13" spans="1:331" s="100" customFormat="1" ht="23.1" customHeight="1" x14ac:dyDescent="0.35">
      <c r="A13" s="96"/>
      <c r="B13" s="97"/>
      <c r="C13" s="98"/>
      <c r="D13" s="95"/>
      <c r="E13" s="95"/>
      <c r="F13" s="95">
        <f t="shared" ref="F13:F17" si="0">SUM(D13:E13)</f>
        <v>0</v>
      </c>
      <c r="G13" s="95"/>
      <c r="H13" s="95"/>
      <c r="I13" s="95">
        <f t="shared" ref="I13:I17" si="1">SUM(F13:H13)</f>
        <v>0</v>
      </c>
      <c r="J13" s="95">
        <f t="shared" ref="J13:J17" si="2">I13</f>
        <v>0</v>
      </c>
      <c r="K13" s="99">
        <f t="shared" ref="K13:K17" si="3">ROUND(J13/6/31/60*(N13+M13*60+L13*6*60),2)</f>
        <v>0</v>
      </c>
      <c r="O13" s="101">
        <f t="shared" ref="O13:O17" si="4">J13-K13</f>
        <v>0</v>
      </c>
      <c r="P13" s="95"/>
      <c r="Q13" s="95">
        <f t="shared" ref="Q13:Q15" si="5">SUM(AJ13:AQ13)</f>
        <v>0</v>
      </c>
      <c r="R13" s="95">
        <f t="shared" ref="R13:R17" si="6">SUM(AS13:AU13)</f>
        <v>0</v>
      </c>
      <c r="S13" s="95">
        <f t="shared" ref="S13:S17" si="7">ROUNDDOWN(I13*5%/2,2)</f>
        <v>0</v>
      </c>
      <c r="T13" s="95">
        <f t="shared" ref="T13:T17" si="8">SUM(AX13:BB13)</f>
        <v>0</v>
      </c>
      <c r="U13" s="101">
        <f t="shared" ref="U13:U17" si="9">P13+Q13+R13+S13+T13</f>
        <v>0</v>
      </c>
      <c r="V13" s="102">
        <f t="shared" ref="V13:V17" si="10">ROUND(AE13,0)</f>
        <v>0</v>
      </c>
      <c r="W13" s="102">
        <f t="shared" ref="W13:W17" si="11">(AD13-V13)</f>
        <v>0</v>
      </c>
      <c r="X13" s="103"/>
      <c r="Y13" s="104">
        <f t="shared" ref="Y13:Y17" si="12">I13*12%</f>
        <v>0</v>
      </c>
      <c r="Z13" s="95"/>
      <c r="AA13" s="105"/>
      <c r="AB13" s="95">
        <f t="shared" ref="AB13:AB15" si="13">ROUNDUP(I13*5%/2,2)</f>
        <v>0</v>
      </c>
      <c r="AC13" s="106"/>
      <c r="AD13" s="107">
        <f t="shared" ref="AD13:AD17" si="14">+O13-U13</f>
        <v>0</v>
      </c>
      <c r="AE13" s="108">
        <f t="shared" ref="AE13:AE17" si="15">(+O13-U13)/2</f>
        <v>0</v>
      </c>
      <c r="AF13" s="96"/>
      <c r="AG13" s="97"/>
      <c r="AH13" s="98"/>
      <c r="AI13" s="95">
        <f t="shared" ref="AI13:AI17" si="16">P13</f>
        <v>0</v>
      </c>
      <c r="AJ13" s="95">
        <f t="shared" ref="AJ13:AJ17" si="17">I13*9%</f>
        <v>0</v>
      </c>
      <c r="AK13" s="95"/>
      <c r="AL13" s="95"/>
      <c r="AM13" s="95"/>
      <c r="AN13" s="95"/>
      <c r="AO13" s="95"/>
      <c r="AP13" s="95"/>
      <c r="AQ13" s="95"/>
      <c r="AR13" s="95">
        <f t="shared" ref="AR13:AR15" si="18">SUM(AJ13:AQ13)</f>
        <v>0</v>
      </c>
      <c r="AS13" s="105"/>
      <c r="AT13" s="95"/>
      <c r="AU13" s="95"/>
      <c r="AV13" s="95">
        <f t="shared" ref="AV13:AV15" si="19">SUM(AS13:AU13)</f>
        <v>0</v>
      </c>
      <c r="AW13" s="95">
        <f t="shared" ref="AW13:AW17" si="20">ROUNDDOWN(I13*5%/2,2)</f>
        <v>0</v>
      </c>
      <c r="AX13" s="95"/>
      <c r="AY13" s="95"/>
      <c r="AZ13" s="95"/>
      <c r="BA13" s="95"/>
      <c r="BB13" s="95"/>
      <c r="BC13" s="95">
        <f t="shared" ref="BC13:BC17" si="21">SUM(AX13:BB13)</f>
        <v>0</v>
      </c>
      <c r="BD13" s="109">
        <f t="shared" ref="BD13:BD17" si="22">AI13+AR13+AV13+AW13+BC13</f>
        <v>0</v>
      </c>
      <c r="BE13" s="110"/>
      <c r="BF13" s="110"/>
      <c r="BG13" s="110"/>
      <c r="BH13" s="110"/>
      <c r="BI13" s="110"/>
      <c r="BJ13" s="110"/>
      <c r="BK13" s="110"/>
      <c r="BL13" s="110"/>
      <c r="BM13" s="110"/>
      <c r="BN13" s="110"/>
      <c r="BO13" s="110"/>
      <c r="BP13" s="110"/>
      <c r="BQ13" s="110"/>
      <c r="BR13" s="110"/>
      <c r="BS13" s="110"/>
      <c r="BT13" s="110"/>
      <c r="BU13" s="110"/>
      <c r="BV13" s="110"/>
      <c r="BW13" s="110"/>
      <c r="BX13" s="110"/>
      <c r="BY13" s="110"/>
      <c r="BZ13" s="110"/>
      <c r="CA13" s="110"/>
      <c r="CB13" s="110"/>
      <c r="CC13" s="110"/>
      <c r="CD13" s="110"/>
      <c r="CE13" s="110"/>
      <c r="CF13" s="110"/>
      <c r="CG13" s="110"/>
      <c r="CH13" s="110"/>
      <c r="CI13" s="110"/>
      <c r="CJ13" s="110"/>
      <c r="CK13" s="110"/>
      <c r="CL13" s="110"/>
      <c r="CM13" s="110"/>
      <c r="CN13" s="110"/>
      <c r="CO13" s="110"/>
      <c r="CP13" s="110"/>
      <c r="CQ13" s="110"/>
      <c r="CR13" s="110"/>
      <c r="CS13" s="110"/>
      <c r="CT13" s="110"/>
      <c r="CU13" s="110"/>
      <c r="CV13" s="110"/>
      <c r="CW13" s="110"/>
      <c r="CX13" s="110"/>
      <c r="CY13" s="110"/>
      <c r="CZ13" s="110"/>
      <c r="DA13" s="110"/>
      <c r="DB13" s="110"/>
      <c r="DC13" s="110"/>
      <c r="DD13" s="110"/>
      <c r="DE13" s="110"/>
      <c r="DF13" s="110"/>
      <c r="DG13" s="110"/>
      <c r="DH13" s="110"/>
      <c r="DI13" s="110"/>
      <c r="DJ13" s="110"/>
      <c r="DK13" s="110"/>
      <c r="DL13" s="110"/>
      <c r="DM13" s="110"/>
      <c r="DN13" s="110"/>
      <c r="DO13" s="110"/>
      <c r="DP13" s="110"/>
      <c r="DQ13" s="110"/>
      <c r="DR13" s="110"/>
      <c r="DS13" s="110"/>
      <c r="DT13" s="110"/>
      <c r="DU13" s="110"/>
      <c r="DV13" s="110"/>
      <c r="DW13" s="110"/>
      <c r="DX13" s="110"/>
      <c r="DY13" s="110"/>
      <c r="DZ13" s="110"/>
      <c r="EA13" s="110"/>
      <c r="EB13" s="110"/>
      <c r="EC13" s="110"/>
      <c r="ED13" s="110"/>
      <c r="EE13" s="110"/>
      <c r="EF13" s="110"/>
      <c r="EG13" s="110"/>
      <c r="EH13" s="110"/>
      <c r="EI13" s="110"/>
      <c r="EJ13" s="110"/>
      <c r="EK13" s="110"/>
      <c r="EL13" s="110"/>
      <c r="EM13" s="110"/>
      <c r="EN13" s="110"/>
      <c r="EO13" s="110"/>
      <c r="EP13" s="110"/>
      <c r="EQ13" s="110"/>
      <c r="ER13" s="110"/>
      <c r="ES13" s="110"/>
      <c r="ET13" s="110"/>
      <c r="EU13" s="110"/>
      <c r="EV13" s="110"/>
      <c r="EW13" s="110"/>
      <c r="EX13" s="110"/>
      <c r="EY13" s="110"/>
      <c r="EZ13" s="110"/>
      <c r="FA13" s="110"/>
      <c r="FB13" s="110"/>
      <c r="FC13" s="110"/>
      <c r="FD13" s="110"/>
      <c r="FE13" s="110"/>
      <c r="FF13" s="110"/>
      <c r="FG13" s="110"/>
      <c r="FH13" s="110"/>
      <c r="FI13" s="110"/>
      <c r="FJ13" s="110"/>
      <c r="FK13" s="110"/>
      <c r="FL13" s="110"/>
      <c r="FM13" s="110"/>
      <c r="FN13" s="110"/>
      <c r="FO13" s="110"/>
      <c r="FP13" s="110"/>
      <c r="FQ13" s="110"/>
      <c r="FR13" s="110"/>
      <c r="FS13" s="110"/>
      <c r="FT13" s="110"/>
      <c r="FU13" s="110"/>
      <c r="FV13" s="110"/>
      <c r="FW13" s="110"/>
      <c r="FX13" s="110"/>
      <c r="FY13" s="110"/>
      <c r="FZ13" s="110"/>
      <c r="GA13" s="110"/>
      <c r="GB13" s="110"/>
      <c r="GC13" s="110"/>
      <c r="GD13" s="110"/>
      <c r="GE13" s="110"/>
      <c r="GF13" s="110"/>
      <c r="GG13" s="110"/>
      <c r="GH13" s="110"/>
      <c r="GI13" s="110"/>
      <c r="GJ13" s="110"/>
      <c r="GK13" s="110"/>
      <c r="GL13" s="110"/>
      <c r="GM13" s="110"/>
      <c r="GN13" s="110"/>
      <c r="GO13" s="110"/>
      <c r="GP13" s="110"/>
      <c r="GQ13" s="110"/>
      <c r="GR13" s="110"/>
      <c r="GS13" s="110"/>
      <c r="GT13" s="110"/>
      <c r="GU13" s="110"/>
      <c r="GV13" s="110"/>
      <c r="GW13" s="110"/>
      <c r="GX13" s="110"/>
      <c r="GY13" s="110"/>
      <c r="GZ13" s="110"/>
      <c r="HA13" s="110"/>
      <c r="HB13" s="110"/>
      <c r="HC13" s="110"/>
      <c r="HD13" s="110"/>
      <c r="HE13" s="110"/>
      <c r="HF13" s="110"/>
      <c r="HG13" s="110"/>
      <c r="HH13" s="110"/>
      <c r="HI13" s="110"/>
      <c r="HJ13" s="110"/>
      <c r="HK13" s="110"/>
      <c r="HL13" s="110"/>
      <c r="HM13" s="110"/>
      <c r="HN13" s="110"/>
      <c r="HO13" s="110"/>
      <c r="HP13" s="110"/>
      <c r="HQ13" s="110"/>
      <c r="HR13" s="110"/>
      <c r="HS13" s="110"/>
      <c r="HT13" s="110"/>
      <c r="HU13" s="110"/>
      <c r="HV13" s="110"/>
      <c r="HW13" s="110"/>
      <c r="HX13" s="110"/>
      <c r="HY13" s="110"/>
      <c r="HZ13" s="110"/>
      <c r="IA13" s="110"/>
      <c r="IB13" s="110"/>
      <c r="IC13" s="110"/>
      <c r="ID13" s="110"/>
      <c r="IE13" s="110"/>
      <c r="IF13" s="110"/>
      <c r="IG13" s="110"/>
      <c r="IH13" s="110"/>
      <c r="II13" s="110"/>
      <c r="IJ13" s="110"/>
      <c r="IK13" s="110"/>
      <c r="IL13" s="110"/>
      <c r="IM13" s="110"/>
      <c r="IN13" s="110"/>
      <c r="IO13" s="110"/>
      <c r="IP13" s="110"/>
      <c r="IQ13" s="110"/>
      <c r="IR13" s="110"/>
      <c r="IS13" s="110"/>
      <c r="IT13" s="110"/>
      <c r="IU13" s="110"/>
      <c r="IV13" s="110"/>
      <c r="IW13" s="110"/>
      <c r="IX13" s="110"/>
      <c r="IY13" s="110"/>
      <c r="IZ13" s="110"/>
      <c r="JA13" s="110"/>
      <c r="JB13" s="110"/>
      <c r="JC13" s="110"/>
      <c r="JD13" s="110"/>
      <c r="JE13" s="110"/>
      <c r="JF13" s="110"/>
      <c r="JG13" s="110"/>
      <c r="JH13" s="110"/>
      <c r="JI13" s="110"/>
      <c r="JJ13" s="110"/>
      <c r="JK13" s="110"/>
      <c r="JL13" s="110"/>
      <c r="JM13" s="110"/>
      <c r="JN13" s="110"/>
      <c r="JO13" s="110"/>
      <c r="JP13" s="110"/>
      <c r="JQ13" s="110"/>
      <c r="JR13" s="110"/>
      <c r="JS13" s="110"/>
      <c r="JT13" s="110"/>
      <c r="JU13" s="110"/>
      <c r="JV13" s="110"/>
      <c r="JW13" s="110"/>
      <c r="JX13" s="110"/>
      <c r="JY13" s="110"/>
      <c r="JZ13" s="110"/>
      <c r="KA13" s="110"/>
      <c r="KB13" s="110"/>
      <c r="KC13" s="110"/>
      <c r="KD13" s="110"/>
      <c r="KE13" s="110"/>
      <c r="KF13" s="110"/>
      <c r="KG13" s="110"/>
      <c r="KH13" s="110"/>
      <c r="KI13" s="110"/>
      <c r="KJ13" s="110"/>
      <c r="KK13" s="110"/>
      <c r="KL13" s="110"/>
      <c r="KM13" s="110"/>
      <c r="KN13" s="110"/>
      <c r="KO13" s="110"/>
      <c r="KP13" s="110"/>
      <c r="KQ13" s="110"/>
      <c r="KR13" s="110"/>
      <c r="KS13" s="110"/>
      <c r="KT13" s="110"/>
      <c r="KU13" s="110"/>
      <c r="KV13" s="110"/>
      <c r="KW13" s="110"/>
      <c r="KX13" s="110"/>
      <c r="KY13" s="110"/>
      <c r="KZ13" s="110"/>
      <c r="LA13" s="110"/>
      <c r="LB13" s="110"/>
      <c r="LC13" s="110"/>
      <c r="LD13" s="110"/>
      <c r="LE13" s="110"/>
      <c r="LF13" s="110"/>
      <c r="LG13" s="110"/>
      <c r="LH13" s="110"/>
      <c r="LI13" s="110"/>
      <c r="LJ13" s="110"/>
      <c r="LK13" s="110"/>
      <c r="LL13" s="110"/>
      <c r="LM13" s="110"/>
      <c r="LN13" s="110"/>
      <c r="LO13" s="110"/>
      <c r="LP13" s="110"/>
      <c r="LQ13" s="110"/>
      <c r="LR13" s="110"/>
      <c r="LS13" s="110"/>
    </row>
    <row r="14" spans="1:331" s="100" customFormat="1" ht="23.1" customHeight="1" x14ac:dyDescent="0.35">
      <c r="A14" s="96">
        <v>2</v>
      </c>
      <c r="B14" s="97" t="s">
        <v>87</v>
      </c>
      <c r="C14" s="98" t="s">
        <v>78</v>
      </c>
      <c r="D14" s="95"/>
      <c r="E14" s="95"/>
      <c r="F14" s="95">
        <v>30705</v>
      </c>
      <c r="G14" s="95">
        <v>1540</v>
      </c>
      <c r="H14" s="95"/>
      <c r="I14" s="95">
        <f t="shared" si="1"/>
        <v>32245</v>
      </c>
      <c r="J14" s="95">
        <f t="shared" si="2"/>
        <v>32245</v>
      </c>
      <c r="K14" s="99">
        <f t="shared" si="3"/>
        <v>0</v>
      </c>
      <c r="L14" s="100">
        <v>0</v>
      </c>
      <c r="M14" s="100">
        <v>0</v>
      </c>
      <c r="N14" s="100">
        <v>0</v>
      </c>
      <c r="O14" s="101">
        <f>J14-K14</f>
        <v>32245</v>
      </c>
      <c r="P14" s="95">
        <v>1125.52</v>
      </c>
      <c r="Q14" s="95">
        <f t="shared" si="5"/>
        <v>2902.0499999999997</v>
      </c>
      <c r="R14" s="95">
        <f t="shared" si="6"/>
        <v>200</v>
      </c>
      <c r="S14" s="95">
        <f t="shared" si="7"/>
        <v>806.12</v>
      </c>
      <c r="T14" s="95">
        <f t="shared" si="8"/>
        <v>100</v>
      </c>
      <c r="U14" s="101">
        <f t="shared" si="9"/>
        <v>5133.6899999999996</v>
      </c>
      <c r="V14" s="102">
        <f>ROUND(AE14,0)</f>
        <v>13556</v>
      </c>
      <c r="W14" s="102">
        <f t="shared" si="11"/>
        <v>13555.310000000001</v>
      </c>
      <c r="X14" s="103"/>
      <c r="Y14" s="104">
        <f t="shared" si="12"/>
        <v>3869.3999999999996</v>
      </c>
      <c r="Z14" s="95"/>
      <c r="AA14" s="105">
        <v>100</v>
      </c>
      <c r="AB14" s="95">
        <f t="shared" si="13"/>
        <v>806.13</v>
      </c>
      <c r="AC14" s="106">
        <v>200</v>
      </c>
      <c r="AD14" s="107">
        <f t="shared" si="14"/>
        <v>27111.31</v>
      </c>
      <c r="AE14" s="108">
        <f t="shared" si="15"/>
        <v>13555.655000000001</v>
      </c>
      <c r="AF14" s="96">
        <v>2</v>
      </c>
      <c r="AG14" s="97" t="s">
        <v>87</v>
      </c>
      <c r="AH14" s="98" t="s">
        <v>78</v>
      </c>
      <c r="AI14" s="95">
        <f t="shared" si="16"/>
        <v>1125.52</v>
      </c>
      <c r="AJ14" s="95">
        <f t="shared" si="17"/>
        <v>2902.0499999999997</v>
      </c>
      <c r="AK14" s="95"/>
      <c r="AL14" s="95"/>
      <c r="AM14" s="95"/>
      <c r="AN14" s="95"/>
      <c r="AO14" s="95"/>
      <c r="AP14" s="95"/>
      <c r="AQ14" s="95"/>
      <c r="AR14" s="95">
        <f t="shared" si="18"/>
        <v>2902.0499999999997</v>
      </c>
      <c r="AS14" s="105">
        <v>200</v>
      </c>
      <c r="AT14" s="95"/>
      <c r="AU14" s="95"/>
      <c r="AV14" s="95">
        <f t="shared" si="19"/>
        <v>200</v>
      </c>
      <c r="AW14" s="95">
        <f t="shared" si="20"/>
        <v>806.12</v>
      </c>
      <c r="AX14" s="95"/>
      <c r="AY14" s="95"/>
      <c r="AZ14" s="95"/>
      <c r="BA14" s="95">
        <v>100</v>
      </c>
      <c r="BB14" s="95"/>
      <c r="BC14" s="95">
        <f t="shared" si="21"/>
        <v>100</v>
      </c>
      <c r="BD14" s="109">
        <f t="shared" si="22"/>
        <v>5133.6899999999996</v>
      </c>
      <c r="BE14" s="110"/>
      <c r="BF14" s="110"/>
      <c r="BG14" s="110"/>
      <c r="BH14" s="110"/>
      <c r="BI14" s="110"/>
      <c r="BJ14" s="110"/>
      <c r="BK14" s="110"/>
      <c r="BL14" s="110"/>
      <c r="BM14" s="110"/>
      <c r="BN14" s="110"/>
      <c r="BO14" s="110"/>
      <c r="BP14" s="110"/>
      <c r="BQ14" s="110"/>
      <c r="BR14" s="110"/>
      <c r="BS14" s="110"/>
      <c r="BT14" s="110"/>
      <c r="BU14" s="110"/>
      <c r="BV14" s="110"/>
      <c r="BW14" s="110"/>
      <c r="BX14" s="110"/>
      <c r="BY14" s="110"/>
      <c r="BZ14" s="110"/>
      <c r="CA14" s="110"/>
      <c r="CB14" s="110"/>
      <c r="CC14" s="110"/>
      <c r="CD14" s="110"/>
      <c r="CE14" s="110"/>
      <c r="CF14" s="110"/>
      <c r="CG14" s="110"/>
      <c r="CH14" s="110"/>
      <c r="CI14" s="110"/>
      <c r="CJ14" s="110"/>
      <c r="CK14" s="110"/>
      <c r="CL14" s="110"/>
      <c r="CM14" s="110"/>
      <c r="CN14" s="110"/>
      <c r="CO14" s="110"/>
      <c r="CP14" s="110"/>
      <c r="CQ14" s="110"/>
      <c r="CR14" s="110"/>
      <c r="CS14" s="110"/>
      <c r="CT14" s="110"/>
      <c r="CU14" s="110"/>
      <c r="CV14" s="110"/>
      <c r="CW14" s="110"/>
      <c r="CX14" s="110"/>
      <c r="CY14" s="110"/>
      <c r="CZ14" s="110"/>
      <c r="DA14" s="110"/>
      <c r="DB14" s="110"/>
      <c r="DC14" s="110"/>
      <c r="DD14" s="110"/>
      <c r="DE14" s="110"/>
      <c r="DF14" s="110"/>
      <c r="DG14" s="110"/>
      <c r="DH14" s="110"/>
      <c r="DI14" s="110"/>
      <c r="DJ14" s="110"/>
      <c r="DK14" s="110"/>
      <c r="DL14" s="110"/>
      <c r="DM14" s="110"/>
      <c r="DN14" s="110"/>
      <c r="DO14" s="110"/>
      <c r="DP14" s="110"/>
      <c r="DQ14" s="110"/>
      <c r="DR14" s="110"/>
      <c r="DS14" s="110"/>
      <c r="DT14" s="110"/>
      <c r="DU14" s="110"/>
      <c r="DV14" s="110"/>
      <c r="DW14" s="110"/>
      <c r="DX14" s="110"/>
      <c r="DY14" s="110"/>
      <c r="DZ14" s="110"/>
      <c r="EA14" s="110"/>
      <c r="EB14" s="110"/>
      <c r="EC14" s="110"/>
      <c r="ED14" s="110"/>
      <c r="EE14" s="110"/>
      <c r="EF14" s="110"/>
      <c r="EG14" s="110"/>
      <c r="EH14" s="110"/>
      <c r="EI14" s="110"/>
      <c r="EJ14" s="110"/>
      <c r="EK14" s="110"/>
      <c r="EL14" s="110"/>
      <c r="EM14" s="110"/>
      <c r="EN14" s="110"/>
      <c r="EO14" s="110"/>
      <c r="EP14" s="110"/>
      <c r="EQ14" s="110"/>
      <c r="ER14" s="110"/>
      <c r="ES14" s="110"/>
      <c r="ET14" s="110"/>
      <c r="EU14" s="110"/>
      <c r="EV14" s="110"/>
      <c r="EW14" s="110"/>
      <c r="EX14" s="110"/>
      <c r="EY14" s="110"/>
      <c r="EZ14" s="110"/>
      <c r="FA14" s="110"/>
      <c r="FB14" s="110"/>
      <c r="FC14" s="110"/>
      <c r="FD14" s="110"/>
      <c r="FE14" s="110"/>
      <c r="FF14" s="110"/>
      <c r="FG14" s="110"/>
      <c r="FH14" s="110"/>
      <c r="FI14" s="110"/>
      <c r="FJ14" s="110"/>
      <c r="FK14" s="110"/>
      <c r="FL14" s="110"/>
      <c r="FM14" s="110"/>
      <c r="FN14" s="110"/>
      <c r="FO14" s="110"/>
      <c r="FP14" s="110"/>
      <c r="FQ14" s="110"/>
      <c r="FR14" s="110"/>
      <c r="FS14" s="110"/>
      <c r="FT14" s="110"/>
      <c r="FU14" s="110"/>
      <c r="FV14" s="110"/>
      <c r="FW14" s="110"/>
      <c r="FX14" s="110"/>
      <c r="FY14" s="110"/>
      <c r="FZ14" s="110"/>
      <c r="GA14" s="110"/>
      <c r="GB14" s="110"/>
      <c r="GC14" s="110"/>
      <c r="GD14" s="110"/>
      <c r="GE14" s="110"/>
      <c r="GF14" s="110"/>
      <c r="GG14" s="110"/>
      <c r="GH14" s="110"/>
      <c r="GI14" s="110"/>
      <c r="GJ14" s="110"/>
      <c r="GK14" s="110"/>
      <c r="GL14" s="110"/>
      <c r="GM14" s="110"/>
      <c r="GN14" s="110"/>
      <c r="GO14" s="110"/>
      <c r="GP14" s="110"/>
      <c r="GQ14" s="110"/>
      <c r="GR14" s="110"/>
      <c r="GS14" s="110"/>
      <c r="GT14" s="110"/>
      <c r="GU14" s="110"/>
      <c r="GV14" s="110"/>
      <c r="GW14" s="110"/>
      <c r="GX14" s="110"/>
      <c r="GY14" s="110"/>
      <c r="GZ14" s="110"/>
      <c r="HA14" s="110"/>
      <c r="HB14" s="110"/>
      <c r="HC14" s="110"/>
      <c r="HD14" s="110"/>
      <c r="HE14" s="110"/>
      <c r="HF14" s="110"/>
      <c r="HG14" s="110"/>
      <c r="HH14" s="110"/>
      <c r="HI14" s="110"/>
      <c r="HJ14" s="110"/>
      <c r="HK14" s="110"/>
      <c r="HL14" s="110"/>
      <c r="HM14" s="110"/>
      <c r="HN14" s="110"/>
      <c r="HO14" s="110"/>
      <c r="HP14" s="110"/>
      <c r="HQ14" s="110"/>
      <c r="HR14" s="110"/>
      <c r="HS14" s="110"/>
      <c r="HT14" s="110"/>
      <c r="HU14" s="110"/>
      <c r="HV14" s="110"/>
      <c r="HW14" s="110"/>
      <c r="HX14" s="110"/>
      <c r="HY14" s="110"/>
      <c r="HZ14" s="110"/>
      <c r="IA14" s="110"/>
      <c r="IB14" s="110"/>
      <c r="IC14" s="110"/>
      <c r="ID14" s="110"/>
      <c r="IE14" s="110"/>
      <c r="IF14" s="110"/>
      <c r="IG14" s="110"/>
      <c r="IH14" s="110"/>
      <c r="II14" s="110"/>
      <c r="IJ14" s="110"/>
      <c r="IK14" s="110"/>
      <c r="IL14" s="110"/>
      <c r="IM14" s="110"/>
      <c r="IN14" s="110"/>
      <c r="IO14" s="110"/>
      <c r="IP14" s="110"/>
      <c r="IQ14" s="110"/>
      <c r="IR14" s="110"/>
      <c r="IS14" s="110"/>
      <c r="IT14" s="110"/>
      <c r="IU14" s="110"/>
      <c r="IV14" s="110"/>
      <c r="IW14" s="110"/>
      <c r="IX14" s="110"/>
      <c r="IY14" s="110"/>
      <c r="IZ14" s="110"/>
      <c r="JA14" s="110"/>
      <c r="JB14" s="110"/>
      <c r="JC14" s="110"/>
      <c r="JD14" s="110"/>
      <c r="JE14" s="110"/>
      <c r="JF14" s="110"/>
      <c r="JG14" s="110"/>
      <c r="JH14" s="110"/>
      <c r="JI14" s="110"/>
      <c r="JJ14" s="110"/>
      <c r="JK14" s="110"/>
      <c r="JL14" s="110"/>
      <c r="JM14" s="110"/>
      <c r="JN14" s="110"/>
      <c r="JO14" s="110"/>
      <c r="JP14" s="110"/>
      <c r="JQ14" s="110"/>
      <c r="JR14" s="110"/>
      <c r="JS14" s="110"/>
      <c r="JT14" s="110"/>
      <c r="JU14" s="110"/>
      <c r="JV14" s="110"/>
      <c r="JW14" s="110"/>
      <c r="JX14" s="110"/>
      <c r="JY14" s="110"/>
      <c r="JZ14" s="110"/>
      <c r="KA14" s="110"/>
      <c r="KB14" s="110"/>
      <c r="KC14" s="110"/>
      <c r="KD14" s="110"/>
      <c r="KE14" s="110"/>
      <c r="KF14" s="110"/>
      <c r="KG14" s="110"/>
      <c r="KH14" s="110"/>
      <c r="KI14" s="110"/>
      <c r="KJ14" s="110"/>
      <c r="KK14" s="110"/>
      <c r="KL14" s="110"/>
      <c r="KM14" s="110"/>
      <c r="KN14" s="110"/>
      <c r="KO14" s="110"/>
      <c r="KP14" s="110"/>
      <c r="KQ14" s="110"/>
      <c r="KR14" s="110"/>
      <c r="KS14" s="110"/>
      <c r="KT14" s="110"/>
      <c r="KU14" s="110"/>
      <c r="KV14" s="110"/>
      <c r="KW14" s="110"/>
      <c r="KX14" s="110"/>
      <c r="KY14" s="110"/>
      <c r="KZ14" s="110"/>
      <c r="LA14" s="110"/>
      <c r="LB14" s="110"/>
      <c r="LC14" s="110"/>
      <c r="LD14" s="110"/>
      <c r="LE14" s="110"/>
      <c r="LF14" s="110"/>
      <c r="LG14" s="110"/>
      <c r="LH14" s="110"/>
      <c r="LI14" s="110"/>
      <c r="LJ14" s="110"/>
      <c r="LK14" s="110"/>
      <c r="LL14" s="110"/>
      <c r="LM14" s="110"/>
      <c r="LN14" s="110"/>
      <c r="LO14" s="110"/>
      <c r="LP14" s="110"/>
      <c r="LQ14" s="110"/>
      <c r="LR14" s="110"/>
      <c r="LS14" s="110"/>
    </row>
    <row r="15" spans="1:331" s="100" customFormat="1" ht="23.1" customHeight="1" x14ac:dyDescent="0.35">
      <c r="A15" s="96"/>
      <c r="B15" s="97"/>
      <c r="C15" s="98"/>
      <c r="D15" s="95"/>
      <c r="E15" s="95"/>
      <c r="F15" s="95"/>
      <c r="G15" s="95"/>
      <c r="H15" s="95"/>
      <c r="I15" s="95">
        <f t="shared" si="1"/>
        <v>0</v>
      </c>
      <c r="J15" s="95">
        <f t="shared" si="2"/>
        <v>0</v>
      </c>
      <c r="K15" s="99">
        <f t="shared" si="3"/>
        <v>0</v>
      </c>
      <c r="O15" s="101">
        <f t="shared" si="4"/>
        <v>0</v>
      </c>
      <c r="P15" s="95"/>
      <c r="Q15" s="95">
        <f t="shared" si="5"/>
        <v>0</v>
      </c>
      <c r="R15" s="95">
        <f t="shared" si="6"/>
        <v>0</v>
      </c>
      <c r="S15" s="95">
        <f t="shared" si="7"/>
        <v>0</v>
      </c>
      <c r="T15" s="95">
        <f t="shared" si="8"/>
        <v>0</v>
      </c>
      <c r="U15" s="101">
        <f t="shared" si="9"/>
        <v>0</v>
      </c>
      <c r="V15" s="102">
        <f t="shared" si="10"/>
        <v>0</v>
      </c>
      <c r="W15" s="102">
        <f t="shared" si="11"/>
        <v>0</v>
      </c>
      <c r="X15" s="103"/>
      <c r="Y15" s="104">
        <f t="shared" si="12"/>
        <v>0</v>
      </c>
      <c r="Z15" s="95"/>
      <c r="AA15" s="105"/>
      <c r="AB15" s="95">
        <f t="shared" si="13"/>
        <v>0</v>
      </c>
      <c r="AC15" s="106"/>
      <c r="AD15" s="107">
        <f t="shared" si="14"/>
        <v>0</v>
      </c>
      <c r="AE15" s="108">
        <f t="shared" si="15"/>
        <v>0</v>
      </c>
      <c r="AF15" s="96"/>
      <c r="AG15" s="97"/>
      <c r="AH15" s="98"/>
      <c r="AI15" s="95">
        <f t="shared" si="16"/>
        <v>0</v>
      </c>
      <c r="AJ15" s="95">
        <f t="shared" si="17"/>
        <v>0</v>
      </c>
      <c r="AK15" s="95"/>
      <c r="AL15" s="95"/>
      <c r="AM15" s="95"/>
      <c r="AN15" s="95"/>
      <c r="AO15" s="95"/>
      <c r="AP15" s="95"/>
      <c r="AQ15" s="95"/>
      <c r="AR15" s="95">
        <f t="shared" si="18"/>
        <v>0</v>
      </c>
      <c r="AS15" s="105"/>
      <c r="AT15" s="95"/>
      <c r="AU15" s="95"/>
      <c r="AV15" s="95">
        <f t="shared" si="19"/>
        <v>0</v>
      </c>
      <c r="AW15" s="95">
        <f t="shared" si="20"/>
        <v>0</v>
      </c>
      <c r="AX15" s="95"/>
      <c r="AY15" s="95"/>
      <c r="AZ15" s="95"/>
      <c r="BA15" s="95"/>
      <c r="BB15" s="95"/>
      <c r="BC15" s="95">
        <f t="shared" si="21"/>
        <v>0</v>
      </c>
      <c r="BD15" s="109">
        <f t="shared" si="22"/>
        <v>0</v>
      </c>
      <c r="BE15" s="110"/>
      <c r="BF15" s="110"/>
      <c r="BG15" s="110"/>
      <c r="BH15" s="110"/>
      <c r="BI15" s="110"/>
      <c r="BJ15" s="110"/>
      <c r="BK15" s="110"/>
      <c r="BL15" s="110"/>
      <c r="BM15" s="110"/>
      <c r="BN15" s="110"/>
      <c r="BO15" s="110"/>
      <c r="BP15" s="110"/>
      <c r="BQ15" s="110"/>
      <c r="BR15" s="110"/>
      <c r="BS15" s="110"/>
      <c r="BT15" s="110"/>
      <c r="BU15" s="110"/>
      <c r="BV15" s="110"/>
      <c r="BW15" s="110"/>
      <c r="BX15" s="110"/>
      <c r="BY15" s="110"/>
      <c r="BZ15" s="110"/>
      <c r="CA15" s="110"/>
      <c r="CB15" s="110"/>
      <c r="CC15" s="110"/>
      <c r="CD15" s="110"/>
      <c r="CE15" s="110"/>
      <c r="CF15" s="110"/>
      <c r="CG15" s="110"/>
      <c r="CH15" s="110"/>
      <c r="CI15" s="110"/>
      <c r="CJ15" s="110"/>
      <c r="CK15" s="110"/>
      <c r="CL15" s="110"/>
      <c r="CM15" s="110"/>
      <c r="CN15" s="110"/>
      <c r="CO15" s="110"/>
      <c r="CP15" s="110"/>
      <c r="CQ15" s="110"/>
      <c r="CR15" s="110"/>
      <c r="CS15" s="110"/>
      <c r="CT15" s="110"/>
      <c r="CU15" s="110"/>
      <c r="CV15" s="110"/>
      <c r="CW15" s="110"/>
      <c r="CX15" s="110"/>
      <c r="CY15" s="110"/>
      <c r="CZ15" s="110"/>
      <c r="DA15" s="110"/>
      <c r="DB15" s="110"/>
      <c r="DC15" s="110"/>
      <c r="DD15" s="110"/>
      <c r="DE15" s="110"/>
      <c r="DF15" s="110"/>
      <c r="DG15" s="110"/>
      <c r="DH15" s="110"/>
      <c r="DI15" s="110"/>
      <c r="DJ15" s="110"/>
      <c r="DK15" s="110"/>
      <c r="DL15" s="110"/>
      <c r="DM15" s="110"/>
      <c r="DN15" s="110"/>
      <c r="DO15" s="110"/>
      <c r="DP15" s="110"/>
      <c r="DQ15" s="110"/>
      <c r="DR15" s="110"/>
      <c r="DS15" s="110"/>
      <c r="DT15" s="110"/>
      <c r="DU15" s="110"/>
      <c r="DV15" s="110"/>
      <c r="DW15" s="110"/>
      <c r="DX15" s="110"/>
      <c r="DY15" s="110"/>
      <c r="DZ15" s="110"/>
      <c r="EA15" s="110"/>
      <c r="EB15" s="110"/>
      <c r="EC15" s="110"/>
      <c r="ED15" s="110"/>
      <c r="EE15" s="110"/>
      <c r="EF15" s="110"/>
      <c r="EG15" s="110"/>
      <c r="EH15" s="110"/>
      <c r="EI15" s="110"/>
      <c r="EJ15" s="110"/>
      <c r="EK15" s="110"/>
      <c r="EL15" s="110"/>
      <c r="EM15" s="110"/>
      <c r="EN15" s="110"/>
      <c r="EO15" s="110"/>
      <c r="EP15" s="110"/>
      <c r="EQ15" s="110"/>
      <c r="ER15" s="110"/>
      <c r="ES15" s="110"/>
      <c r="ET15" s="110"/>
      <c r="EU15" s="110"/>
      <c r="EV15" s="110"/>
      <c r="EW15" s="110"/>
      <c r="EX15" s="110"/>
      <c r="EY15" s="110"/>
      <c r="EZ15" s="110"/>
      <c r="FA15" s="110"/>
      <c r="FB15" s="110"/>
      <c r="FC15" s="110"/>
      <c r="FD15" s="110"/>
      <c r="FE15" s="110"/>
      <c r="FF15" s="110"/>
      <c r="FG15" s="110"/>
      <c r="FH15" s="110"/>
      <c r="FI15" s="110"/>
      <c r="FJ15" s="110"/>
      <c r="FK15" s="110"/>
      <c r="FL15" s="110"/>
      <c r="FM15" s="110"/>
      <c r="FN15" s="110"/>
      <c r="FO15" s="110"/>
      <c r="FP15" s="110"/>
      <c r="FQ15" s="110"/>
      <c r="FR15" s="110"/>
      <c r="FS15" s="110"/>
      <c r="FT15" s="110"/>
      <c r="FU15" s="110"/>
      <c r="FV15" s="110"/>
      <c r="FW15" s="110"/>
      <c r="FX15" s="110"/>
      <c r="FY15" s="110"/>
      <c r="FZ15" s="110"/>
      <c r="GA15" s="110"/>
      <c r="GB15" s="110"/>
      <c r="GC15" s="110"/>
      <c r="GD15" s="110"/>
      <c r="GE15" s="110"/>
      <c r="GF15" s="110"/>
      <c r="GG15" s="110"/>
      <c r="GH15" s="110"/>
      <c r="GI15" s="110"/>
      <c r="GJ15" s="110"/>
      <c r="GK15" s="110"/>
      <c r="GL15" s="110"/>
      <c r="GM15" s="110"/>
      <c r="GN15" s="110"/>
      <c r="GO15" s="110"/>
      <c r="GP15" s="110"/>
      <c r="GQ15" s="110"/>
      <c r="GR15" s="110"/>
      <c r="GS15" s="110"/>
      <c r="GT15" s="110"/>
      <c r="GU15" s="110"/>
      <c r="GV15" s="110"/>
      <c r="GW15" s="110"/>
      <c r="GX15" s="110"/>
      <c r="GY15" s="110"/>
      <c r="GZ15" s="110"/>
      <c r="HA15" s="110"/>
      <c r="HB15" s="110"/>
      <c r="HC15" s="110"/>
      <c r="HD15" s="110"/>
      <c r="HE15" s="110"/>
      <c r="HF15" s="110"/>
      <c r="HG15" s="110"/>
      <c r="HH15" s="110"/>
      <c r="HI15" s="110"/>
      <c r="HJ15" s="110"/>
      <c r="HK15" s="110"/>
      <c r="HL15" s="110"/>
      <c r="HM15" s="110"/>
      <c r="HN15" s="110"/>
      <c r="HO15" s="110"/>
      <c r="HP15" s="110"/>
      <c r="HQ15" s="110"/>
      <c r="HR15" s="110"/>
      <c r="HS15" s="110"/>
      <c r="HT15" s="110"/>
      <c r="HU15" s="110"/>
      <c r="HV15" s="110"/>
      <c r="HW15" s="110"/>
      <c r="HX15" s="110"/>
      <c r="HY15" s="110"/>
      <c r="HZ15" s="110"/>
      <c r="IA15" s="110"/>
      <c r="IB15" s="110"/>
      <c r="IC15" s="110"/>
      <c r="ID15" s="110"/>
      <c r="IE15" s="110"/>
      <c r="IF15" s="110"/>
      <c r="IG15" s="110"/>
      <c r="IH15" s="110"/>
      <c r="II15" s="110"/>
      <c r="IJ15" s="110"/>
      <c r="IK15" s="110"/>
      <c r="IL15" s="110"/>
      <c r="IM15" s="110"/>
      <c r="IN15" s="110"/>
      <c r="IO15" s="110"/>
      <c r="IP15" s="110"/>
      <c r="IQ15" s="110"/>
      <c r="IR15" s="110"/>
      <c r="IS15" s="110"/>
      <c r="IT15" s="110"/>
      <c r="IU15" s="110"/>
      <c r="IV15" s="110"/>
      <c r="IW15" s="110"/>
      <c r="IX15" s="110"/>
      <c r="IY15" s="110"/>
      <c r="IZ15" s="110"/>
      <c r="JA15" s="110"/>
      <c r="JB15" s="110"/>
      <c r="JC15" s="110"/>
      <c r="JD15" s="110"/>
      <c r="JE15" s="110"/>
      <c r="JF15" s="110"/>
      <c r="JG15" s="110"/>
      <c r="JH15" s="110"/>
      <c r="JI15" s="110"/>
      <c r="JJ15" s="110"/>
      <c r="JK15" s="110"/>
      <c r="JL15" s="110"/>
      <c r="JM15" s="110"/>
      <c r="JN15" s="110"/>
      <c r="JO15" s="110"/>
      <c r="JP15" s="110"/>
      <c r="JQ15" s="110"/>
      <c r="JR15" s="110"/>
      <c r="JS15" s="110"/>
      <c r="JT15" s="110"/>
      <c r="JU15" s="110"/>
      <c r="JV15" s="110"/>
      <c r="JW15" s="110"/>
      <c r="JX15" s="110"/>
      <c r="JY15" s="110"/>
      <c r="JZ15" s="110"/>
      <c r="KA15" s="110"/>
      <c r="KB15" s="110"/>
      <c r="KC15" s="110"/>
      <c r="KD15" s="110"/>
      <c r="KE15" s="110"/>
      <c r="KF15" s="110"/>
      <c r="KG15" s="110"/>
      <c r="KH15" s="110"/>
      <c r="KI15" s="110"/>
      <c r="KJ15" s="110"/>
      <c r="KK15" s="110"/>
      <c r="KL15" s="110"/>
      <c r="KM15" s="110"/>
      <c r="KN15" s="110"/>
      <c r="KO15" s="110"/>
      <c r="KP15" s="110"/>
      <c r="KQ15" s="110"/>
      <c r="KR15" s="110"/>
      <c r="KS15" s="110"/>
      <c r="KT15" s="110"/>
      <c r="KU15" s="110"/>
      <c r="KV15" s="110"/>
      <c r="KW15" s="110"/>
      <c r="KX15" s="110"/>
      <c r="KY15" s="110"/>
      <c r="KZ15" s="110"/>
      <c r="LA15" s="110"/>
      <c r="LB15" s="110"/>
      <c r="LC15" s="110"/>
      <c r="LD15" s="110"/>
      <c r="LE15" s="110"/>
      <c r="LF15" s="110"/>
      <c r="LG15" s="110"/>
      <c r="LH15" s="110"/>
      <c r="LI15" s="110"/>
      <c r="LJ15" s="110"/>
      <c r="LK15" s="110"/>
      <c r="LL15" s="110"/>
      <c r="LM15" s="110"/>
      <c r="LN15" s="110"/>
      <c r="LO15" s="110"/>
      <c r="LP15" s="110"/>
      <c r="LQ15" s="110"/>
      <c r="LR15" s="110"/>
      <c r="LS15" s="110"/>
    </row>
    <row r="16" spans="1:331" s="100" customFormat="1" ht="23.1" customHeight="1" x14ac:dyDescent="0.35">
      <c r="A16" s="96">
        <v>3</v>
      </c>
      <c r="B16" s="97" t="s">
        <v>77</v>
      </c>
      <c r="C16" s="98" t="s">
        <v>78</v>
      </c>
      <c r="D16" s="95">
        <v>29165</v>
      </c>
      <c r="E16" s="95">
        <v>1540</v>
      </c>
      <c r="F16" s="95">
        <f t="shared" si="0"/>
        <v>30705</v>
      </c>
      <c r="G16" s="95">
        <v>1540</v>
      </c>
      <c r="H16" s="95"/>
      <c r="I16" s="95">
        <f t="shared" si="1"/>
        <v>32245</v>
      </c>
      <c r="J16" s="95">
        <f t="shared" si="2"/>
        <v>32245</v>
      </c>
      <c r="K16" s="99">
        <f t="shared" si="3"/>
        <v>0</v>
      </c>
      <c r="L16" s="100">
        <v>0</v>
      </c>
      <c r="M16" s="100">
        <v>0</v>
      </c>
      <c r="N16" s="100">
        <v>0</v>
      </c>
      <c r="O16" s="101">
        <f t="shared" si="4"/>
        <v>32245</v>
      </c>
      <c r="P16" s="95">
        <v>1125.52</v>
      </c>
      <c r="Q16" s="95">
        <f t="shared" ref="Q16" si="23">SUM(AJ16:AQ16)</f>
        <v>2902.0499999999997</v>
      </c>
      <c r="R16" s="95">
        <f t="shared" si="6"/>
        <v>200</v>
      </c>
      <c r="S16" s="95">
        <f t="shared" si="7"/>
        <v>806.12</v>
      </c>
      <c r="T16" s="95">
        <f t="shared" si="8"/>
        <v>220.98</v>
      </c>
      <c r="U16" s="101">
        <f t="shared" si="9"/>
        <v>5254.6699999999992</v>
      </c>
      <c r="V16" s="102">
        <f t="shared" si="10"/>
        <v>13495</v>
      </c>
      <c r="W16" s="102">
        <f t="shared" si="11"/>
        <v>13495.330000000002</v>
      </c>
      <c r="X16" s="103">
        <v>2</v>
      </c>
      <c r="Y16" s="104">
        <f t="shared" si="12"/>
        <v>3869.3999999999996</v>
      </c>
      <c r="Z16" s="95"/>
      <c r="AA16" s="105">
        <v>100</v>
      </c>
      <c r="AB16" s="95">
        <f>ROUNDUP(I16*5%/2,2)</f>
        <v>806.13</v>
      </c>
      <c r="AC16" s="106">
        <v>200</v>
      </c>
      <c r="AD16" s="107">
        <f t="shared" si="14"/>
        <v>26990.33</v>
      </c>
      <c r="AE16" s="108">
        <f t="shared" si="15"/>
        <v>13495.165000000001</v>
      </c>
      <c r="AF16" s="96">
        <v>3</v>
      </c>
      <c r="AG16" s="97" t="s">
        <v>77</v>
      </c>
      <c r="AH16" s="98" t="s">
        <v>78</v>
      </c>
      <c r="AI16" s="95">
        <f t="shared" si="16"/>
        <v>1125.52</v>
      </c>
      <c r="AJ16" s="95">
        <f t="shared" si="17"/>
        <v>2902.0499999999997</v>
      </c>
      <c r="AK16" s="95"/>
      <c r="AL16" s="95"/>
      <c r="AM16" s="95"/>
      <c r="AN16" s="95"/>
      <c r="AO16" s="95"/>
      <c r="AP16" s="95"/>
      <c r="AQ16" s="95"/>
      <c r="AR16" s="95">
        <f t="shared" ref="AR16:AR17" si="24">SUM(AJ16:AQ16)</f>
        <v>2902.0499999999997</v>
      </c>
      <c r="AS16" s="105">
        <v>200</v>
      </c>
      <c r="AT16" s="95"/>
      <c r="AU16" s="95"/>
      <c r="AV16" s="95">
        <f t="shared" ref="AV16:AV17" si="25">SUM(AS16:AU16)</f>
        <v>200</v>
      </c>
      <c r="AW16" s="95">
        <f t="shared" si="20"/>
        <v>806.12</v>
      </c>
      <c r="AX16" s="95"/>
      <c r="AY16" s="95"/>
      <c r="AZ16" s="95"/>
      <c r="BA16" s="95">
        <v>220.98</v>
      </c>
      <c r="BB16" s="95"/>
      <c r="BC16" s="95">
        <f t="shared" si="21"/>
        <v>220.98</v>
      </c>
      <c r="BD16" s="109">
        <f t="shared" si="22"/>
        <v>5254.6699999999992</v>
      </c>
      <c r="BE16" s="110"/>
      <c r="BF16" s="110"/>
      <c r="BG16" s="110"/>
      <c r="BH16" s="110"/>
      <c r="BI16" s="110"/>
      <c r="BJ16" s="110"/>
      <c r="BK16" s="110"/>
      <c r="BL16" s="110"/>
      <c r="BM16" s="110"/>
      <c r="BN16" s="110"/>
      <c r="BO16" s="110"/>
      <c r="BP16" s="110"/>
      <c r="BQ16" s="110"/>
      <c r="BR16" s="110"/>
      <c r="BS16" s="110"/>
      <c r="BT16" s="110"/>
      <c r="BU16" s="110"/>
      <c r="BV16" s="110"/>
      <c r="BW16" s="110"/>
      <c r="BX16" s="110"/>
      <c r="BY16" s="110"/>
      <c r="BZ16" s="110"/>
      <c r="CA16" s="110"/>
      <c r="CB16" s="110"/>
      <c r="CC16" s="110"/>
      <c r="CD16" s="110"/>
      <c r="CE16" s="110"/>
      <c r="CF16" s="110"/>
      <c r="CG16" s="110"/>
      <c r="CH16" s="110"/>
      <c r="CI16" s="110"/>
      <c r="CJ16" s="110"/>
      <c r="CK16" s="110"/>
      <c r="CL16" s="110"/>
      <c r="CM16" s="110"/>
      <c r="CN16" s="110"/>
      <c r="CO16" s="110"/>
      <c r="CP16" s="110"/>
      <c r="CQ16" s="110"/>
      <c r="CR16" s="110"/>
      <c r="CS16" s="110"/>
      <c r="CT16" s="110"/>
      <c r="CU16" s="110"/>
      <c r="CV16" s="110"/>
      <c r="CW16" s="110"/>
      <c r="CX16" s="110"/>
      <c r="CY16" s="110"/>
      <c r="CZ16" s="110"/>
      <c r="DA16" s="110"/>
      <c r="DB16" s="110"/>
      <c r="DC16" s="110"/>
      <c r="DD16" s="110"/>
      <c r="DE16" s="110"/>
      <c r="DF16" s="110"/>
      <c r="DG16" s="110"/>
      <c r="DH16" s="110"/>
      <c r="DI16" s="110"/>
      <c r="DJ16" s="110"/>
      <c r="DK16" s="110"/>
      <c r="DL16" s="110"/>
      <c r="DM16" s="110"/>
      <c r="DN16" s="110"/>
      <c r="DO16" s="110"/>
      <c r="DP16" s="110"/>
      <c r="DQ16" s="110"/>
      <c r="DR16" s="110"/>
      <c r="DS16" s="110"/>
      <c r="DT16" s="110"/>
      <c r="DU16" s="110"/>
      <c r="DV16" s="110"/>
      <c r="DW16" s="110"/>
      <c r="DX16" s="110"/>
      <c r="DY16" s="110"/>
      <c r="DZ16" s="110"/>
      <c r="EA16" s="110"/>
      <c r="EB16" s="110"/>
      <c r="EC16" s="110"/>
      <c r="ED16" s="110"/>
      <c r="EE16" s="110"/>
      <c r="EF16" s="110"/>
      <c r="EG16" s="110"/>
      <c r="EH16" s="110"/>
      <c r="EI16" s="110"/>
      <c r="EJ16" s="110"/>
      <c r="EK16" s="110"/>
      <c r="EL16" s="110"/>
      <c r="EM16" s="110"/>
      <c r="EN16" s="110"/>
      <c r="EO16" s="110"/>
      <c r="EP16" s="110"/>
      <c r="EQ16" s="110"/>
      <c r="ER16" s="110"/>
      <c r="ES16" s="110"/>
      <c r="ET16" s="110"/>
      <c r="EU16" s="110"/>
      <c r="EV16" s="110"/>
      <c r="EW16" s="110"/>
      <c r="EX16" s="110"/>
      <c r="EY16" s="110"/>
      <c r="EZ16" s="110"/>
      <c r="FA16" s="110"/>
      <c r="FB16" s="110"/>
      <c r="FC16" s="110"/>
      <c r="FD16" s="110"/>
      <c r="FE16" s="110"/>
      <c r="FF16" s="110"/>
      <c r="FG16" s="110"/>
      <c r="FH16" s="110"/>
      <c r="FI16" s="110"/>
      <c r="FJ16" s="110"/>
      <c r="FK16" s="110"/>
      <c r="FL16" s="110"/>
      <c r="FM16" s="110"/>
      <c r="FN16" s="110"/>
      <c r="FO16" s="110"/>
      <c r="FP16" s="110"/>
      <c r="FQ16" s="110"/>
      <c r="FR16" s="110"/>
      <c r="FS16" s="110"/>
      <c r="FT16" s="110"/>
      <c r="FU16" s="110"/>
      <c r="FV16" s="110"/>
      <c r="FW16" s="110"/>
      <c r="FX16" s="110"/>
      <c r="FY16" s="110"/>
      <c r="FZ16" s="110"/>
      <c r="GA16" s="110"/>
      <c r="GB16" s="110"/>
      <c r="GC16" s="110"/>
      <c r="GD16" s="110"/>
      <c r="GE16" s="110"/>
      <c r="GF16" s="110"/>
      <c r="GG16" s="110"/>
      <c r="GH16" s="110"/>
      <c r="GI16" s="110"/>
      <c r="GJ16" s="110"/>
      <c r="GK16" s="110"/>
      <c r="GL16" s="110"/>
      <c r="GM16" s="110"/>
      <c r="GN16" s="110"/>
      <c r="GO16" s="110"/>
      <c r="GP16" s="110"/>
      <c r="GQ16" s="110"/>
      <c r="GR16" s="110"/>
      <c r="GS16" s="110"/>
      <c r="GT16" s="110"/>
      <c r="GU16" s="110"/>
      <c r="GV16" s="110"/>
      <c r="GW16" s="110"/>
      <c r="GX16" s="110"/>
      <c r="GY16" s="110"/>
      <c r="GZ16" s="110"/>
      <c r="HA16" s="110"/>
      <c r="HB16" s="110"/>
      <c r="HC16" s="110"/>
      <c r="HD16" s="110"/>
      <c r="HE16" s="110"/>
      <c r="HF16" s="110"/>
      <c r="HG16" s="110"/>
      <c r="HH16" s="110"/>
      <c r="HI16" s="110"/>
      <c r="HJ16" s="110"/>
      <c r="HK16" s="110"/>
      <c r="HL16" s="110"/>
      <c r="HM16" s="110"/>
      <c r="HN16" s="110"/>
      <c r="HO16" s="110"/>
      <c r="HP16" s="110"/>
      <c r="HQ16" s="110"/>
      <c r="HR16" s="110"/>
      <c r="HS16" s="110"/>
      <c r="HT16" s="110"/>
      <c r="HU16" s="110"/>
      <c r="HV16" s="110"/>
      <c r="HW16" s="110"/>
      <c r="HX16" s="110"/>
      <c r="HY16" s="110"/>
      <c r="HZ16" s="110"/>
      <c r="IA16" s="110"/>
      <c r="IB16" s="110"/>
      <c r="IC16" s="110"/>
      <c r="ID16" s="110"/>
      <c r="IE16" s="110"/>
      <c r="IF16" s="110"/>
      <c r="IG16" s="110"/>
      <c r="IH16" s="110"/>
      <c r="II16" s="110"/>
      <c r="IJ16" s="110"/>
      <c r="IK16" s="110"/>
      <c r="IL16" s="110"/>
      <c r="IM16" s="110"/>
      <c r="IN16" s="110"/>
      <c r="IO16" s="110"/>
      <c r="IP16" s="110"/>
      <c r="IQ16" s="110"/>
      <c r="IR16" s="110"/>
      <c r="IS16" s="110"/>
      <c r="IT16" s="110"/>
      <c r="IU16" s="110"/>
      <c r="IV16" s="110"/>
      <c r="IW16" s="110"/>
      <c r="IX16" s="110"/>
      <c r="IY16" s="110"/>
      <c r="IZ16" s="110"/>
      <c r="JA16" s="110"/>
      <c r="JB16" s="110"/>
      <c r="JC16" s="110"/>
      <c r="JD16" s="110"/>
      <c r="JE16" s="110"/>
      <c r="JF16" s="110"/>
      <c r="JG16" s="110"/>
      <c r="JH16" s="110"/>
      <c r="JI16" s="110"/>
      <c r="JJ16" s="110"/>
      <c r="JK16" s="110"/>
      <c r="JL16" s="110"/>
      <c r="JM16" s="110"/>
      <c r="JN16" s="110"/>
      <c r="JO16" s="110"/>
      <c r="JP16" s="110"/>
      <c r="JQ16" s="110"/>
      <c r="JR16" s="110"/>
      <c r="JS16" s="110"/>
      <c r="JT16" s="110"/>
      <c r="JU16" s="110"/>
      <c r="JV16" s="110"/>
      <c r="JW16" s="110"/>
      <c r="JX16" s="110"/>
      <c r="JY16" s="110"/>
      <c r="JZ16" s="110"/>
      <c r="KA16" s="110"/>
      <c r="KB16" s="110"/>
      <c r="KC16" s="110"/>
      <c r="KD16" s="110"/>
      <c r="KE16" s="110"/>
      <c r="KF16" s="110"/>
      <c r="KG16" s="110"/>
      <c r="KH16" s="110"/>
      <c r="KI16" s="110"/>
      <c r="KJ16" s="110"/>
      <c r="KK16" s="110"/>
      <c r="KL16" s="110"/>
      <c r="KM16" s="110"/>
      <c r="KN16" s="110"/>
      <c r="KO16" s="110"/>
      <c r="KP16" s="110"/>
      <c r="KQ16" s="110"/>
      <c r="KR16" s="110"/>
      <c r="KS16" s="110"/>
      <c r="KT16" s="110"/>
      <c r="KU16" s="110"/>
      <c r="KV16" s="110"/>
      <c r="KW16" s="110"/>
      <c r="KX16" s="110"/>
      <c r="KY16" s="110"/>
      <c r="KZ16" s="110"/>
      <c r="LA16" s="110"/>
      <c r="LB16" s="110"/>
      <c r="LC16" s="110"/>
      <c r="LD16" s="110"/>
      <c r="LE16" s="110"/>
      <c r="LF16" s="110"/>
      <c r="LG16" s="110"/>
      <c r="LH16" s="110"/>
      <c r="LI16" s="110"/>
      <c r="LJ16" s="110"/>
      <c r="LK16" s="110"/>
      <c r="LL16" s="110"/>
      <c r="LM16" s="110"/>
      <c r="LN16" s="110"/>
      <c r="LO16" s="110"/>
      <c r="LP16" s="110"/>
      <c r="LQ16" s="110"/>
      <c r="LR16" s="110"/>
      <c r="LS16" s="110"/>
    </row>
    <row r="17" spans="1:331" s="100" customFormat="1" ht="23.1" customHeight="1" thickBot="1" x14ac:dyDescent="0.4">
      <c r="A17" s="96"/>
      <c r="B17" s="97"/>
      <c r="D17" s="95"/>
      <c r="E17" s="95"/>
      <c r="F17" s="95">
        <f t="shared" si="0"/>
        <v>0</v>
      </c>
      <c r="G17" s="95"/>
      <c r="H17" s="95"/>
      <c r="I17" s="95">
        <f t="shared" si="1"/>
        <v>0</v>
      </c>
      <c r="J17" s="95">
        <f t="shared" si="2"/>
        <v>0</v>
      </c>
      <c r="K17" s="99">
        <f t="shared" si="3"/>
        <v>0</v>
      </c>
      <c r="O17" s="101">
        <f t="shared" si="4"/>
        <v>0</v>
      </c>
      <c r="P17" s="95"/>
      <c r="Q17" s="95">
        <f t="shared" ref="Q17" si="26">SUM(AJ17:AQ17)</f>
        <v>0</v>
      </c>
      <c r="R17" s="95">
        <f t="shared" si="6"/>
        <v>0</v>
      </c>
      <c r="S17" s="95">
        <f t="shared" si="7"/>
        <v>0</v>
      </c>
      <c r="T17" s="95">
        <f t="shared" si="8"/>
        <v>0</v>
      </c>
      <c r="U17" s="101">
        <f t="shared" si="9"/>
        <v>0</v>
      </c>
      <c r="V17" s="102">
        <f t="shared" si="10"/>
        <v>0</v>
      </c>
      <c r="W17" s="102">
        <f t="shared" si="11"/>
        <v>0</v>
      </c>
      <c r="X17" s="103"/>
      <c r="Y17" s="104">
        <f t="shared" si="12"/>
        <v>0</v>
      </c>
      <c r="Z17" s="95"/>
      <c r="AA17" s="111"/>
      <c r="AB17" s="95">
        <f t="shared" ref="AB17" si="27">ROUNDUP(I17*5%/2,2)</f>
        <v>0</v>
      </c>
      <c r="AC17" s="112"/>
      <c r="AD17" s="107">
        <f t="shared" si="14"/>
        <v>0</v>
      </c>
      <c r="AE17" s="108">
        <f t="shared" si="15"/>
        <v>0</v>
      </c>
      <c r="AF17" s="96"/>
      <c r="AG17" s="97"/>
      <c r="AI17" s="95">
        <f t="shared" si="16"/>
        <v>0</v>
      </c>
      <c r="AJ17" s="95">
        <f t="shared" si="17"/>
        <v>0</v>
      </c>
      <c r="AK17" s="95"/>
      <c r="AL17" s="95"/>
      <c r="AM17" s="95"/>
      <c r="AN17" s="95"/>
      <c r="AO17" s="95"/>
      <c r="AP17" s="95"/>
      <c r="AQ17" s="95"/>
      <c r="AR17" s="95">
        <f t="shared" si="24"/>
        <v>0</v>
      </c>
      <c r="AS17" s="105"/>
      <c r="AT17" s="113"/>
      <c r="AU17" s="99"/>
      <c r="AV17" s="95">
        <f t="shared" si="25"/>
        <v>0</v>
      </c>
      <c r="AW17" s="95">
        <f t="shared" si="20"/>
        <v>0</v>
      </c>
      <c r="AX17" s="95"/>
      <c r="AY17" s="95"/>
      <c r="AZ17" s="95"/>
      <c r="BA17" s="95"/>
      <c r="BB17" s="95"/>
      <c r="BC17" s="95">
        <f t="shared" si="21"/>
        <v>0</v>
      </c>
      <c r="BD17" s="109">
        <f t="shared" si="22"/>
        <v>0</v>
      </c>
      <c r="BE17" s="110"/>
      <c r="BF17" s="110"/>
      <c r="BG17" s="110"/>
      <c r="BH17" s="110"/>
      <c r="BI17" s="110"/>
      <c r="BJ17" s="110"/>
      <c r="BK17" s="110"/>
      <c r="BL17" s="110"/>
      <c r="BM17" s="110"/>
      <c r="BN17" s="110"/>
      <c r="BO17" s="110"/>
      <c r="BP17" s="110"/>
      <c r="BQ17" s="110"/>
      <c r="BR17" s="110"/>
      <c r="BS17" s="110"/>
      <c r="BT17" s="110"/>
      <c r="BU17" s="110"/>
      <c r="BV17" s="110"/>
      <c r="BW17" s="110"/>
      <c r="BX17" s="110"/>
      <c r="BY17" s="110"/>
      <c r="BZ17" s="110"/>
      <c r="CA17" s="110"/>
      <c r="CB17" s="110"/>
      <c r="CC17" s="110"/>
      <c r="CD17" s="110"/>
      <c r="CE17" s="110"/>
      <c r="CF17" s="110"/>
      <c r="CG17" s="110"/>
      <c r="CH17" s="110"/>
      <c r="CI17" s="110"/>
      <c r="CJ17" s="110"/>
      <c r="CK17" s="110"/>
      <c r="CL17" s="110"/>
      <c r="CM17" s="110"/>
      <c r="CN17" s="110"/>
      <c r="CO17" s="110"/>
      <c r="CP17" s="110"/>
      <c r="CQ17" s="110"/>
      <c r="CR17" s="110"/>
      <c r="CS17" s="110"/>
      <c r="CT17" s="110"/>
      <c r="CU17" s="110"/>
      <c r="CV17" s="110"/>
      <c r="CW17" s="110"/>
      <c r="CX17" s="110"/>
      <c r="CY17" s="110"/>
      <c r="CZ17" s="110"/>
      <c r="DA17" s="110"/>
      <c r="DB17" s="110"/>
      <c r="DC17" s="110"/>
      <c r="DD17" s="110"/>
      <c r="DE17" s="110"/>
      <c r="DF17" s="110"/>
      <c r="DG17" s="110"/>
      <c r="DH17" s="110"/>
      <c r="DI17" s="110"/>
      <c r="DJ17" s="110"/>
      <c r="DK17" s="110"/>
      <c r="DL17" s="110"/>
      <c r="DM17" s="110"/>
      <c r="DN17" s="110"/>
      <c r="DO17" s="110"/>
      <c r="DP17" s="110"/>
      <c r="DQ17" s="110"/>
      <c r="DR17" s="110"/>
      <c r="DS17" s="110"/>
      <c r="DT17" s="110"/>
      <c r="DU17" s="110"/>
      <c r="DV17" s="110"/>
      <c r="DW17" s="110"/>
      <c r="DX17" s="110"/>
      <c r="DY17" s="110"/>
      <c r="DZ17" s="110"/>
      <c r="EA17" s="110"/>
      <c r="EB17" s="110"/>
      <c r="EC17" s="110"/>
      <c r="ED17" s="110"/>
      <c r="EE17" s="110"/>
      <c r="EF17" s="110"/>
      <c r="EG17" s="110"/>
      <c r="EH17" s="110"/>
      <c r="EI17" s="110"/>
      <c r="EJ17" s="110"/>
      <c r="EK17" s="110"/>
      <c r="EL17" s="110"/>
      <c r="EM17" s="110"/>
      <c r="EN17" s="110"/>
      <c r="EO17" s="110"/>
      <c r="EP17" s="110"/>
      <c r="EQ17" s="110"/>
      <c r="ER17" s="110"/>
      <c r="ES17" s="110"/>
      <c r="ET17" s="110"/>
      <c r="EU17" s="110"/>
      <c r="EV17" s="110"/>
      <c r="EW17" s="110"/>
      <c r="EX17" s="110"/>
      <c r="EY17" s="110"/>
      <c r="EZ17" s="110"/>
      <c r="FA17" s="110"/>
      <c r="FB17" s="110"/>
      <c r="FC17" s="110"/>
      <c r="FD17" s="110"/>
      <c r="FE17" s="110"/>
      <c r="FF17" s="110"/>
      <c r="FG17" s="110"/>
      <c r="FH17" s="110"/>
      <c r="FI17" s="110"/>
      <c r="FJ17" s="110"/>
      <c r="FK17" s="110"/>
      <c r="FL17" s="110"/>
      <c r="FM17" s="110"/>
      <c r="FN17" s="110"/>
      <c r="FO17" s="110"/>
      <c r="FP17" s="110"/>
      <c r="FQ17" s="110"/>
      <c r="FR17" s="110"/>
      <c r="FS17" s="110"/>
      <c r="FT17" s="110"/>
      <c r="FU17" s="110"/>
      <c r="FV17" s="110"/>
      <c r="FW17" s="110"/>
      <c r="FX17" s="110"/>
      <c r="FY17" s="110"/>
      <c r="FZ17" s="110"/>
      <c r="GA17" s="110"/>
      <c r="GB17" s="110"/>
      <c r="GC17" s="110"/>
      <c r="GD17" s="110"/>
      <c r="GE17" s="110"/>
      <c r="GF17" s="110"/>
      <c r="GG17" s="110"/>
      <c r="GH17" s="110"/>
      <c r="GI17" s="110"/>
      <c r="GJ17" s="110"/>
      <c r="GK17" s="110"/>
      <c r="GL17" s="110"/>
      <c r="GM17" s="110"/>
      <c r="GN17" s="110"/>
      <c r="GO17" s="110"/>
      <c r="GP17" s="110"/>
      <c r="GQ17" s="110"/>
      <c r="GR17" s="110"/>
      <c r="GS17" s="110"/>
      <c r="GT17" s="110"/>
      <c r="GU17" s="110"/>
      <c r="GV17" s="110"/>
      <c r="GW17" s="110"/>
      <c r="GX17" s="110"/>
      <c r="GY17" s="110"/>
      <c r="GZ17" s="110"/>
      <c r="HA17" s="110"/>
      <c r="HB17" s="110"/>
      <c r="HC17" s="110"/>
      <c r="HD17" s="110"/>
      <c r="HE17" s="110"/>
      <c r="HF17" s="110"/>
      <c r="HG17" s="110"/>
      <c r="HH17" s="110"/>
      <c r="HI17" s="110"/>
      <c r="HJ17" s="110"/>
      <c r="HK17" s="110"/>
      <c r="HL17" s="110"/>
      <c r="HM17" s="110"/>
      <c r="HN17" s="110"/>
      <c r="HO17" s="110"/>
      <c r="HP17" s="110"/>
      <c r="HQ17" s="110"/>
      <c r="HR17" s="110"/>
      <c r="HS17" s="110"/>
      <c r="HT17" s="110"/>
      <c r="HU17" s="110"/>
      <c r="HV17" s="110"/>
      <c r="HW17" s="110"/>
      <c r="HX17" s="110"/>
      <c r="HY17" s="110"/>
      <c r="HZ17" s="110"/>
      <c r="IA17" s="110"/>
      <c r="IB17" s="110"/>
      <c r="IC17" s="110"/>
      <c r="ID17" s="110"/>
      <c r="IE17" s="110"/>
      <c r="IF17" s="110"/>
      <c r="IG17" s="110"/>
      <c r="IH17" s="110"/>
      <c r="II17" s="110"/>
      <c r="IJ17" s="110"/>
      <c r="IK17" s="110"/>
      <c r="IL17" s="110"/>
      <c r="IM17" s="110"/>
      <c r="IN17" s="110"/>
      <c r="IO17" s="110"/>
      <c r="IP17" s="110"/>
      <c r="IQ17" s="110"/>
      <c r="IR17" s="110"/>
      <c r="IS17" s="110"/>
      <c r="IT17" s="110"/>
      <c r="IU17" s="110"/>
      <c r="IV17" s="110"/>
      <c r="IW17" s="110"/>
      <c r="IX17" s="110"/>
      <c r="IY17" s="110"/>
      <c r="IZ17" s="110"/>
      <c r="JA17" s="110"/>
      <c r="JB17" s="110"/>
      <c r="JC17" s="110"/>
      <c r="JD17" s="110"/>
      <c r="JE17" s="110"/>
      <c r="JF17" s="110"/>
      <c r="JG17" s="110"/>
      <c r="JH17" s="110"/>
      <c r="JI17" s="110"/>
      <c r="JJ17" s="110"/>
      <c r="JK17" s="110"/>
      <c r="JL17" s="110"/>
      <c r="JM17" s="110"/>
      <c r="JN17" s="110"/>
      <c r="JO17" s="110"/>
      <c r="JP17" s="110"/>
      <c r="JQ17" s="110"/>
      <c r="JR17" s="110"/>
      <c r="JS17" s="110"/>
      <c r="JT17" s="110"/>
      <c r="JU17" s="110"/>
      <c r="JV17" s="110"/>
      <c r="JW17" s="110"/>
      <c r="JX17" s="110"/>
      <c r="JY17" s="110"/>
      <c r="JZ17" s="110"/>
      <c r="KA17" s="110"/>
      <c r="KB17" s="110"/>
      <c r="KC17" s="110"/>
      <c r="KD17" s="110"/>
      <c r="KE17" s="110"/>
      <c r="KF17" s="110"/>
      <c r="KG17" s="110"/>
      <c r="KH17" s="110"/>
      <c r="KI17" s="110"/>
      <c r="KJ17" s="110"/>
      <c r="KK17" s="110"/>
      <c r="KL17" s="110"/>
      <c r="KM17" s="110"/>
      <c r="KN17" s="110"/>
      <c r="KO17" s="110"/>
      <c r="KP17" s="110"/>
      <c r="KQ17" s="110"/>
      <c r="KR17" s="110"/>
      <c r="KS17" s="110"/>
      <c r="KT17" s="110"/>
      <c r="KU17" s="110"/>
      <c r="KV17" s="110"/>
      <c r="KW17" s="110"/>
      <c r="KX17" s="110"/>
      <c r="KY17" s="110"/>
      <c r="KZ17" s="110"/>
      <c r="LA17" s="110"/>
      <c r="LB17" s="110"/>
      <c r="LC17" s="110"/>
      <c r="LD17" s="110"/>
      <c r="LE17" s="110"/>
      <c r="LF17" s="110"/>
      <c r="LG17" s="110"/>
      <c r="LH17" s="110"/>
      <c r="LI17" s="110"/>
      <c r="LJ17" s="110"/>
      <c r="LK17" s="110"/>
      <c r="LL17" s="110"/>
      <c r="LM17" s="110"/>
      <c r="LN17" s="110"/>
      <c r="LO17" s="110"/>
      <c r="LP17" s="110"/>
      <c r="LQ17" s="110"/>
      <c r="LR17" s="110"/>
      <c r="LS17" s="110"/>
    </row>
    <row r="18" spans="1:331" s="74" customFormat="1" ht="23.1" customHeight="1" x14ac:dyDescent="0.35">
      <c r="A18" s="57"/>
      <c r="B18" s="60"/>
      <c r="C18" s="60"/>
      <c r="D18" s="61"/>
      <c r="E18" s="61"/>
      <c r="F18" s="61"/>
      <c r="G18" s="61"/>
      <c r="H18" s="60"/>
      <c r="I18" s="60"/>
      <c r="J18" s="61"/>
      <c r="K18" s="62"/>
      <c r="L18" s="61"/>
      <c r="M18" s="61"/>
      <c r="N18" s="61"/>
      <c r="O18" s="63" t="s">
        <v>1</v>
      </c>
      <c r="P18" s="135"/>
      <c r="Q18" s="64"/>
      <c r="R18" s="64"/>
      <c r="S18" s="64"/>
      <c r="T18" s="64"/>
      <c r="U18" s="60"/>
      <c r="V18" s="65" t="s">
        <v>1</v>
      </c>
      <c r="W18" s="60"/>
      <c r="X18" s="66"/>
      <c r="Y18" s="67"/>
      <c r="Z18" s="60"/>
      <c r="AA18" s="68"/>
      <c r="AB18" s="69"/>
      <c r="AC18" s="70"/>
      <c r="AD18" s="71"/>
      <c r="AE18" s="72"/>
      <c r="AF18" s="73"/>
      <c r="AG18" s="60"/>
      <c r="AH18" s="60"/>
      <c r="AI18" s="135"/>
      <c r="AJ18" s="135"/>
      <c r="AK18" s="135"/>
      <c r="AL18" s="135"/>
      <c r="AM18" s="135"/>
      <c r="AN18" s="135"/>
      <c r="AO18" s="135"/>
      <c r="AP18" s="135"/>
      <c r="AQ18" s="135"/>
      <c r="AR18" s="135"/>
      <c r="AS18" s="135"/>
      <c r="AT18" s="135"/>
      <c r="AU18" s="135"/>
      <c r="AV18" s="135"/>
      <c r="AW18" s="135"/>
      <c r="AX18" s="135"/>
      <c r="AY18" s="135"/>
      <c r="AZ18" s="135"/>
      <c r="BA18" s="135"/>
      <c r="BB18" s="135"/>
      <c r="BC18" s="135"/>
      <c r="BD18" s="136"/>
      <c r="BE18" s="58"/>
      <c r="BF18" s="58"/>
      <c r="BG18" s="58"/>
      <c r="BH18" s="58"/>
      <c r="BI18" s="58"/>
      <c r="BJ18" s="58"/>
      <c r="BK18" s="58"/>
      <c r="BL18" s="58"/>
      <c r="BM18" s="58"/>
      <c r="BN18" s="58"/>
      <c r="BO18" s="58"/>
      <c r="BP18" s="58"/>
      <c r="BQ18" s="58"/>
      <c r="BR18" s="58"/>
      <c r="BS18" s="58"/>
      <c r="BT18" s="58"/>
      <c r="BU18" s="58"/>
      <c r="BV18" s="58"/>
      <c r="BW18" s="58"/>
      <c r="BX18" s="58"/>
      <c r="BY18" s="58"/>
      <c r="BZ18" s="58"/>
      <c r="CA18" s="58"/>
      <c r="CB18" s="58"/>
      <c r="CC18" s="58"/>
      <c r="CD18" s="58"/>
      <c r="CE18" s="58"/>
      <c r="CF18" s="58"/>
      <c r="CG18" s="58"/>
      <c r="CH18" s="58"/>
      <c r="CI18" s="58"/>
      <c r="CJ18" s="58"/>
      <c r="CK18" s="58"/>
      <c r="CL18" s="58"/>
      <c r="CM18" s="58"/>
      <c r="CN18" s="58"/>
      <c r="CO18" s="58"/>
      <c r="CP18" s="58"/>
      <c r="CQ18" s="58"/>
      <c r="CR18" s="58"/>
      <c r="CS18" s="58"/>
      <c r="CT18" s="58"/>
      <c r="CU18" s="58"/>
      <c r="CV18" s="58"/>
      <c r="CW18" s="58"/>
      <c r="CX18" s="58"/>
      <c r="CY18" s="58"/>
      <c r="CZ18" s="58"/>
      <c r="DA18" s="58"/>
      <c r="DB18" s="58"/>
      <c r="DC18" s="58"/>
      <c r="DD18" s="58"/>
      <c r="DE18" s="58"/>
      <c r="DF18" s="58"/>
      <c r="DG18" s="58"/>
      <c r="DH18" s="58"/>
      <c r="DI18" s="58"/>
      <c r="DJ18" s="58"/>
      <c r="DK18" s="58"/>
      <c r="DL18" s="58"/>
      <c r="DM18" s="58"/>
      <c r="DN18" s="58"/>
      <c r="DO18" s="58"/>
      <c r="DP18" s="58"/>
      <c r="DQ18" s="58"/>
      <c r="DR18" s="58"/>
      <c r="DS18" s="58"/>
      <c r="DT18" s="58"/>
      <c r="DU18" s="58"/>
      <c r="DV18" s="58"/>
      <c r="DW18" s="58"/>
      <c r="DX18" s="58"/>
      <c r="DY18" s="58"/>
      <c r="DZ18" s="58"/>
      <c r="EA18" s="58"/>
      <c r="EB18" s="58"/>
      <c r="EC18" s="58"/>
      <c r="ED18" s="58"/>
      <c r="EE18" s="58"/>
      <c r="EF18" s="58"/>
      <c r="EG18" s="58"/>
      <c r="EH18" s="58"/>
      <c r="EI18" s="58"/>
      <c r="EJ18" s="58"/>
      <c r="EK18" s="58"/>
      <c r="EL18" s="58"/>
      <c r="EM18" s="58"/>
      <c r="EN18" s="58"/>
      <c r="EO18" s="58"/>
      <c r="EP18" s="58"/>
      <c r="EQ18" s="58"/>
      <c r="ER18" s="58"/>
      <c r="ES18" s="58"/>
      <c r="ET18" s="58"/>
      <c r="EU18" s="58"/>
      <c r="EV18" s="58"/>
      <c r="EW18" s="58"/>
      <c r="EX18" s="58"/>
      <c r="EY18" s="58"/>
      <c r="EZ18" s="58"/>
      <c r="FA18" s="58"/>
      <c r="FB18" s="58"/>
      <c r="FC18" s="58"/>
      <c r="FD18" s="58"/>
      <c r="FE18" s="58"/>
      <c r="FF18" s="58"/>
      <c r="FG18" s="58"/>
      <c r="FH18" s="58"/>
      <c r="FI18" s="58"/>
      <c r="FJ18" s="58"/>
      <c r="FK18" s="58"/>
      <c r="FL18" s="58"/>
      <c r="FM18" s="58"/>
      <c r="FN18" s="58"/>
      <c r="FO18" s="58"/>
      <c r="FP18" s="58"/>
      <c r="FQ18" s="58"/>
      <c r="FR18" s="58"/>
      <c r="FS18" s="58"/>
      <c r="FT18" s="58"/>
      <c r="FU18" s="58"/>
      <c r="FV18" s="58"/>
      <c r="FW18" s="58"/>
      <c r="FX18" s="58"/>
      <c r="FY18" s="58"/>
      <c r="FZ18" s="58"/>
      <c r="GA18" s="58"/>
      <c r="GB18" s="58"/>
      <c r="GC18" s="58"/>
      <c r="GD18" s="58"/>
      <c r="GE18" s="58"/>
      <c r="GF18" s="58"/>
      <c r="GG18" s="58"/>
      <c r="GH18" s="58"/>
      <c r="GI18" s="58"/>
      <c r="GJ18" s="58"/>
      <c r="GK18" s="58"/>
      <c r="GL18" s="58"/>
      <c r="GM18" s="58"/>
      <c r="GN18" s="58"/>
      <c r="GO18" s="58"/>
      <c r="GP18" s="58"/>
      <c r="GQ18" s="58"/>
      <c r="GR18" s="58"/>
      <c r="GS18" s="58"/>
      <c r="GT18" s="58"/>
      <c r="GU18" s="58"/>
      <c r="GV18" s="58"/>
      <c r="GW18" s="58"/>
      <c r="GX18" s="58"/>
      <c r="GY18" s="58"/>
      <c r="GZ18" s="58"/>
      <c r="HA18" s="58"/>
      <c r="HB18" s="58"/>
      <c r="HC18" s="58"/>
      <c r="HD18" s="58"/>
      <c r="HE18" s="58"/>
      <c r="HF18" s="58"/>
      <c r="HG18" s="58"/>
      <c r="HH18" s="58"/>
      <c r="HI18" s="58"/>
      <c r="HJ18" s="58"/>
      <c r="HK18" s="58"/>
      <c r="HL18" s="58"/>
      <c r="HM18" s="58"/>
      <c r="HN18" s="58"/>
      <c r="HO18" s="58"/>
      <c r="HP18" s="58"/>
      <c r="HQ18" s="58"/>
      <c r="HR18" s="58"/>
      <c r="HS18" s="58"/>
      <c r="HT18" s="58"/>
      <c r="HU18" s="58"/>
      <c r="HV18" s="58"/>
      <c r="HW18" s="58"/>
      <c r="HX18" s="58"/>
      <c r="HY18" s="58"/>
      <c r="HZ18" s="58"/>
      <c r="IA18" s="58"/>
      <c r="IB18" s="58"/>
      <c r="IC18" s="58"/>
      <c r="ID18" s="58"/>
      <c r="IE18" s="58"/>
      <c r="IF18" s="58"/>
      <c r="IG18" s="58"/>
      <c r="IH18" s="58"/>
      <c r="II18" s="58"/>
      <c r="IJ18" s="58"/>
      <c r="IK18" s="58"/>
      <c r="IL18" s="58"/>
      <c r="IM18" s="58"/>
      <c r="IN18" s="58"/>
      <c r="IO18" s="58"/>
      <c r="IP18" s="58"/>
      <c r="IQ18" s="58"/>
      <c r="IR18" s="58"/>
      <c r="IS18" s="58"/>
      <c r="IT18" s="58"/>
      <c r="IU18" s="58"/>
      <c r="IV18" s="58"/>
      <c r="IW18" s="58"/>
      <c r="IX18" s="58"/>
      <c r="IY18" s="58"/>
      <c r="IZ18" s="58"/>
      <c r="JA18" s="58"/>
      <c r="JB18" s="58"/>
      <c r="JC18" s="58"/>
      <c r="JD18" s="58"/>
      <c r="JE18" s="58"/>
      <c r="JF18" s="58"/>
      <c r="JG18" s="58"/>
      <c r="JH18" s="58"/>
      <c r="JI18" s="58"/>
      <c r="JJ18" s="58"/>
      <c r="JK18" s="58"/>
      <c r="JL18" s="58"/>
      <c r="JM18" s="58"/>
      <c r="JN18" s="58"/>
      <c r="JO18" s="58"/>
      <c r="JP18" s="58"/>
      <c r="JQ18" s="58"/>
      <c r="JR18" s="58"/>
      <c r="JS18" s="58"/>
      <c r="JT18" s="58"/>
      <c r="JU18" s="58"/>
      <c r="JV18" s="58"/>
      <c r="JW18" s="58"/>
      <c r="JX18" s="58"/>
      <c r="JY18" s="58"/>
      <c r="JZ18" s="58"/>
      <c r="KA18" s="58"/>
      <c r="KB18" s="58"/>
      <c r="KC18" s="58"/>
      <c r="KD18" s="58"/>
      <c r="KE18" s="58"/>
      <c r="KF18" s="58"/>
      <c r="KG18" s="58"/>
      <c r="KH18" s="58"/>
      <c r="KI18" s="58"/>
      <c r="KJ18" s="58"/>
      <c r="KK18" s="58"/>
      <c r="KL18" s="58"/>
      <c r="KM18" s="58"/>
      <c r="KN18" s="58"/>
      <c r="KO18" s="58"/>
      <c r="KP18" s="58"/>
      <c r="KQ18" s="58"/>
      <c r="KR18" s="58"/>
      <c r="KS18" s="58"/>
      <c r="KT18" s="58"/>
      <c r="KU18" s="58"/>
      <c r="KV18" s="58"/>
      <c r="KW18" s="58"/>
      <c r="KX18" s="58"/>
      <c r="KY18" s="58"/>
      <c r="KZ18" s="58"/>
      <c r="LA18" s="58"/>
      <c r="LB18" s="58"/>
      <c r="LC18" s="58"/>
      <c r="LD18" s="58"/>
      <c r="LE18" s="58"/>
      <c r="LF18" s="58"/>
      <c r="LG18" s="58"/>
      <c r="LH18" s="58"/>
      <c r="LI18" s="58"/>
      <c r="LJ18" s="58"/>
      <c r="LK18" s="58"/>
      <c r="LL18" s="58"/>
      <c r="LM18" s="58"/>
      <c r="LN18" s="58"/>
      <c r="LO18" s="58"/>
      <c r="LP18" s="58"/>
      <c r="LQ18" s="58"/>
      <c r="LR18" s="58"/>
      <c r="LS18" s="58"/>
    </row>
    <row r="19" spans="1:331" s="59" customFormat="1" ht="23.1" customHeight="1" x14ac:dyDescent="0.35">
      <c r="A19" s="75"/>
      <c r="B19" s="76" t="s">
        <v>60</v>
      </c>
      <c r="D19" s="77">
        <f t="shared" ref="D19:K19" si="28">SUM(D12:D17)</f>
        <v>60485</v>
      </c>
      <c r="E19" s="77">
        <f t="shared" si="28"/>
        <v>3090</v>
      </c>
      <c r="F19" s="77">
        <f t="shared" si="28"/>
        <v>94280</v>
      </c>
      <c r="G19" s="77">
        <f t="shared" si="28"/>
        <v>4631</v>
      </c>
      <c r="H19" s="77">
        <f t="shared" si="28"/>
        <v>0</v>
      </c>
      <c r="I19" s="77">
        <f t="shared" si="28"/>
        <v>98911</v>
      </c>
      <c r="J19" s="77">
        <f t="shared" si="28"/>
        <v>98911</v>
      </c>
      <c r="K19" s="77">
        <f t="shared" si="28"/>
        <v>0</v>
      </c>
      <c r="L19" s="77">
        <f ca="1">SUM(L11:L28)</f>
        <v>0</v>
      </c>
      <c r="M19" s="77">
        <f ca="1">SUM(M11:M28)</f>
        <v>0</v>
      </c>
      <c r="N19" s="77">
        <f ca="1">SUM(N11:N28)</f>
        <v>0</v>
      </c>
      <c r="O19" s="77">
        <f t="shared" ref="O19:W19" si="29">SUM(O12:O17)</f>
        <v>98911</v>
      </c>
      <c r="P19" s="137">
        <f t="shared" si="29"/>
        <v>3665.43</v>
      </c>
      <c r="Q19" s="77">
        <f t="shared" si="29"/>
        <v>13215.399999999998</v>
      </c>
      <c r="R19" s="77">
        <f t="shared" si="29"/>
        <v>2873.97</v>
      </c>
      <c r="S19" s="77">
        <f t="shared" si="29"/>
        <v>2472.7599999999998</v>
      </c>
      <c r="T19" s="77">
        <f t="shared" si="29"/>
        <v>15630.24</v>
      </c>
      <c r="U19" s="77">
        <f t="shared" si="29"/>
        <v>37857.799999999996</v>
      </c>
      <c r="V19" s="77">
        <f t="shared" si="29"/>
        <v>30527</v>
      </c>
      <c r="W19" s="77">
        <f t="shared" si="29"/>
        <v>30526.200000000004</v>
      </c>
      <c r="X19" s="78"/>
      <c r="Y19" s="79">
        <f t="shared" ref="Y19:AE19" si="30">SUM(Y12:Y17)</f>
        <v>11869.32</v>
      </c>
      <c r="Z19" s="77">
        <f t="shared" si="30"/>
        <v>0</v>
      </c>
      <c r="AA19" s="77">
        <f t="shared" si="30"/>
        <v>300</v>
      </c>
      <c r="AB19" s="77">
        <f t="shared" si="30"/>
        <v>2472.79</v>
      </c>
      <c r="AC19" s="78">
        <f t="shared" si="30"/>
        <v>600</v>
      </c>
      <c r="AD19" s="79">
        <f t="shared" si="30"/>
        <v>61053.200000000004</v>
      </c>
      <c r="AE19" s="80">
        <f t="shared" si="30"/>
        <v>30526.600000000002</v>
      </c>
      <c r="AF19" s="75"/>
      <c r="AG19" s="76" t="s">
        <v>60</v>
      </c>
      <c r="AI19" s="137">
        <f t="shared" ref="AI19:BD19" si="31">SUM(AI12:AI17)</f>
        <v>3665.43</v>
      </c>
      <c r="AJ19" s="137">
        <f t="shared" si="31"/>
        <v>8901.99</v>
      </c>
      <c r="AK19" s="137">
        <f t="shared" si="31"/>
        <v>0</v>
      </c>
      <c r="AL19" s="137">
        <f t="shared" si="31"/>
        <v>0</v>
      </c>
      <c r="AM19" s="137">
        <f t="shared" si="31"/>
        <v>0</v>
      </c>
      <c r="AN19" s="137">
        <f t="shared" si="31"/>
        <v>3657.85</v>
      </c>
      <c r="AO19" s="137">
        <f t="shared" si="31"/>
        <v>0</v>
      </c>
      <c r="AP19" s="137">
        <f t="shared" si="31"/>
        <v>0</v>
      </c>
      <c r="AQ19" s="137">
        <f t="shared" si="31"/>
        <v>655.56</v>
      </c>
      <c r="AR19" s="137">
        <f t="shared" si="31"/>
        <v>13215.399999999998</v>
      </c>
      <c r="AS19" s="137">
        <f t="shared" si="31"/>
        <v>600</v>
      </c>
      <c r="AT19" s="137">
        <f t="shared" si="31"/>
        <v>0</v>
      </c>
      <c r="AU19" s="137">
        <f t="shared" si="31"/>
        <v>2273.9699999999998</v>
      </c>
      <c r="AV19" s="137">
        <f t="shared" si="31"/>
        <v>2873.97</v>
      </c>
      <c r="AW19" s="137">
        <f t="shared" si="31"/>
        <v>2472.7599999999998</v>
      </c>
      <c r="AX19" s="137">
        <f t="shared" si="31"/>
        <v>9470.26</v>
      </c>
      <c r="AY19" s="137">
        <f t="shared" si="31"/>
        <v>0</v>
      </c>
      <c r="AZ19" s="137">
        <f t="shared" si="31"/>
        <v>5739</v>
      </c>
      <c r="BA19" s="137">
        <f t="shared" si="31"/>
        <v>420.98</v>
      </c>
      <c r="BB19" s="137">
        <f t="shared" si="31"/>
        <v>0</v>
      </c>
      <c r="BC19" s="137">
        <f t="shared" si="31"/>
        <v>15630.24</v>
      </c>
      <c r="BD19" s="138">
        <f t="shared" si="31"/>
        <v>37857.799999999996</v>
      </c>
      <c r="BE19" s="81"/>
      <c r="BF19" s="81"/>
      <c r="BG19" s="81"/>
      <c r="BH19" s="81"/>
      <c r="BI19" s="81"/>
      <c r="BJ19" s="81"/>
      <c r="BK19" s="81"/>
      <c r="BL19" s="81"/>
      <c r="BM19" s="81"/>
      <c r="BN19" s="82"/>
      <c r="BO19" s="82"/>
      <c r="BP19" s="82"/>
      <c r="BQ19" s="82"/>
      <c r="BR19" s="82"/>
      <c r="BS19" s="82"/>
      <c r="BT19" s="82"/>
      <c r="BU19" s="82"/>
      <c r="BV19" s="82"/>
      <c r="BW19" s="82"/>
      <c r="BX19" s="82"/>
      <c r="BY19" s="82"/>
      <c r="BZ19" s="82"/>
      <c r="CA19" s="82"/>
      <c r="CB19" s="82"/>
      <c r="CC19" s="82"/>
      <c r="CD19" s="82"/>
      <c r="CE19" s="82"/>
      <c r="CF19" s="82"/>
      <c r="CG19" s="82"/>
      <c r="CH19" s="82"/>
      <c r="CI19" s="82"/>
      <c r="CJ19" s="82"/>
      <c r="CK19" s="82"/>
      <c r="CL19" s="82"/>
      <c r="CM19" s="82"/>
      <c r="CN19" s="82"/>
      <c r="CO19" s="82"/>
      <c r="CP19" s="82"/>
      <c r="CQ19" s="82"/>
      <c r="CR19" s="82"/>
      <c r="CS19" s="82"/>
      <c r="CT19" s="82"/>
      <c r="CU19" s="82"/>
      <c r="CV19" s="82"/>
      <c r="CW19" s="82"/>
      <c r="CX19" s="82"/>
      <c r="CY19" s="82"/>
      <c r="CZ19" s="82"/>
      <c r="DA19" s="82"/>
      <c r="DB19" s="82"/>
      <c r="DC19" s="82"/>
      <c r="DD19" s="82"/>
      <c r="DE19" s="82"/>
      <c r="DF19" s="82"/>
      <c r="DG19" s="82"/>
      <c r="DH19" s="82"/>
      <c r="DI19" s="82"/>
      <c r="DJ19" s="82"/>
      <c r="DK19" s="82"/>
      <c r="DL19" s="82"/>
      <c r="DM19" s="82"/>
      <c r="DN19" s="82"/>
      <c r="DO19" s="82"/>
      <c r="DP19" s="82"/>
      <c r="DQ19" s="82"/>
      <c r="DR19" s="82"/>
      <c r="DS19" s="82"/>
      <c r="DT19" s="82"/>
      <c r="DU19" s="82"/>
      <c r="DV19" s="82"/>
      <c r="DW19" s="82"/>
      <c r="DX19" s="82"/>
      <c r="DY19" s="82"/>
      <c r="DZ19" s="82"/>
      <c r="EA19" s="82"/>
      <c r="EB19" s="82"/>
      <c r="EC19" s="82"/>
      <c r="ED19" s="82"/>
      <c r="EE19" s="82"/>
      <c r="EF19" s="82"/>
      <c r="EG19" s="82"/>
      <c r="EH19" s="82"/>
      <c r="EI19" s="82"/>
      <c r="EJ19" s="82"/>
      <c r="EK19" s="82"/>
      <c r="EL19" s="82"/>
      <c r="EM19" s="82"/>
      <c r="EN19" s="82"/>
      <c r="EO19" s="82"/>
      <c r="EP19" s="82"/>
      <c r="EQ19" s="82"/>
      <c r="ER19" s="82"/>
      <c r="ES19" s="82"/>
      <c r="ET19" s="82"/>
      <c r="EU19" s="82"/>
      <c r="EV19" s="82"/>
      <c r="EW19" s="82"/>
      <c r="EX19" s="82"/>
      <c r="EY19" s="82"/>
      <c r="EZ19" s="82"/>
      <c r="FA19" s="82"/>
      <c r="FB19" s="82"/>
      <c r="FC19" s="82"/>
      <c r="FD19" s="82"/>
      <c r="FE19" s="82"/>
      <c r="FF19" s="82"/>
      <c r="FG19" s="82"/>
      <c r="FH19" s="82"/>
      <c r="FI19" s="82"/>
      <c r="FJ19" s="82"/>
      <c r="FK19" s="82"/>
      <c r="FL19" s="82"/>
      <c r="FM19" s="82"/>
      <c r="FN19" s="82"/>
      <c r="FO19" s="82"/>
      <c r="FP19" s="82"/>
      <c r="FQ19" s="82"/>
      <c r="FR19" s="82"/>
      <c r="FS19" s="82"/>
      <c r="FT19" s="82"/>
      <c r="FU19" s="82"/>
      <c r="FV19" s="82"/>
      <c r="FW19" s="82"/>
      <c r="FX19" s="82"/>
      <c r="FY19" s="82"/>
      <c r="FZ19" s="82"/>
      <c r="GA19" s="82"/>
      <c r="GB19" s="82"/>
      <c r="GC19" s="82"/>
      <c r="GD19" s="82"/>
      <c r="GE19" s="82"/>
      <c r="GF19" s="82"/>
      <c r="GG19" s="82"/>
      <c r="GH19" s="82"/>
      <c r="GI19" s="82"/>
      <c r="GJ19" s="82"/>
      <c r="GK19" s="82"/>
      <c r="GL19" s="82"/>
      <c r="GM19" s="82"/>
      <c r="GN19" s="82"/>
      <c r="GO19" s="82"/>
      <c r="GP19" s="82"/>
      <c r="GQ19" s="82"/>
      <c r="GR19" s="82"/>
      <c r="GS19" s="82"/>
      <c r="GT19" s="82"/>
      <c r="GU19" s="82"/>
      <c r="GV19" s="82"/>
      <c r="GW19" s="82"/>
      <c r="GX19" s="82"/>
      <c r="GY19" s="82"/>
      <c r="GZ19" s="82"/>
      <c r="HA19" s="82"/>
      <c r="HB19" s="82"/>
      <c r="HC19" s="82"/>
      <c r="HD19" s="82"/>
      <c r="HE19" s="82"/>
      <c r="HF19" s="82"/>
      <c r="HG19" s="82"/>
      <c r="HH19" s="82"/>
      <c r="HI19" s="82"/>
      <c r="HJ19" s="82"/>
      <c r="HK19" s="82"/>
      <c r="HL19" s="82"/>
      <c r="HM19" s="82"/>
      <c r="HN19" s="82"/>
      <c r="HO19" s="82"/>
      <c r="HP19" s="82"/>
      <c r="HQ19" s="82"/>
      <c r="HR19" s="82"/>
      <c r="HS19" s="82"/>
      <c r="HT19" s="82"/>
      <c r="HU19" s="82"/>
      <c r="HV19" s="82"/>
      <c r="HW19" s="82"/>
      <c r="HX19" s="82"/>
      <c r="HY19" s="82"/>
      <c r="HZ19" s="82"/>
      <c r="IA19" s="82"/>
      <c r="IB19" s="82"/>
      <c r="IC19" s="82"/>
      <c r="ID19" s="82"/>
      <c r="IE19" s="82"/>
      <c r="IF19" s="82"/>
      <c r="IG19" s="82"/>
      <c r="IH19" s="82"/>
      <c r="II19" s="82"/>
      <c r="IJ19" s="82"/>
      <c r="IK19" s="82"/>
      <c r="IL19" s="82"/>
      <c r="IM19" s="82"/>
      <c r="IN19" s="82"/>
      <c r="IO19" s="82"/>
      <c r="IP19" s="82"/>
      <c r="IQ19" s="82"/>
      <c r="IR19" s="82"/>
      <c r="IS19" s="82"/>
      <c r="IT19" s="82"/>
      <c r="IU19" s="82"/>
      <c r="IV19" s="82"/>
      <c r="IW19" s="82"/>
      <c r="IX19" s="82"/>
      <c r="IY19" s="82"/>
      <c r="IZ19" s="82"/>
      <c r="JA19" s="82"/>
      <c r="JB19" s="82"/>
      <c r="JC19" s="82"/>
      <c r="JD19" s="82"/>
      <c r="JE19" s="82"/>
      <c r="JF19" s="82"/>
      <c r="JG19" s="82"/>
      <c r="JH19" s="82"/>
      <c r="JI19" s="82"/>
      <c r="JJ19" s="82"/>
      <c r="JK19" s="82"/>
      <c r="JL19" s="82"/>
      <c r="JM19" s="82"/>
      <c r="JN19" s="82"/>
      <c r="JO19" s="82"/>
      <c r="JP19" s="82"/>
      <c r="JQ19" s="82"/>
      <c r="JR19" s="82"/>
      <c r="JS19" s="82"/>
      <c r="JT19" s="82"/>
      <c r="JU19" s="82"/>
      <c r="JV19" s="82"/>
      <c r="JW19" s="82"/>
      <c r="JX19" s="82"/>
      <c r="JY19" s="82"/>
      <c r="JZ19" s="82"/>
      <c r="KA19" s="82"/>
      <c r="KB19" s="82"/>
      <c r="KC19" s="82"/>
      <c r="KD19" s="82"/>
      <c r="KE19" s="82"/>
      <c r="KF19" s="82"/>
      <c r="KG19" s="82"/>
      <c r="KH19" s="82"/>
      <c r="KI19" s="82"/>
      <c r="KJ19" s="82"/>
      <c r="KK19" s="82"/>
      <c r="KL19" s="82"/>
      <c r="KM19" s="82"/>
      <c r="KN19" s="82"/>
      <c r="KO19" s="82"/>
      <c r="KP19" s="82"/>
      <c r="KQ19" s="82"/>
      <c r="KR19" s="82"/>
      <c r="KS19" s="82"/>
      <c r="KT19" s="82"/>
      <c r="KU19" s="82"/>
      <c r="KV19" s="82"/>
      <c r="KW19" s="82"/>
      <c r="KX19" s="82"/>
      <c r="KY19" s="82"/>
      <c r="KZ19" s="82"/>
      <c r="LA19" s="82"/>
      <c r="LB19" s="82"/>
      <c r="LC19" s="82"/>
      <c r="LD19" s="82"/>
      <c r="LE19" s="82"/>
      <c r="LF19" s="82"/>
      <c r="LG19" s="82"/>
      <c r="LH19" s="82"/>
      <c r="LI19" s="82"/>
      <c r="LJ19" s="82"/>
      <c r="LK19" s="82"/>
      <c r="LL19" s="82"/>
      <c r="LM19" s="82"/>
      <c r="LN19" s="82"/>
      <c r="LO19" s="82"/>
      <c r="LP19" s="82"/>
      <c r="LQ19" s="82"/>
      <c r="LR19" s="82"/>
      <c r="LS19" s="82"/>
    </row>
    <row r="20" spans="1:331" s="85" customFormat="1" ht="23.1" customHeight="1" thickBot="1" x14ac:dyDescent="0.4">
      <c r="A20" s="83"/>
      <c r="B20" s="84"/>
      <c r="D20" s="86"/>
      <c r="E20" s="86"/>
      <c r="F20" s="86"/>
      <c r="G20" s="86"/>
      <c r="H20" s="87"/>
      <c r="I20" s="88">
        <f>SUM(I18:I18)</f>
        <v>0</v>
      </c>
      <c r="J20" s="86"/>
      <c r="K20" s="86"/>
      <c r="L20" s="86"/>
      <c r="M20" s="86"/>
      <c r="N20" s="86"/>
      <c r="O20" s="86"/>
      <c r="P20" s="139"/>
      <c r="Q20" s="86"/>
      <c r="R20" s="86"/>
      <c r="S20" s="86"/>
      <c r="T20" s="86"/>
      <c r="U20" s="87"/>
      <c r="V20" s="87"/>
      <c r="W20" s="87" t="s">
        <v>1</v>
      </c>
      <c r="X20" s="89"/>
      <c r="Y20" s="90"/>
      <c r="Z20" s="87"/>
      <c r="AA20" s="87"/>
      <c r="AB20" s="87"/>
      <c r="AC20" s="89"/>
      <c r="AD20" s="90"/>
      <c r="AE20" s="91"/>
      <c r="AF20" s="83"/>
      <c r="AG20" s="84"/>
      <c r="AI20" s="139"/>
      <c r="AJ20" s="139"/>
      <c r="AK20" s="139"/>
      <c r="AL20" s="139"/>
      <c r="AM20" s="139"/>
      <c r="AN20" s="139"/>
      <c r="AO20" s="139"/>
      <c r="AP20" s="139"/>
      <c r="AQ20" s="139"/>
      <c r="AR20" s="139"/>
      <c r="AS20" s="139"/>
      <c r="AT20" s="139"/>
      <c r="AU20" s="139"/>
      <c r="AV20" s="139"/>
      <c r="AW20" s="139"/>
      <c r="AX20" s="139"/>
      <c r="AY20" s="139"/>
      <c r="AZ20" s="139"/>
      <c r="BA20" s="139"/>
      <c r="BB20" s="139"/>
      <c r="BC20" s="139"/>
      <c r="BD20" s="140"/>
      <c r="BE20" s="58"/>
      <c r="BF20" s="58"/>
      <c r="BG20" s="58"/>
      <c r="BH20" s="58"/>
      <c r="BI20" s="58"/>
      <c r="BJ20" s="58"/>
      <c r="BK20" s="58"/>
      <c r="BL20" s="58"/>
      <c r="BM20" s="58"/>
      <c r="BN20" s="58"/>
      <c r="BO20" s="58"/>
      <c r="BP20" s="58"/>
      <c r="BQ20" s="58"/>
      <c r="BR20" s="58"/>
      <c r="BS20" s="58"/>
      <c r="BT20" s="58"/>
      <c r="BU20" s="58"/>
      <c r="BV20" s="58"/>
      <c r="BW20" s="58"/>
      <c r="BX20" s="58"/>
      <c r="BY20" s="58"/>
      <c r="BZ20" s="58"/>
      <c r="CA20" s="58"/>
      <c r="CB20" s="58"/>
      <c r="CC20" s="58"/>
      <c r="CD20" s="58"/>
      <c r="CE20" s="58"/>
      <c r="CF20" s="58"/>
      <c r="CG20" s="58"/>
      <c r="CH20" s="58"/>
      <c r="CI20" s="58"/>
      <c r="CJ20" s="58"/>
      <c r="CK20" s="58"/>
      <c r="CL20" s="58"/>
      <c r="CM20" s="58"/>
      <c r="CN20" s="58"/>
      <c r="CO20" s="58"/>
      <c r="CP20" s="58"/>
      <c r="CQ20" s="58"/>
      <c r="CR20" s="58"/>
      <c r="CS20" s="58"/>
      <c r="CT20" s="58"/>
      <c r="CU20" s="58"/>
      <c r="CV20" s="58"/>
      <c r="CW20" s="58"/>
      <c r="CX20" s="58"/>
      <c r="CY20" s="58"/>
      <c r="CZ20" s="58"/>
      <c r="DA20" s="58"/>
      <c r="DB20" s="58"/>
      <c r="DC20" s="58"/>
      <c r="DD20" s="58"/>
      <c r="DE20" s="58"/>
      <c r="DF20" s="58"/>
      <c r="DG20" s="58"/>
      <c r="DH20" s="58"/>
      <c r="DI20" s="58"/>
      <c r="DJ20" s="58"/>
      <c r="DK20" s="58"/>
      <c r="DL20" s="58"/>
      <c r="DM20" s="58"/>
      <c r="DN20" s="58"/>
      <c r="DO20" s="58"/>
      <c r="DP20" s="58"/>
      <c r="DQ20" s="58"/>
      <c r="DR20" s="58"/>
      <c r="DS20" s="58"/>
      <c r="DT20" s="58"/>
      <c r="DU20" s="58"/>
      <c r="DV20" s="58"/>
      <c r="DW20" s="58"/>
      <c r="DX20" s="58"/>
      <c r="DY20" s="58"/>
      <c r="DZ20" s="58"/>
      <c r="EA20" s="58"/>
      <c r="EB20" s="58"/>
      <c r="EC20" s="58"/>
      <c r="ED20" s="58"/>
      <c r="EE20" s="58"/>
      <c r="EF20" s="58"/>
      <c r="EG20" s="58"/>
      <c r="EH20" s="58"/>
      <c r="EI20" s="58"/>
      <c r="EJ20" s="58"/>
      <c r="EK20" s="58"/>
      <c r="EL20" s="58"/>
      <c r="EM20" s="58"/>
      <c r="EN20" s="58"/>
      <c r="EO20" s="58"/>
      <c r="EP20" s="58"/>
      <c r="EQ20" s="58"/>
      <c r="ER20" s="58"/>
      <c r="ES20" s="58"/>
      <c r="ET20" s="58"/>
      <c r="EU20" s="58"/>
      <c r="EV20" s="58"/>
      <c r="EW20" s="58"/>
      <c r="EX20" s="58"/>
      <c r="EY20" s="58"/>
      <c r="EZ20" s="58"/>
      <c r="FA20" s="58"/>
      <c r="FB20" s="58"/>
      <c r="FC20" s="58"/>
      <c r="FD20" s="58"/>
      <c r="FE20" s="58"/>
      <c r="FF20" s="58"/>
      <c r="FG20" s="58"/>
      <c r="FH20" s="58"/>
      <c r="FI20" s="58"/>
      <c r="FJ20" s="58"/>
      <c r="FK20" s="58"/>
      <c r="FL20" s="58"/>
      <c r="FM20" s="58"/>
      <c r="FN20" s="58"/>
      <c r="FO20" s="58"/>
      <c r="FP20" s="58"/>
      <c r="FQ20" s="58"/>
      <c r="FR20" s="58"/>
      <c r="FS20" s="58"/>
      <c r="FT20" s="58"/>
      <c r="FU20" s="58"/>
      <c r="FV20" s="58"/>
      <c r="FW20" s="58"/>
      <c r="FX20" s="58"/>
      <c r="FY20" s="58"/>
      <c r="FZ20" s="58"/>
      <c r="GA20" s="58"/>
      <c r="GB20" s="58"/>
      <c r="GC20" s="58"/>
      <c r="GD20" s="58"/>
      <c r="GE20" s="58"/>
      <c r="GF20" s="58"/>
      <c r="GG20" s="58"/>
      <c r="GH20" s="58"/>
      <c r="GI20" s="58"/>
      <c r="GJ20" s="58"/>
      <c r="GK20" s="58"/>
      <c r="GL20" s="58"/>
      <c r="GM20" s="58"/>
      <c r="GN20" s="58"/>
      <c r="GO20" s="58"/>
      <c r="GP20" s="58"/>
      <c r="GQ20" s="58"/>
      <c r="GR20" s="58"/>
      <c r="GS20" s="58"/>
      <c r="GT20" s="58"/>
      <c r="GU20" s="58"/>
      <c r="GV20" s="58"/>
      <c r="GW20" s="58"/>
      <c r="GX20" s="58"/>
      <c r="GY20" s="58"/>
      <c r="GZ20" s="58"/>
      <c r="HA20" s="58"/>
      <c r="HB20" s="58"/>
      <c r="HC20" s="58"/>
      <c r="HD20" s="58"/>
      <c r="HE20" s="58"/>
      <c r="HF20" s="58"/>
      <c r="HG20" s="58"/>
      <c r="HH20" s="58"/>
      <c r="HI20" s="58"/>
      <c r="HJ20" s="58"/>
      <c r="HK20" s="58"/>
      <c r="HL20" s="58"/>
      <c r="HM20" s="58"/>
      <c r="HN20" s="58"/>
      <c r="HO20" s="58"/>
      <c r="HP20" s="58"/>
      <c r="HQ20" s="58"/>
      <c r="HR20" s="58"/>
      <c r="HS20" s="58"/>
      <c r="HT20" s="58"/>
      <c r="HU20" s="58"/>
      <c r="HV20" s="58"/>
      <c r="HW20" s="58"/>
      <c r="HX20" s="58"/>
      <c r="HY20" s="58"/>
      <c r="HZ20" s="58"/>
      <c r="IA20" s="58"/>
      <c r="IB20" s="58"/>
      <c r="IC20" s="58"/>
      <c r="ID20" s="58"/>
      <c r="IE20" s="58"/>
      <c r="IF20" s="58"/>
      <c r="IG20" s="58"/>
      <c r="IH20" s="58"/>
      <c r="II20" s="58"/>
      <c r="IJ20" s="58"/>
      <c r="IK20" s="58"/>
      <c r="IL20" s="58"/>
      <c r="IM20" s="58"/>
      <c r="IN20" s="58"/>
      <c r="IO20" s="58"/>
      <c r="IP20" s="58"/>
      <c r="IQ20" s="58"/>
      <c r="IR20" s="58"/>
      <c r="IS20" s="58"/>
      <c r="IT20" s="58"/>
      <c r="IU20" s="58"/>
      <c r="IV20" s="58"/>
      <c r="IW20" s="58"/>
      <c r="IX20" s="58"/>
      <c r="IY20" s="58"/>
      <c r="IZ20" s="58"/>
      <c r="JA20" s="58"/>
      <c r="JB20" s="58"/>
      <c r="JC20" s="58"/>
      <c r="JD20" s="58"/>
      <c r="JE20" s="58"/>
      <c r="JF20" s="58"/>
      <c r="JG20" s="58"/>
      <c r="JH20" s="58"/>
      <c r="JI20" s="58"/>
      <c r="JJ20" s="58"/>
      <c r="JK20" s="58"/>
      <c r="JL20" s="58"/>
      <c r="JM20" s="58"/>
      <c r="JN20" s="58"/>
      <c r="JO20" s="58"/>
      <c r="JP20" s="58"/>
      <c r="JQ20" s="58"/>
      <c r="JR20" s="58"/>
      <c r="JS20" s="58"/>
      <c r="JT20" s="58"/>
      <c r="JU20" s="58"/>
      <c r="JV20" s="58"/>
      <c r="JW20" s="58"/>
      <c r="JX20" s="58"/>
      <c r="JY20" s="58"/>
      <c r="JZ20" s="58"/>
      <c r="KA20" s="58"/>
      <c r="KB20" s="58"/>
      <c r="KC20" s="58"/>
      <c r="KD20" s="58"/>
      <c r="KE20" s="58"/>
      <c r="KF20" s="58"/>
      <c r="KG20" s="58"/>
      <c r="KH20" s="58"/>
      <c r="KI20" s="58"/>
      <c r="KJ20" s="58"/>
      <c r="KK20" s="58"/>
      <c r="KL20" s="58"/>
      <c r="KM20" s="58"/>
      <c r="KN20" s="58"/>
      <c r="KO20" s="58"/>
      <c r="KP20" s="58"/>
      <c r="KQ20" s="58"/>
      <c r="KR20" s="58"/>
      <c r="KS20" s="58"/>
      <c r="KT20" s="58"/>
      <c r="KU20" s="58"/>
      <c r="KV20" s="58"/>
      <c r="KW20" s="58"/>
      <c r="KX20" s="58"/>
      <c r="KY20" s="58"/>
      <c r="KZ20" s="58"/>
      <c r="LA20" s="58"/>
      <c r="LB20" s="58"/>
      <c r="LC20" s="58"/>
      <c r="LD20" s="58"/>
      <c r="LE20" s="58"/>
      <c r="LF20" s="58"/>
      <c r="LG20" s="58"/>
      <c r="LH20" s="58"/>
      <c r="LI20" s="58"/>
      <c r="LJ20" s="58"/>
      <c r="LK20" s="58"/>
      <c r="LL20" s="58"/>
      <c r="LM20" s="58"/>
      <c r="LN20" s="58"/>
      <c r="LO20" s="58"/>
      <c r="LP20" s="58"/>
      <c r="LQ20" s="58"/>
      <c r="LR20" s="58"/>
      <c r="LS20" s="58"/>
    </row>
    <row r="21" spans="1:331" ht="23.1" customHeight="1" x14ac:dyDescent="0.35">
      <c r="B21" s="5"/>
      <c r="D21" s="24"/>
      <c r="H21" s="23"/>
      <c r="I21" s="23"/>
      <c r="K21" s="24"/>
      <c r="L21" s="24"/>
      <c r="M21" s="24"/>
      <c r="N21" s="24"/>
      <c r="P21" s="141"/>
      <c r="T21" s="24"/>
      <c r="U21" s="23"/>
      <c r="V21" s="24"/>
      <c r="X21" s="23"/>
      <c r="Y21" s="23"/>
      <c r="Z21" s="23"/>
      <c r="AA21" s="23"/>
      <c r="AB21" s="23"/>
      <c r="AC21" s="23"/>
      <c r="AD21" s="23"/>
      <c r="AE21" s="26"/>
      <c r="AG21" s="5"/>
      <c r="AI21" s="141"/>
      <c r="AJ21" s="141"/>
      <c r="AK21" s="141"/>
      <c r="AL21" s="141"/>
      <c r="AM21" s="141"/>
      <c r="AN21" s="141"/>
      <c r="AO21" s="141"/>
      <c r="AP21" s="141"/>
      <c r="AQ21" s="141"/>
      <c r="AS21" s="141"/>
      <c r="AT21" s="141"/>
      <c r="AU21" s="141"/>
      <c r="AX21" s="141"/>
      <c r="AY21" s="141"/>
      <c r="AZ21" s="141"/>
      <c r="BA21" s="141"/>
      <c r="BB21" s="141"/>
      <c r="BC21" s="141"/>
      <c r="BD21" s="142"/>
    </row>
    <row r="22" spans="1:331" ht="23.1" customHeight="1" x14ac:dyDescent="0.35">
      <c r="B22" s="5"/>
      <c r="D22" s="24"/>
      <c r="H22" s="23"/>
      <c r="I22" s="23"/>
      <c r="K22" s="24"/>
      <c r="L22" s="24"/>
      <c r="M22" s="24"/>
      <c r="N22" s="24"/>
      <c r="P22" s="141"/>
      <c r="T22" s="1"/>
      <c r="V22" s="23"/>
      <c r="X22" s="23"/>
      <c r="Y22" s="23"/>
      <c r="Z22" s="23"/>
      <c r="AA22" s="23"/>
      <c r="AB22" s="23"/>
      <c r="AC22" s="23"/>
      <c r="AD22" s="23"/>
      <c r="AE22" s="26"/>
      <c r="AG22" s="5"/>
      <c r="AI22" s="141"/>
      <c r="AJ22" s="141"/>
      <c r="AK22" s="141"/>
      <c r="AL22" s="141"/>
      <c r="AM22" s="141"/>
      <c r="AN22" s="141"/>
      <c r="AO22" s="141"/>
      <c r="AP22" s="141"/>
      <c r="AQ22" s="141"/>
      <c r="AS22" s="141"/>
      <c r="AT22" s="141"/>
      <c r="AU22" s="141"/>
      <c r="AX22" s="141"/>
      <c r="AY22" s="141"/>
      <c r="AZ22" s="141"/>
      <c r="BA22" s="141"/>
      <c r="BB22" s="141"/>
      <c r="BC22" s="116"/>
    </row>
    <row r="23" spans="1:331" ht="23.1" customHeight="1" x14ac:dyDescent="0.35">
      <c r="B23" s="171" t="s">
        <v>61</v>
      </c>
      <c r="C23" s="171"/>
      <c r="D23" s="171"/>
      <c r="H23" s="23"/>
      <c r="I23" s="172" t="s">
        <v>62</v>
      </c>
      <c r="J23" s="172"/>
      <c r="K23" s="172"/>
      <c r="L23" s="172"/>
      <c r="M23" s="172"/>
      <c r="N23" s="172"/>
      <c r="O23" s="23"/>
      <c r="P23" s="141"/>
      <c r="Q23" s="173" t="s">
        <v>63</v>
      </c>
      <c r="R23" s="173"/>
      <c r="S23" s="173"/>
      <c r="V23" s="174" t="s">
        <v>64</v>
      </c>
      <c r="W23" s="174"/>
      <c r="X23" s="174"/>
      <c r="Y23" s="174"/>
      <c r="Z23" s="23"/>
      <c r="AA23" s="23"/>
      <c r="AB23" s="23"/>
      <c r="AC23" s="23"/>
      <c r="AD23" s="23"/>
      <c r="AE23" s="26"/>
      <c r="AG23" s="171" t="s">
        <v>61</v>
      </c>
      <c r="AH23" s="171"/>
      <c r="AI23" s="171"/>
      <c r="AJ23" s="141"/>
      <c r="AK23" s="141"/>
      <c r="AL23" s="141"/>
      <c r="AM23" s="141"/>
      <c r="AN23" s="141"/>
      <c r="AO23" s="141"/>
      <c r="AP23" s="141"/>
      <c r="AQ23" s="141"/>
      <c r="AS23" s="141"/>
      <c r="AT23" s="141"/>
      <c r="AU23" s="141"/>
      <c r="AX23" s="141"/>
      <c r="AY23" s="141"/>
      <c r="AZ23" s="141"/>
      <c r="BA23" s="141"/>
      <c r="BB23" s="141"/>
      <c r="BC23" s="116"/>
    </row>
    <row r="24" spans="1:331" ht="23.1" customHeight="1" x14ac:dyDescent="0.35">
      <c r="A24" s="25"/>
      <c r="B24" s="5"/>
      <c r="D24" s="24"/>
      <c r="E24" s="27"/>
      <c r="F24" s="27"/>
      <c r="G24" s="27"/>
      <c r="H24" s="23"/>
      <c r="I24" s="23"/>
      <c r="K24" s="24"/>
      <c r="L24" s="24"/>
      <c r="M24" s="24"/>
      <c r="N24" s="24"/>
      <c r="O24" s="6"/>
      <c r="P24" s="141"/>
      <c r="R24" s="6"/>
      <c r="T24" s="1"/>
      <c r="V24" s="23"/>
      <c r="X24" s="23"/>
      <c r="Y24" s="23"/>
      <c r="Z24" s="23"/>
      <c r="AA24" s="23"/>
      <c r="AB24" s="23"/>
      <c r="AC24" s="23"/>
      <c r="AD24" s="23"/>
      <c r="AE24" s="26"/>
      <c r="AF24" s="25"/>
      <c r="AG24" s="5"/>
      <c r="AI24" s="141"/>
      <c r="AJ24" s="141"/>
      <c r="AK24" s="141"/>
      <c r="AL24" s="141"/>
      <c r="AM24" s="141"/>
      <c r="AN24" s="141"/>
      <c r="AO24" s="141"/>
      <c r="AP24" s="141"/>
      <c r="AQ24" s="141"/>
      <c r="AS24" s="141"/>
      <c r="AT24" s="141"/>
      <c r="AU24" s="141"/>
      <c r="AV24" s="118"/>
      <c r="AX24" s="141"/>
      <c r="AY24" s="141"/>
      <c r="AZ24" s="141"/>
      <c r="BA24" s="141"/>
      <c r="BB24" s="141"/>
      <c r="BC24" s="116"/>
    </row>
    <row r="25" spans="1:331" ht="23.1" customHeight="1" x14ac:dyDescent="0.35">
      <c r="B25" s="5"/>
      <c r="D25" s="24"/>
      <c r="E25" s="28"/>
      <c r="F25" s="28"/>
      <c r="G25" s="28"/>
      <c r="H25" s="23"/>
      <c r="I25" s="23"/>
      <c r="K25" s="24"/>
      <c r="L25" s="24"/>
      <c r="M25" s="24"/>
      <c r="N25" s="24"/>
      <c r="P25" s="141"/>
      <c r="R25" s="28"/>
      <c r="T25" s="1"/>
      <c r="V25" s="23"/>
      <c r="X25" s="23"/>
      <c r="Y25" s="23"/>
      <c r="Z25" s="23"/>
      <c r="AA25" s="23"/>
      <c r="AB25" s="23"/>
      <c r="AC25" s="23"/>
      <c r="AD25" s="23"/>
      <c r="AE25" s="26"/>
      <c r="AG25" s="5"/>
      <c r="AI25" s="141"/>
      <c r="AJ25" s="141"/>
      <c r="AK25" s="141"/>
      <c r="AL25" s="141"/>
      <c r="AM25" s="141"/>
      <c r="AN25" s="141"/>
      <c r="AO25" s="141"/>
      <c r="AP25" s="141"/>
      <c r="AQ25" s="141"/>
      <c r="AS25" s="141"/>
      <c r="AT25" s="141"/>
      <c r="AU25" s="141"/>
      <c r="AV25" s="143"/>
      <c r="AX25" s="141"/>
      <c r="AY25" s="141"/>
      <c r="AZ25" s="141"/>
      <c r="BA25" s="141"/>
      <c r="BB25" s="141"/>
      <c r="BC25" s="116"/>
    </row>
    <row r="26" spans="1:331" s="92" customFormat="1" ht="23.1" customHeight="1" x14ac:dyDescent="0.35">
      <c r="B26" s="175" t="s">
        <v>75</v>
      </c>
      <c r="C26" s="175"/>
      <c r="D26" s="175"/>
      <c r="E26" s="93"/>
      <c r="F26" s="93"/>
      <c r="G26" s="93"/>
      <c r="I26" s="175" t="s">
        <v>65</v>
      </c>
      <c r="J26" s="175"/>
      <c r="K26" s="175"/>
      <c r="L26" s="175"/>
      <c r="M26" s="175"/>
      <c r="N26" s="175"/>
      <c r="O26" s="93"/>
      <c r="P26" s="144"/>
      <c r="Q26" s="152" t="s">
        <v>66</v>
      </c>
      <c r="R26" s="152"/>
      <c r="S26" s="152"/>
      <c r="T26" s="93"/>
      <c r="V26" s="175" t="s">
        <v>67</v>
      </c>
      <c r="W26" s="175"/>
      <c r="X26" s="175"/>
      <c r="Y26" s="175"/>
      <c r="AE26" s="94"/>
      <c r="AG26" s="175" t="s">
        <v>75</v>
      </c>
      <c r="AH26" s="175"/>
      <c r="AI26" s="175"/>
      <c r="AJ26" s="144"/>
      <c r="AK26" s="144"/>
      <c r="AL26" s="144"/>
      <c r="AM26" s="144"/>
      <c r="AN26" s="144"/>
      <c r="AO26" s="144"/>
      <c r="AP26" s="144"/>
      <c r="AQ26" s="144"/>
      <c r="AR26" s="144"/>
      <c r="AS26" s="144"/>
      <c r="AT26" s="144"/>
      <c r="AU26" s="144"/>
      <c r="AV26" s="144"/>
      <c r="AW26" s="144"/>
      <c r="AX26" s="144"/>
      <c r="AY26" s="144"/>
      <c r="AZ26" s="144"/>
      <c r="BA26" s="144"/>
      <c r="BB26" s="144"/>
      <c r="BC26" s="144"/>
      <c r="BD26" s="145"/>
    </row>
    <row r="27" spans="1:331" ht="23.1" customHeight="1" x14ac:dyDescent="0.35">
      <c r="B27" s="176" t="s">
        <v>76</v>
      </c>
      <c r="C27" s="176"/>
      <c r="D27" s="176"/>
      <c r="I27" s="176" t="s">
        <v>72</v>
      </c>
      <c r="J27" s="176"/>
      <c r="K27" s="176"/>
      <c r="L27" s="176"/>
      <c r="M27" s="176"/>
      <c r="N27" s="176"/>
      <c r="Q27" s="148" t="s">
        <v>73</v>
      </c>
      <c r="R27" s="148"/>
      <c r="S27" s="148"/>
      <c r="V27" s="176" t="s">
        <v>68</v>
      </c>
      <c r="W27" s="176"/>
      <c r="X27" s="176"/>
      <c r="Y27" s="176"/>
      <c r="AG27" s="176" t="s">
        <v>76</v>
      </c>
      <c r="AH27" s="176"/>
      <c r="AI27" s="176"/>
    </row>
  </sheetData>
  <mergeCells count="32">
    <mergeCell ref="B27:D27"/>
    <mergeCell ref="I27:N27"/>
    <mergeCell ref="Q27:S27"/>
    <mergeCell ref="V27:Y27"/>
    <mergeCell ref="AG27:AI27"/>
    <mergeCell ref="AG23:AI23"/>
    <mergeCell ref="B26:D26"/>
    <mergeCell ref="I26:N26"/>
    <mergeCell ref="Q26:S26"/>
    <mergeCell ref="V26:Y26"/>
    <mergeCell ref="AG26:AI26"/>
    <mergeCell ref="F8:F10"/>
    <mergeCell ref="G8:G10"/>
    <mergeCell ref="H8:H10"/>
    <mergeCell ref="AD8:AE10"/>
    <mergeCell ref="B23:D23"/>
    <mergeCell ref="I23:N23"/>
    <mergeCell ref="Q23:S23"/>
    <mergeCell ref="V23:Y23"/>
    <mergeCell ref="O6:S6"/>
    <mergeCell ref="AQ6:AU6"/>
    <mergeCell ref="O1:S1"/>
    <mergeCell ref="AQ1:AU1"/>
    <mergeCell ref="O2:S2"/>
    <mergeCell ref="AQ2:AU2"/>
    <mergeCell ref="O3:S3"/>
    <mergeCell ref="AQ3:AU3"/>
    <mergeCell ref="O4:S4"/>
    <mergeCell ref="AK4:AO4"/>
    <mergeCell ref="AQ4:AU4"/>
    <mergeCell ref="O5:S5"/>
    <mergeCell ref="AQ5:AU5"/>
  </mergeCells>
  <printOptions horizontalCentered="1"/>
  <pageMargins left="0.26" right="0.22" top="0.59055118110236227" bottom="0.59055118110236227" header="0.15748031496062992" footer="0.31496062992125984"/>
  <pageSetup paperSize="258" scale="60" fitToHeight="0" orientation="landscape" horizontalDpi="120" verticalDpi="72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0FEA7E-59F4-4E14-A285-C75052818647}">
  <sheetPr>
    <pageSetUpPr fitToPage="1"/>
  </sheetPr>
  <dimension ref="A1:LS29"/>
  <sheetViews>
    <sheetView view="pageBreakPreview" topLeftCell="AJ2" zoomScale="60" zoomScaleNormal="50" workbookViewId="0">
      <selection activeCell="AX8" sqref="AX8"/>
    </sheetView>
  </sheetViews>
  <sheetFormatPr defaultColWidth="9.140625" defaultRowHeight="23.1" customHeight="1" x14ac:dyDescent="0.35"/>
  <cols>
    <col min="1" max="1" width="4.7109375" style="1" customWidth="1"/>
    <col min="2" max="2" width="40.42578125" style="1" customWidth="1"/>
    <col min="3" max="3" width="17.85546875" style="1" customWidth="1"/>
    <col min="4" max="4" width="18" style="2" hidden="1" customWidth="1"/>
    <col min="5" max="5" width="18.28515625" style="2" hidden="1" customWidth="1"/>
    <col min="6" max="7" width="18.28515625" style="2" customWidth="1"/>
    <col min="8" max="8" width="16.42578125" style="1" customWidth="1"/>
    <col min="9" max="9" width="17.42578125" style="1" customWidth="1"/>
    <col min="10" max="10" width="17.28515625" style="2" hidden="1" customWidth="1"/>
    <col min="11" max="11" width="16.28515625" style="2" customWidth="1"/>
    <col min="12" max="12" width="4" style="2" customWidth="1"/>
    <col min="13" max="13" width="3.28515625" style="2" customWidth="1"/>
    <col min="14" max="14" width="4.28515625" style="2" customWidth="1"/>
    <col min="15" max="15" width="20.85546875" style="2" customWidth="1"/>
    <col min="16" max="16" width="15.85546875" style="115" customWidth="1"/>
    <col min="17" max="18" width="17" style="2" customWidth="1"/>
    <col min="19" max="19" width="16.7109375" style="2" customWidth="1"/>
    <col min="20" max="20" width="18.85546875" style="2" customWidth="1"/>
    <col min="21" max="21" width="18.5703125" style="1" customWidth="1"/>
    <col min="22" max="23" width="22.5703125" style="1" customWidth="1"/>
    <col min="24" max="24" width="5" style="1" customWidth="1"/>
    <col min="25" max="25" width="17.7109375" style="1" customWidth="1"/>
    <col min="26" max="26" width="17.7109375" style="1" hidden="1" customWidth="1"/>
    <col min="27" max="27" width="10.5703125" style="1" customWidth="1"/>
    <col min="28" max="28" width="15.85546875" style="1" customWidth="1"/>
    <col min="29" max="29" width="13.42578125" style="1" customWidth="1"/>
    <col min="30" max="30" width="18.28515625" style="1" customWidth="1"/>
    <col min="31" max="31" width="14" style="3" customWidth="1"/>
    <col min="32" max="32" width="4.5703125" style="1" customWidth="1"/>
    <col min="33" max="33" width="31.7109375" style="1" customWidth="1"/>
    <col min="34" max="34" width="17.5703125" style="1" customWidth="1"/>
    <col min="35" max="35" width="15.85546875" style="115" customWidth="1"/>
    <col min="36" max="36" width="19.7109375" style="115" customWidth="1"/>
    <col min="37" max="37" width="18.5703125" style="115" customWidth="1"/>
    <col min="38" max="38" width="17.42578125" style="115" hidden="1" customWidth="1"/>
    <col min="39" max="40" width="16.28515625" style="115" customWidth="1"/>
    <col min="41" max="41" width="8.28515625" style="115" customWidth="1"/>
    <col min="42" max="42" width="13.140625" style="115" customWidth="1"/>
    <col min="43" max="43" width="14" style="115" customWidth="1"/>
    <col min="44" max="44" width="17" style="115" customWidth="1"/>
    <col min="45" max="46" width="13.7109375" style="115" customWidth="1"/>
    <col min="47" max="47" width="17.42578125" style="115" customWidth="1"/>
    <col min="48" max="48" width="16.42578125" style="115" customWidth="1"/>
    <col min="49" max="49" width="17.7109375" style="115" customWidth="1"/>
    <col min="50" max="50" width="18" style="115" customWidth="1"/>
    <col min="51" max="51" width="17.28515625" style="115" customWidth="1"/>
    <col min="52" max="54" width="16.5703125" style="115" customWidth="1"/>
    <col min="55" max="55" width="17.85546875" style="115" customWidth="1"/>
    <col min="56" max="56" width="18.85546875" style="116" customWidth="1"/>
    <col min="57" max="16384" width="9.140625" style="1"/>
  </cols>
  <sheetData>
    <row r="1" spans="1:331" ht="23.1" customHeight="1" x14ac:dyDescent="0.35">
      <c r="O1" s="150" t="s">
        <v>0</v>
      </c>
      <c r="P1" s="150"/>
      <c r="Q1" s="150"/>
      <c r="R1" s="150"/>
      <c r="S1" s="150"/>
      <c r="AQ1" s="151" t="s">
        <v>0</v>
      </c>
      <c r="AR1" s="151"/>
      <c r="AS1" s="151"/>
      <c r="AT1" s="151"/>
      <c r="AU1" s="151"/>
    </row>
    <row r="2" spans="1:331" ht="23.1" customHeight="1" x14ac:dyDescent="0.35">
      <c r="D2" s="4"/>
      <c r="E2" s="4"/>
      <c r="F2" s="4"/>
      <c r="G2" s="4"/>
      <c r="H2" s="5"/>
      <c r="I2" s="5"/>
      <c r="J2" s="1"/>
      <c r="O2" s="150" t="s">
        <v>70</v>
      </c>
      <c r="P2" s="150"/>
      <c r="Q2" s="150"/>
      <c r="R2" s="150"/>
      <c r="S2" s="150"/>
      <c r="U2" s="1" t="s">
        <v>1</v>
      </c>
      <c r="AK2" s="117"/>
      <c r="AQ2" s="151" t="s">
        <v>70</v>
      </c>
      <c r="AR2" s="151"/>
      <c r="AS2" s="151"/>
      <c r="AT2" s="151"/>
      <c r="AU2" s="151"/>
      <c r="BD2" s="116" t="s">
        <v>1</v>
      </c>
    </row>
    <row r="3" spans="1:331" ht="23.1" customHeight="1" x14ac:dyDescent="0.35">
      <c r="M3" s="4"/>
      <c r="N3" s="4"/>
      <c r="O3" s="150" t="s">
        <v>71</v>
      </c>
      <c r="P3" s="150"/>
      <c r="Q3" s="150"/>
      <c r="R3" s="150"/>
      <c r="S3" s="150"/>
      <c r="AQ3" s="151" t="s">
        <v>74</v>
      </c>
      <c r="AR3" s="151"/>
      <c r="AS3" s="151"/>
      <c r="AT3" s="151"/>
      <c r="AU3" s="151"/>
    </row>
    <row r="4" spans="1:331" ht="23.1" customHeight="1" x14ac:dyDescent="0.35">
      <c r="O4" s="152" t="s">
        <v>85</v>
      </c>
      <c r="P4" s="152"/>
      <c r="Q4" s="152"/>
      <c r="R4" s="152"/>
      <c r="S4" s="152"/>
      <c r="AK4" s="153"/>
      <c r="AL4" s="153"/>
      <c r="AM4" s="153"/>
      <c r="AN4" s="153"/>
      <c r="AO4" s="153"/>
      <c r="AQ4" s="154" t="s">
        <v>86</v>
      </c>
      <c r="AR4" s="154"/>
      <c r="AS4" s="154"/>
      <c r="AT4" s="154"/>
      <c r="AU4" s="154"/>
    </row>
    <row r="5" spans="1:331" ht="23.1" customHeight="1" x14ac:dyDescent="0.35">
      <c r="O5" s="152" t="s">
        <v>2</v>
      </c>
      <c r="P5" s="152"/>
      <c r="Q5" s="152"/>
      <c r="R5" s="152"/>
      <c r="S5" s="152"/>
      <c r="T5" s="7"/>
      <c r="AK5" s="118"/>
      <c r="AQ5" s="155" t="s">
        <v>2</v>
      </c>
      <c r="AR5" s="155"/>
      <c r="AS5" s="155"/>
      <c r="AT5" s="155"/>
      <c r="AU5" s="155"/>
      <c r="AV5" s="119"/>
      <c r="AW5" s="119"/>
      <c r="AX5" s="119"/>
      <c r="AY5" s="119"/>
      <c r="AZ5" s="119"/>
      <c r="BA5" s="119"/>
      <c r="BB5" s="119"/>
      <c r="BC5" s="119"/>
    </row>
    <row r="6" spans="1:331" ht="23.1" customHeight="1" x14ac:dyDescent="0.35">
      <c r="J6" s="4"/>
      <c r="O6" s="148"/>
      <c r="P6" s="148"/>
      <c r="Q6" s="148"/>
      <c r="R6" s="148"/>
      <c r="S6" s="148"/>
      <c r="AQ6" s="149"/>
      <c r="AR6" s="149"/>
      <c r="AS6" s="149"/>
      <c r="AT6" s="149"/>
      <c r="AU6" s="149"/>
    </row>
    <row r="7" spans="1:331" s="8" customFormat="1" ht="23.1" customHeight="1" thickBot="1" x14ac:dyDescent="0.4">
      <c r="D7" s="9"/>
      <c r="E7" s="9"/>
      <c r="F7" s="9"/>
      <c r="G7" s="9"/>
      <c r="J7" s="9"/>
      <c r="K7" s="9"/>
      <c r="L7" s="9"/>
      <c r="M7" s="9"/>
      <c r="N7" s="9"/>
      <c r="O7" s="9"/>
      <c r="P7" s="120"/>
      <c r="Q7" s="9"/>
      <c r="R7" s="9"/>
      <c r="S7" s="9"/>
      <c r="T7" s="9"/>
      <c r="AD7" s="8" t="s">
        <v>1</v>
      </c>
      <c r="AE7" s="10"/>
      <c r="AI7" s="120"/>
      <c r="AJ7" s="120"/>
      <c r="AK7" s="120"/>
      <c r="AL7" s="120"/>
      <c r="AM7" s="120"/>
      <c r="AN7" s="120"/>
      <c r="AO7" s="120"/>
      <c r="AP7" s="120"/>
      <c r="AQ7" s="120"/>
      <c r="AR7" s="120"/>
      <c r="AS7" s="120"/>
      <c r="AT7" s="120"/>
      <c r="AU7" s="120"/>
      <c r="AV7" s="120"/>
      <c r="AW7" s="120"/>
      <c r="AX7" s="120"/>
      <c r="AY7" s="120"/>
      <c r="AZ7" s="120"/>
      <c r="BA7" s="120"/>
      <c r="BB7" s="120"/>
      <c r="BC7" s="120"/>
      <c r="BD7" s="12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  <c r="JB7" s="1"/>
      <c r="JC7" s="1"/>
      <c r="JD7" s="1"/>
      <c r="JE7" s="1"/>
      <c r="JF7" s="1"/>
      <c r="JG7" s="1"/>
      <c r="JH7" s="1"/>
      <c r="JI7" s="1"/>
      <c r="JJ7" s="1"/>
      <c r="JK7" s="1"/>
      <c r="JL7" s="1"/>
      <c r="JM7" s="1"/>
      <c r="JN7" s="1"/>
      <c r="JO7" s="1"/>
      <c r="JP7" s="1"/>
      <c r="JQ7" s="1"/>
      <c r="JR7" s="1"/>
      <c r="JS7" s="1"/>
      <c r="JT7" s="1"/>
      <c r="JU7" s="1"/>
      <c r="JV7" s="1"/>
      <c r="JW7" s="1"/>
      <c r="JX7" s="1"/>
      <c r="JY7" s="1"/>
      <c r="JZ7" s="1"/>
      <c r="KA7" s="1"/>
      <c r="KB7" s="1"/>
      <c r="KC7" s="1"/>
      <c r="KD7" s="1"/>
      <c r="KE7" s="1"/>
      <c r="KF7" s="1"/>
      <c r="KG7" s="1"/>
      <c r="KH7" s="1"/>
      <c r="KI7" s="1"/>
      <c r="KJ7" s="1"/>
      <c r="KK7" s="1"/>
      <c r="KL7" s="1"/>
      <c r="KM7" s="1"/>
      <c r="KN7" s="1"/>
      <c r="KO7" s="1"/>
      <c r="KP7" s="1"/>
      <c r="KQ7" s="1"/>
      <c r="KR7" s="1"/>
      <c r="KS7" s="1"/>
      <c r="KT7" s="1"/>
      <c r="KU7" s="1"/>
      <c r="KV7" s="1"/>
      <c r="KW7" s="1"/>
      <c r="KX7" s="1"/>
      <c r="KY7" s="1"/>
      <c r="KZ7" s="1"/>
      <c r="LA7" s="1"/>
      <c r="LB7" s="1"/>
      <c r="LC7" s="1"/>
      <c r="LD7" s="1"/>
      <c r="LE7" s="1"/>
      <c r="LF7" s="1"/>
      <c r="LG7" s="1"/>
      <c r="LH7" s="1"/>
      <c r="LI7" s="1"/>
      <c r="LJ7" s="1"/>
      <c r="LK7" s="1"/>
      <c r="LL7" s="1"/>
      <c r="LM7" s="1"/>
      <c r="LN7" s="1"/>
      <c r="LO7" s="1"/>
      <c r="LP7" s="1"/>
      <c r="LQ7" s="1"/>
      <c r="LR7" s="1"/>
      <c r="LS7" s="1"/>
    </row>
    <row r="8" spans="1:331" s="11" customFormat="1" ht="23.1" customHeight="1" x14ac:dyDescent="0.35">
      <c r="A8" s="31"/>
      <c r="B8" s="32"/>
      <c r="C8" s="32"/>
      <c r="D8" s="40" t="s">
        <v>3</v>
      </c>
      <c r="E8" s="33" t="s">
        <v>4</v>
      </c>
      <c r="F8" s="156" t="s">
        <v>81</v>
      </c>
      <c r="G8" s="159" t="s">
        <v>82</v>
      </c>
      <c r="H8" s="162" t="s">
        <v>69</v>
      </c>
      <c r="I8" s="40" t="s">
        <v>5</v>
      </c>
      <c r="J8" s="40" t="s">
        <v>5</v>
      </c>
      <c r="K8" s="33"/>
      <c r="L8" s="33"/>
      <c r="M8" s="33"/>
      <c r="N8" s="33"/>
      <c r="O8" s="40" t="s">
        <v>6</v>
      </c>
      <c r="P8" s="122" t="s">
        <v>94</v>
      </c>
      <c r="Q8" s="33" t="s">
        <v>10</v>
      </c>
      <c r="R8" s="33" t="s">
        <v>10</v>
      </c>
      <c r="S8" s="33" t="s">
        <v>13</v>
      </c>
      <c r="T8" s="33" t="s">
        <v>10</v>
      </c>
      <c r="U8" s="32" t="s">
        <v>10</v>
      </c>
      <c r="V8" s="32" t="s">
        <v>17</v>
      </c>
      <c r="W8" s="32" t="s">
        <v>17</v>
      </c>
      <c r="X8" s="35"/>
      <c r="Y8" s="41" t="s">
        <v>18</v>
      </c>
      <c r="Z8" s="34" t="s">
        <v>9</v>
      </c>
      <c r="AA8" s="32" t="s">
        <v>19</v>
      </c>
      <c r="AB8" s="32" t="s">
        <v>20</v>
      </c>
      <c r="AC8" s="35" t="s">
        <v>21</v>
      </c>
      <c r="AD8" s="165"/>
      <c r="AE8" s="166"/>
      <c r="AF8" s="31"/>
      <c r="AG8" s="32"/>
      <c r="AH8" s="32"/>
      <c r="AI8" s="122" t="s">
        <v>7</v>
      </c>
      <c r="AJ8" s="123" t="s">
        <v>8</v>
      </c>
      <c r="AK8" s="124" t="s">
        <v>9</v>
      </c>
      <c r="AL8" s="124" t="s">
        <v>9</v>
      </c>
      <c r="AM8" s="124" t="s">
        <v>9</v>
      </c>
      <c r="AN8" s="124"/>
      <c r="AO8" s="124"/>
      <c r="AP8" s="124"/>
      <c r="AQ8" s="124" t="s">
        <v>96</v>
      </c>
      <c r="AR8" s="122" t="s">
        <v>10</v>
      </c>
      <c r="AS8" s="123" t="s">
        <v>11</v>
      </c>
      <c r="AT8" s="124" t="s">
        <v>11</v>
      </c>
      <c r="AU8" s="124" t="s">
        <v>12</v>
      </c>
      <c r="AV8" s="122" t="s">
        <v>10</v>
      </c>
      <c r="AW8" s="122" t="s">
        <v>13</v>
      </c>
      <c r="AX8" s="123" t="s">
        <v>97</v>
      </c>
      <c r="AY8" s="124" t="s">
        <v>14</v>
      </c>
      <c r="AZ8" s="124" t="s">
        <v>15</v>
      </c>
      <c r="BA8" s="124"/>
      <c r="BB8" s="124" t="s">
        <v>16</v>
      </c>
      <c r="BC8" s="122" t="s">
        <v>10</v>
      </c>
      <c r="BD8" s="125" t="s">
        <v>10</v>
      </c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2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12"/>
      <c r="CX8" s="12"/>
      <c r="CY8" s="12"/>
      <c r="CZ8" s="12"/>
      <c r="DA8" s="12"/>
      <c r="DB8" s="12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P8" s="12"/>
      <c r="DQ8" s="12"/>
      <c r="DR8" s="12"/>
      <c r="DS8" s="12"/>
      <c r="DT8" s="12"/>
      <c r="DU8" s="12"/>
      <c r="DV8" s="12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J8" s="12"/>
      <c r="EK8" s="12"/>
      <c r="EL8" s="12"/>
      <c r="EM8" s="12"/>
      <c r="EN8" s="12"/>
      <c r="EO8" s="12"/>
      <c r="EP8" s="12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O8" s="12"/>
      <c r="FP8" s="12"/>
      <c r="FQ8" s="12"/>
      <c r="FR8" s="12"/>
      <c r="FS8" s="12"/>
      <c r="FT8" s="12"/>
      <c r="FU8" s="12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L8" s="12"/>
      <c r="GM8" s="12"/>
      <c r="GN8" s="12"/>
      <c r="GO8" s="12"/>
      <c r="GP8" s="12"/>
      <c r="GQ8" s="12"/>
      <c r="GR8" s="12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G8" s="12"/>
      <c r="HH8" s="12"/>
      <c r="HI8" s="12"/>
      <c r="HJ8" s="12"/>
      <c r="HK8" s="12"/>
      <c r="HL8" s="12"/>
      <c r="HM8" s="12"/>
      <c r="HN8" s="12"/>
      <c r="HO8" s="12"/>
      <c r="HP8" s="12"/>
      <c r="HQ8" s="12"/>
      <c r="HR8" s="12"/>
      <c r="HS8" s="12"/>
      <c r="HT8" s="12"/>
      <c r="HU8" s="12"/>
      <c r="HV8" s="12"/>
      <c r="HW8" s="12"/>
      <c r="HX8" s="12"/>
      <c r="HY8" s="12"/>
      <c r="HZ8" s="12"/>
      <c r="IA8" s="12"/>
      <c r="IB8" s="12"/>
      <c r="IC8" s="12"/>
      <c r="ID8" s="12"/>
      <c r="IE8" s="12"/>
      <c r="IF8" s="12"/>
      <c r="IG8" s="12"/>
      <c r="IH8" s="12"/>
      <c r="II8" s="12"/>
      <c r="IJ8" s="12"/>
      <c r="IK8" s="12"/>
      <c r="IL8" s="12"/>
      <c r="IM8" s="12"/>
      <c r="IN8" s="12"/>
      <c r="IO8" s="12"/>
      <c r="IP8" s="12"/>
      <c r="IQ8" s="12"/>
      <c r="IR8" s="12"/>
      <c r="IS8" s="12"/>
      <c r="IT8" s="12"/>
      <c r="IU8" s="12"/>
      <c r="IV8" s="12"/>
      <c r="IW8" s="12"/>
      <c r="IX8" s="12"/>
      <c r="IY8" s="12"/>
      <c r="IZ8" s="12"/>
      <c r="JA8" s="12"/>
      <c r="JB8" s="12"/>
      <c r="JC8" s="12"/>
      <c r="JD8" s="12"/>
      <c r="JE8" s="12"/>
      <c r="JF8" s="12"/>
      <c r="JG8" s="12"/>
      <c r="JH8" s="12"/>
      <c r="JI8" s="12"/>
      <c r="JJ8" s="12"/>
      <c r="JK8" s="12"/>
      <c r="JL8" s="12"/>
      <c r="JM8" s="12"/>
      <c r="JN8" s="12"/>
      <c r="JO8" s="12"/>
      <c r="JP8" s="12"/>
      <c r="JQ8" s="12"/>
      <c r="JR8" s="12"/>
      <c r="JS8" s="12"/>
      <c r="JT8" s="12"/>
      <c r="JU8" s="12"/>
      <c r="JV8" s="12"/>
      <c r="JW8" s="12"/>
      <c r="JX8" s="12"/>
      <c r="JY8" s="12"/>
      <c r="JZ8" s="12"/>
      <c r="KA8" s="12"/>
      <c r="KB8" s="12"/>
      <c r="KC8" s="12"/>
      <c r="KD8" s="12"/>
      <c r="KE8" s="12"/>
      <c r="KF8" s="12"/>
      <c r="KG8" s="12"/>
      <c r="KH8" s="12"/>
      <c r="KI8" s="12"/>
      <c r="KJ8" s="12"/>
      <c r="KK8" s="12"/>
      <c r="KL8" s="12"/>
      <c r="KM8" s="12"/>
      <c r="KN8" s="12"/>
      <c r="KO8" s="12"/>
      <c r="KP8" s="12"/>
      <c r="KQ8" s="12"/>
      <c r="KR8" s="12"/>
      <c r="KS8" s="12"/>
      <c r="KT8" s="12"/>
      <c r="KU8" s="12"/>
      <c r="KV8" s="12"/>
      <c r="KW8" s="12"/>
      <c r="KX8" s="12"/>
      <c r="KY8" s="12"/>
      <c r="KZ8" s="12"/>
      <c r="LA8" s="12"/>
      <c r="LB8" s="12"/>
      <c r="LC8" s="12"/>
      <c r="LD8" s="12"/>
      <c r="LE8" s="12"/>
      <c r="LF8" s="12"/>
      <c r="LG8" s="12"/>
      <c r="LH8" s="12"/>
      <c r="LI8" s="12"/>
      <c r="LJ8" s="12"/>
      <c r="LK8" s="12"/>
      <c r="LL8" s="12"/>
      <c r="LM8" s="12"/>
      <c r="LN8" s="12"/>
      <c r="LO8" s="12"/>
      <c r="LP8" s="12"/>
      <c r="LQ8" s="12"/>
      <c r="LR8" s="12"/>
      <c r="LS8" s="12"/>
    </row>
    <row r="9" spans="1:331" s="14" customFormat="1" ht="23.1" customHeight="1" x14ac:dyDescent="0.35">
      <c r="A9" s="36"/>
      <c r="B9" s="14" t="s">
        <v>22</v>
      </c>
      <c r="C9" s="14" t="s">
        <v>23</v>
      </c>
      <c r="D9" s="15" t="s">
        <v>24</v>
      </c>
      <c r="E9" s="16">
        <v>594</v>
      </c>
      <c r="F9" s="157"/>
      <c r="G9" s="160"/>
      <c r="H9" s="163"/>
      <c r="I9" s="15" t="s">
        <v>25</v>
      </c>
      <c r="J9" s="15" t="s">
        <v>25</v>
      </c>
      <c r="K9" s="16" t="s">
        <v>26</v>
      </c>
      <c r="L9" s="15" t="s">
        <v>27</v>
      </c>
      <c r="M9" s="15" t="s">
        <v>28</v>
      </c>
      <c r="N9" s="15" t="s">
        <v>29</v>
      </c>
      <c r="O9" s="16" t="s">
        <v>25</v>
      </c>
      <c r="P9" s="126" t="s">
        <v>48</v>
      </c>
      <c r="Q9" s="15" t="s">
        <v>9</v>
      </c>
      <c r="R9" s="15" t="s">
        <v>11</v>
      </c>
      <c r="S9" s="15" t="s">
        <v>39</v>
      </c>
      <c r="T9" s="15" t="s">
        <v>43</v>
      </c>
      <c r="U9" s="14" t="s">
        <v>44</v>
      </c>
      <c r="V9" s="14" t="s">
        <v>45</v>
      </c>
      <c r="W9" s="14" t="s">
        <v>46</v>
      </c>
      <c r="X9" s="37" t="s">
        <v>47</v>
      </c>
      <c r="Y9" s="13"/>
      <c r="Z9" s="17" t="s">
        <v>31</v>
      </c>
      <c r="AA9" s="29"/>
      <c r="AB9" s="14" t="s">
        <v>39</v>
      </c>
      <c r="AC9" s="37"/>
      <c r="AD9" s="167"/>
      <c r="AE9" s="168"/>
      <c r="AF9" s="36"/>
      <c r="AG9" s="14" t="s">
        <v>22</v>
      </c>
      <c r="AH9" s="14" t="s">
        <v>23</v>
      </c>
      <c r="AI9" s="126" t="s">
        <v>30</v>
      </c>
      <c r="AJ9" s="127" t="s">
        <v>95</v>
      </c>
      <c r="AK9" s="127" t="s">
        <v>25</v>
      </c>
      <c r="AL9" s="127" t="s">
        <v>31</v>
      </c>
      <c r="AM9" s="127" t="s">
        <v>32</v>
      </c>
      <c r="AN9" s="127" t="s">
        <v>33</v>
      </c>
      <c r="AO9" s="127" t="s">
        <v>34</v>
      </c>
      <c r="AP9" s="127" t="s">
        <v>35</v>
      </c>
      <c r="AQ9" s="127" t="s">
        <v>36</v>
      </c>
      <c r="AR9" s="126" t="s">
        <v>9</v>
      </c>
      <c r="AS9" s="127" t="s">
        <v>37</v>
      </c>
      <c r="AT9" s="127" t="s">
        <v>37</v>
      </c>
      <c r="AU9" s="127" t="s">
        <v>38</v>
      </c>
      <c r="AV9" s="126" t="s">
        <v>11</v>
      </c>
      <c r="AW9" s="126" t="s">
        <v>39</v>
      </c>
      <c r="AX9" s="127" t="s">
        <v>25</v>
      </c>
      <c r="AY9" s="127" t="s">
        <v>25</v>
      </c>
      <c r="AZ9" s="127" t="s">
        <v>40</v>
      </c>
      <c r="BA9" s="127" t="s">
        <v>41</v>
      </c>
      <c r="BB9" s="127" t="s">
        <v>42</v>
      </c>
      <c r="BC9" s="126" t="s">
        <v>43</v>
      </c>
      <c r="BD9" s="128" t="s">
        <v>51</v>
      </c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  <c r="CH9" s="12"/>
      <c r="CI9" s="12"/>
      <c r="CJ9" s="12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12"/>
      <c r="CX9" s="12"/>
      <c r="CY9" s="12"/>
      <c r="CZ9" s="12"/>
      <c r="DA9" s="12"/>
      <c r="DB9" s="12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P9" s="12"/>
      <c r="DQ9" s="12"/>
      <c r="DR9" s="12"/>
      <c r="DS9" s="12"/>
      <c r="DT9" s="12"/>
      <c r="DU9" s="12"/>
      <c r="DV9" s="12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J9" s="12"/>
      <c r="EK9" s="12"/>
      <c r="EL9" s="12"/>
      <c r="EM9" s="12"/>
      <c r="EN9" s="12"/>
      <c r="EO9" s="12"/>
      <c r="EP9" s="12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O9" s="12"/>
      <c r="FP9" s="12"/>
      <c r="FQ9" s="12"/>
      <c r="FR9" s="12"/>
      <c r="FS9" s="12"/>
      <c r="FT9" s="12"/>
      <c r="FU9" s="12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L9" s="12"/>
      <c r="GM9" s="12"/>
      <c r="GN9" s="12"/>
      <c r="GO9" s="12"/>
      <c r="GP9" s="12"/>
      <c r="GQ9" s="12"/>
      <c r="GR9" s="12"/>
      <c r="GS9" s="12"/>
      <c r="GT9" s="12"/>
      <c r="GU9" s="12"/>
      <c r="GV9" s="12"/>
      <c r="GW9" s="12"/>
      <c r="GX9" s="12"/>
      <c r="GY9" s="12"/>
      <c r="GZ9" s="12"/>
      <c r="HA9" s="12"/>
      <c r="HB9" s="12"/>
      <c r="HC9" s="12"/>
      <c r="HD9" s="12"/>
      <c r="HE9" s="12"/>
      <c r="HF9" s="12"/>
      <c r="HG9" s="12"/>
      <c r="HH9" s="12"/>
      <c r="HI9" s="12"/>
      <c r="HJ9" s="12"/>
      <c r="HK9" s="12"/>
      <c r="HL9" s="12"/>
      <c r="HM9" s="12"/>
      <c r="HN9" s="12"/>
      <c r="HO9" s="12"/>
      <c r="HP9" s="12"/>
      <c r="HQ9" s="12"/>
      <c r="HR9" s="12"/>
      <c r="HS9" s="12"/>
      <c r="HT9" s="12"/>
      <c r="HU9" s="12"/>
      <c r="HV9" s="12"/>
      <c r="HW9" s="12"/>
      <c r="HX9" s="12"/>
      <c r="HY9" s="12"/>
      <c r="HZ9" s="12"/>
      <c r="IA9" s="12"/>
      <c r="IB9" s="12"/>
      <c r="IC9" s="12"/>
      <c r="ID9" s="12"/>
      <c r="IE9" s="12"/>
      <c r="IF9" s="12"/>
      <c r="IG9" s="12"/>
      <c r="IH9" s="12"/>
      <c r="II9" s="12"/>
      <c r="IJ9" s="12"/>
      <c r="IK9" s="12"/>
      <c r="IL9" s="12"/>
      <c r="IM9" s="12"/>
      <c r="IN9" s="12"/>
      <c r="IO9" s="12"/>
      <c r="IP9" s="12"/>
      <c r="IQ9" s="12"/>
      <c r="IR9" s="12"/>
      <c r="IS9" s="12"/>
      <c r="IT9" s="12"/>
      <c r="IU9" s="12"/>
      <c r="IV9" s="12"/>
      <c r="IW9" s="12"/>
      <c r="IX9" s="12"/>
      <c r="IY9" s="12"/>
      <c r="IZ9" s="12"/>
      <c r="JA9" s="12"/>
      <c r="JB9" s="12"/>
      <c r="JC9" s="12"/>
      <c r="JD9" s="12"/>
      <c r="JE9" s="12"/>
      <c r="JF9" s="12"/>
      <c r="JG9" s="12"/>
      <c r="JH9" s="12"/>
      <c r="JI9" s="12"/>
      <c r="JJ9" s="12"/>
      <c r="JK9" s="12"/>
      <c r="JL9" s="12"/>
      <c r="JM9" s="12"/>
      <c r="JN9" s="12"/>
      <c r="JO9" s="12"/>
      <c r="JP9" s="12"/>
      <c r="JQ9" s="12"/>
      <c r="JR9" s="12"/>
      <c r="JS9" s="12"/>
      <c r="JT9" s="12"/>
      <c r="JU9" s="12"/>
      <c r="JV9" s="12"/>
      <c r="JW9" s="12"/>
      <c r="JX9" s="12"/>
      <c r="JY9" s="12"/>
      <c r="JZ9" s="12"/>
      <c r="KA9" s="12"/>
      <c r="KB9" s="12"/>
      <c r="KC9" s="12"/>
      <c r="KD9" s="12"/>
      <c r="KE9" s="12"/>
      <c r="KF9" s="12"/>
      <c r="KG9" s="12"/>
      <c r="KH9" s="12"/>
      <c r="KI9" s="12"/>
      <c r="KJ9" s="12"/>
      <c r="KK9" s="12"/>
      <c r="KL9" s="12"/>
      <c r="KM9" s="12"/>
      <c r="KN9" s="12"/>
      <c r="KO9" s="12"/>
      <c r="KP9" s="12"/>
      <c r="KQ9" s="12"/>
      <c r="KR9" s="12"/>
      <c r="KS9" s="12"/>
      <c r="KT9" s="12"/>
      <c r="KU9" s="12"/>
      <c r="KV9" s="12"/>
      <c r="KW9" s="12"/>
      <c r="KX9" s="12"/>
      <c r="KY9" s="12"/>
      <c r="KZ9" s="12"/>
      <c r="LA9" s="12"/>
      <c r="LB9" s="12"/>
      <c r="LC9" s="12"/>
      <c r="LD9" s="12"/>
      <c r="LE9" s="12"/>
      <c r="LF9" s="12"/>
      <c r="LG9" s="12"/>
      <c r="LH9" s="12"/>
      <c r="LI9" s="12"/>
      <c r="LJ9" s="12"/>
      <c r="LK9" s="12"/>
      <c r="LL9" s="12"/>
      <c r="LM9" s="12"/>
      <c r="LN9" s="12"/>
      <c r="LO9" s="12"/>
      <c r="LP9" s="12"/>
      <c r="LQ9" s="12"/>
      <c r="LR9" s="12"/>
      <c r="LS9" s="12"/>
    </row>
    <row r="10" spans="1:331" s="19" customFormat="1" ht="23.1" customHeight="1" thickBot="1" x14ac:dyDescent="0.4">
      <c r="A10" s="38"/>
      <c r="D10" s="20"/>
      <c r="E10" s="20"/>
      <c r="F10" s="158"/>
      <c r="G10" s="161"/>
      <c r="H10" s="164"/>
      <c r="I10" s="20"/>
      <c r="J10" s="20"/>
      <c r="K10" s="20"/>
      <c r="L10" s="20"/>
      <c r="M10" s="20"/>
      <c r="N10" s="20"/>
      <c r="O10" s="20"/>
      <c r="P10" s="129"/>
      <c r="Q10" s="20" t="s">
        <v>51</v>
      </c>
      <c r="R10" s="20" t="s">
        <v>51</v>
      </c>
      <c r="S10" s="22"/>
      <c r="T10" s="20" t="s">
        <v>51</v>
      </c>
      <c r="X10" s="39"/>
      <c r="Y10" s="18"/>
      <c r="Z10" s="21"/>
      <c r="AA10" s="30"/>
      <c r="AC10" s="39"/>
      <c r="AD10" s="169"/>
      <c r="AE10" s="170"/>
      <c r="AF10" s="38"/>
      <c r="AI10" s="129" t="s">
        <v>48</v>
      </c>
      <c r="AJ10" s="130" t="s">
        <v>49</v>
      </c>
      <c r="AK10" s="130" t="s">
        <v>36</v>
      </c>
      <c r="AL10" s="130"/>
      <c r="AM10" s="130" t="s">
        <v>36</v>
      </c>
      <c r="AN10" s="130"/>
      <c r="AO10" s="130"/>
      <c r="AP10" s="130"/>
      <c r="AQ10" s="131" t="s">
        <v>50</v>
      </c>
      <c r="AR10" s="129" t="s">
        <v>51</v>
      </c>
      <c r="AS10" s="130" t="s">
        <v>52</v>
      </c>
      <c r="AT10" s="130" t="s">
        <v>53</v>
      </c>
      <c r="AU10" s="130" t="s">
        <v>36</v>
      </c>
      <c r="AV10" s="129" t="s">
        <v>51</v>
      </c>
      <c r="AW10" s="132"/>
      <c r="AX10" s="130" t="s">
        <v>36</v>
      </c>
      <c r="AY10" s="130" t="s">
        <v>36</v>
      </c>
      <c r="AZ10" s="130" t="s">
        <v>54</v>
      </c>
      <c r="BA10" s="130"/>
      <c r="BB10" s="130" t="s">
        <v>55</v>
      </c>
      <c r="BC10" s="129" t="s">
        <v>51</v>
      </c>
      <c r="BD10" s="133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  <c r="CH10" s="12"/>
      <c r="CI10" s="12"/>
      <c r="CJ10" s="12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12"/>
      <c r="CX10" s="12"/>
      <c r="CY10" s="12"/>
      <c r="CZ10" s="12"/>
      <c r="DA10" s="12"/>
      <c r="DB10" s="12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P10" s="12"/>
      <c r="DQ10" s="12"/>
      <c r="DR10" s="12"/>
      <c r="DS10" s="12"/>
      <c r="DT10" s="12"/>
      <c r="DU10" s="12"/>
      <c r="DV10" s="12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J10" s="12"/>
      <c r="EK10" s="12"/>
      <c r="EL10" s="12"/>
      <c r="EM10" s="12"/>
      <c r="EN10" s="12"/>
      <c r="EO10" s="12"/>
      <c r="EP10" s="12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O10" s="12"/>
      <c r="FP10" s="12"/>
      <c r="FQ10" s="12"/>
      <c r="FR10" s="12"/>
      <c r="FS10" s="12"/>
      <c r="FT10" s="12"/>
      <c r="FU10" s="12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L10" s="12"/>
      <c r="GM10" s="12"/>
      <c r="GN10" s="12"/>
      <c r="GO10" s="12"/>
      <c r="GP10" s="12"/>
      <c r="GQ10" s="12"/>
      <c r="GR10" s="12"/>
      <c r="GS10" s="12"/>
      <c r="GT10" s="12"/>
      <c r="GU10" s="12"/>
      <c r="GV10" s="12"/>
      <c r="GW10" s="12"/>
      <c r="GX10" s="12"/>
      <c r="GY10" s="12"/>
      <c r="GZ10" s="12"/>
      <c r="HA10" s="12"/>
      <c r="HB10" s="12"/>
      <c r="HC10" s="12"/>
      <c r="HD10" s="12"/>
      <c r="HE10" s="12"/>
      <c r="HF10" s="12"/>
      <c r="HG10" s="12"/>
      <c r="HH10" s="12"/>
      <c r="HI10" s="12"/>
      <c r="HJ10" s="12"/>
      <c r="HK10" s="12"/>
      <c r="HL10" s="12"/>
      <c r="HM10" s="12"/>
      <c r="HN10" s="12"/>
      <c r="HO10" s="12"/>
      <c r="HP10" s="12"/>
      <c r="HQ10" s="12"/>
      <c r="HR10" s="12"/>
      <c r="HS10" s="12"/>
      <c r="HT10" s="12"/>
      <c r="HU10" s="12"/>
      <c r="HV10" s="12"/>
      <c r="HW10" s="12"/>
      <c r="HX10" s="12"/>
      <c r="HY10" s="12"/>
      <c r="HZ10" s="12"/>
      <c r="IA10" s="12"/>
      <c r="IB10" s="12"/>
      <c r="IC10" s="12"/>
      <c r="ID10" s="12"/>
      <c r="IE10" s="12"/>
      <c r="IF10" s="12"/>
      <c r="IG10" s="12"/>
      <c r="IH10" s="12"/>
      <c r="II10" s="12"/>
      <c r="IJ10" s="12"/>
      <c r="IK10" s="12"/>
      <c r="IL10" s="12"/>
      <c r="IM10" s="12"/>
      <c r="IN10" s="12"/>
      <c r="IO10" s="12"/>
      <c r="IP10" s="12"/>
      <c r="IQ10" s="12"/>
      <c r="IR10" s="12"/>
      <c r="IS10" s="12"/>
      <c r="IT10" s="12"/>
      <c r="IU10" s="12"/>
      <c r="IV10" s="12"/>
      <c r="IW10" s="12"/>
      <c r="IX10" s="12"/>
      <c r="IY10" s="12"/>
      <c r="IZ10" s="12"/>
      <c r="JA10" s="12"/>
      <c r="JB10" s="12"/>
      <c r="JC10" s="12"/>
      <c r="JD10" s="12"/>
      <c r="JE10" s="12"/>
      <c r="JF10" s="12"/>
      <c r="JG10" s="12"/>
      <c r="JH10" s="12"/>
      <c r="JI10" s="12"/>
      <c r="JJ10" s="12"/>
      <c r="JK10" s="12"/>
      <c r="JL10" s="12"/>
      <c r="JM10" s="12"/>
      <c r="JN10" s="12"/>
      <c r="JO10" s="12"/>
      <c r="JP10" s="12"/>
      <c r="JQ10" s="12"/>
      <c r="JR10" s="12"/>
      <c r="JS10" s="12"/>
      <c r="JT10" s="12"/>
      <c r="JU10" s="12"/>
      <c r="JV10" s="12"/>
      <c r="JW10" s="12"/>
      <c r="JX10" s="12"/>
      <c r="JY10" s="12"/>
      <c r="JZ10" s="12"/>
      <c r="KA10" s="12"/>
      <c r="KB10" s="12"/>
      <c r="KC10" s="12"/>
      <c r="KD10" s="12"/>
      <c r="KE10" s="12"/>
      <c r="KF10" s="12"/>
      <c r="KG10" s="12"/>
      <c r="KH10" s="12"/>
      <c r="KI10" s="12"/>
      <c r="KJ10" s="12"/>
      <c r="KK10" s="12"/>
      <c r="KL10" s="12"/>
      <c r="KM10" s="12"/>
      <c r="KN10" s="12"/>
      <c r="KO10" s="12"/>
      <c r="KP10" s="12"/>
      <c r="KQ10" s="12"/>
      <c r="KR10" s="12"/>
      <c r="KS10" s="12"/>
      <c r="KT10" s="12"/>
      <c r="KU10" s="12"/>
      <c r="KV10" s="12"/>
      <c r="KW10" s="12"/>
      <c r="KX10" s="12"/>
      <c r="KY10" s="12"/>
      <c r="KZ10" s="12"/>
      <c r="LA10" s="12"/>
      <c r="LB10" s="12"/>
      <c r="LC10" s="12"/>
      <c r="LD10" s="12"/>
      <c r="LE10" s="12"/>
      <c r="LF10" s="12"/>
      <c r="LG10" s="12"/>
      <c r="LH10" s="12"/>
      <c r="LI10" s="12"/>
      <c r="LJ10" s="12"/>
      <c r="LK10" s="12"/>
      <c r="LL10" s="12"/>
      <c r="LM10" s="12"/>
      <c r="LN10" s="12"/>
      <c r="LO10" s="12"/>
      <c r="LP10" s="12"/>
      <c r="LQ10" s="12"/>
      <c r="LR10" s="12"/>
      <c r="LS10" s="12"/>
    </row>
    <row r="11" spans="1:331" s="44" customFormat="1" ht="23.1" customHeight="1" x14ac:dyDescent="0.35">
      <c r="A11" s="42"/>
      <c r="B11" s="43"/>
      <c r="D11" s="45"/>
      <c r="E11" s="45"/>
      <c r="F11" s="45"/>
      <c r="G11" s="45"/>
      <c r="H11" s="46"/>
      <c r="I11" s="46"/>
      <c r="J11" s="47"/>
      <c r="K11" s="45"/>
      <c r="L11" s="48" t="s">
        <v>1</v>
      </c>
      <c r="M11" s="48" t="s">
        <v>1</v>
      </c>
      <c r="N11" s="48" t="s">
        <v>1</v>
      </c>
      <c r="O11" s="49" t="s">
        <v>1</v>
      </c>
      <c r="P11" s="95"/>
      <c r="Q11" s="45"/>
      <c r="R11" s="45"/>
      <c r="S11" s="45"/>
      <c r="T11" s="45"/>
      <c r="U11" s="50"/>
      <c r="V11" s="46"/>
      <c r="W11" s="46"/>
      <c r="X11" s="51"/>
      <c r="Y11" s="52" t="s">
        <v>1</v>
      </c>
      <c r="Z11" s="46"/>
      <c r="AA11" s="53"/>
      <c r="AB11" s="46"/>
      <c r="AC11" s="54"/>
      <c r="AD11" s="55"/>
      <c r="AE11" s="56"/>
      <c r="AF11" s="57"/>
      <c r="AG11" s="43"/>
      <c r="AI11" s="95"/>
      <c r="AJ11" s="95"/>
      <c r="AK11" s="95"/>
      <c r="AL11" s="95" t="s">
        <v>1</v>
      </c>
      <c r="AM11" s="95" t="s">
        <v>1</v>
      </c>
      <c r="AN11" s="95" t="s">
        <v>1</v>
      </c>
      <c r="AO11" s="95"/>
      <c r="AP11" s="95"/>
      <c r="AQ11" s="95"/>
      <c r="AR11" s="95"/>
      <c r="AS11" s="105"/>
      <c r="AT11" s="105"/>
      <c r="AU11" s="95"/>
      <c r="AV11" s="95"/>
      <c r="AW11" s="95"/>
      <c r="AX11" s="95"/>
      <c r="AY11" s="95"/>
      <c r="AZ11" s="95"/>
      <c r="BA11" s="95"/>
      <c r="BB11" s="95"/>
      <c r="BC11" s="95"/>
      <c r="BD11" s="134"/>
      <c r="BE11" s="58"/>
      <c r="BF11" s="58"/>
      <c r="BG11" s="58"/>
      <c r="BH11" s="58"/>
      <c r="BI11" s="58"/>
      <c r="BJ11" s="58"/>
      <c r="BK11" s="58"/>
      <c r="BL11" s="58"/>
      <c r="BM11" s="58"/>
      <c r="BN11" s="58"/>
      <c r="BO11" s="58"/>
      <c r="BP11" s="58"/>
      <c r="BQ11" s="58"/>
      <c r="BR11" s="58"/>
      <c r="BS11" s="58"/>
      <c r="BT11" s="58"/>
      <c r="BU11" s="58"/>
      <c r="BV11" s="58"/>
      <c r="BW11" s="58"/>
      <c r="BX11" s="58"/>
      <c r="BY11" s="58"/>
      <c r="BZ11" s="58"/>
      <c r="CA11" s="58"/>
      <c r="CB11" s="58"/>
      <c r="CC11" s="58"/>
      <c r="CD11" s="58"/>
      <c r="CE11" s="58"/>
      <c r="CF11" s="58"/>
      <c r="CG11" s="58"/>
      <c r="CH11" s="58"/>
      <c r="CI11" s="58"/>
      <c r="CJ11" s="58"/>
      <c r="CK11" s="58"/>
      <c r="CL11" s="58"/>
      <c r="CM11" s="58"/>
      <c r="CN11" s="58"/>
      <c r="CO11" s="58"/>
      <c r="CP11" s="58"/>
      <c r="CQ11" s="58"/>
      <c r="CR11" s="58"/>
      <c r="CS11" s="58"/>
      <c r="CT11" s="58"/>
      <c r="CU11" s="58"/>
      <c r="CV11" s="58"/>
      <c r="CW11" s="58"/>
      <c r="CX11" s="58"/>
      <c r="CY11" s="58"/>
      <c r="CZ11" s="58"/>
      <c r="DA11" s="58"/>
      <c r="DB11" s="58"/>
      <c r="DC11" s="58"/>
      <c r="DD11" s="58"/>
      <c r="DE11" s="58"/>
      <c r="DF11" s="58"/>
      <c r="DG11" s="58"/>
      <c r="DH11" s="58"/>
      <c r="DI11" s="58"/>
      <c r="DJ11" s="58"/>
      <c r="DK11" s="58"/>
      <c r="DL11" s="58"/>
      <c r="DM11" s="58"/>
      <c r="DN11" s="58"/>
      <c r="DO11" s="58"/>
      <c r="DP11" s="58"/>
      <c r="DQ11" s="58"/>
      <c r="DR11" s="58"/>
      <c r="DS11" s="58"/>
      <c r="DT11" s="58"/>
      <c r="DU11" s="58"/>
      <c r="DV11" s="58"/>
      <c r="DW11" s="58"/>
      <c r="DX11" s="58"/>
      <c r="DY11" s="58"/>
      <c r="DZ11" s="58"/>
      <c r="EA11" s="58"/>
      <c r="EB11" s="58"/>
      <c r="EC11" s="58"/>
      <c r="ED11" s="58"/>
      <c r="EE11" s="58"/>
      <c r="EF11" s="58"/>
      <c r="EG11" s="58"/>
      <c r="EH11" s="58"/>
      <c r="EI11" s="58"/>
      <c r="EJ11" s="58"/>
      <c r="EK11" s="58"/>
      <c r="EL11" s="58"/>
      <c r="EM11" s="58"/>
      <c r="EN11" s="58"/>
      <c r="EO11" s="58"/>
      <c r="EP11" s="58"/>
      <c r="EQ11" s="58"/>
      <c r="ER11" s="58"/>
      <c r="ES11" s="58"/>
      <c r="ET11" s="58"/>
      <c r="EU11" s="58"/>
      <c r="EV11" s="58"/>
      <c r="EW11" s="58"/>
      <c r="EX11" s="58"/>
      <c r="EY11" s="58"/>
      <c r="EZ11" s="58"/>
      <c r="FA11" s="58"/>
      <c r="FB11" s="58"/>
      <c r="FC11" s="58"/>
      <c r="FD11" s="58"/>
      <c r="FE11" s="58"/>
      <c r="FF11" s="58"/>
      <c r="FG11" s="58"/>
      <c r="FH11" s="58"/>
      <c r="FI11" s="58"/>
      <c r="FJ11" s="58"/>
      <c r="FK11" s="58"/>
      <c r="FL11" s="58"/>
      <c r="FM11" s="58"/>
      <c r="FN11" s="58"/>
      <c r="FO11" s="58"/>
      <c r="FP11" s="58"/>
      <c r="FQ11" s="58"/>
      <c r="FR11" s="58"/>
      <c r="FS11" s="58"/>
      <c r="FT11" s="58"/>
      <c r="FU11" s="58"/>
      <c r="FV11" s="58"/>
      <c r="FW11" s="58"/>
      <c r="FX11" s="58"/>
      <c r="FY11" s="58"/>
      <c r="FZ11" s="58"/>
      <c r="GA11" s="58"/>
      <c r="GB11" s="58"/>
      <c r="GC11" s="58"/>
      <c r="GD11" s="58"/>
      <c r="GE11" s="58"/>
      <c r="GF11" s="58"/>
      <c r="GG11" s="58"/>
      <c r="GH11" s="58"/>
      <c r="GI11" s="58"/>
      <c r="GJ11" s="58"/>
      <c r="GK11" s="58"/>
      <c r="GL11" s="58"/>
      <c r="GM11" s="58"/>
      <c r="GN11" s="58"/>
      <c r="GO11" s="58"/>
      <c r="GP11" s="58"/>
      <c r="GQ11" s="58"/>
      <c r="GR11" s="58"/>
      <c r="GS11" s="58"/>
      <c r="GT11" s="58"/>
      <c r="GU11" s="58"/>
      <c r="GV11" s="58"/>
      <c r="GW11" s="58"/>
      <c r="GX11" s="58"/>
      <c r="GY11" s="58"/>
      <c r="GZ11" s="58"/>
      <c r="HA11" s="58"/>
      <c r="HB11" s="58"/>
      <c r="HC11" s="58"/>
      <c r="HD11" s="58"/>
      <c r="HE11" s="58"/>
      <c r="HF11" s="58"/>
      <c r="HG11" s="58"/>
      <c r="HH11" s="58"/>
      <c r="HI11" s="58"/>
      <c r="HJ11" s="58"/>
      <c r="HK11" s="58"/>
      <c r="HL11" s="58"/>
      <c r="HM11" s="58"/>
      <c r="HN11" s="58"/>
      <c r="HO11" s="58"/>
      <c r="HP11" s="58"/>
      <c r="HQ11" s="58"/>
      <c r="HR11" s="58"/>
      <c r="HS11" s="58"/>
      <c r="HT11" s="58"/>
      <c r="HU11" s="58"/>
      <c r="HV11" s="58"/>
      <c r="HW11" s="58"/>
      <c r="HX11" s="58"/>
      <c r="HY11" s="58"/>
      <c r="HZ11" s="58"/>
      <c r="IA11" s="58"/>
      <c r="IB11" s="58"/>
      <c r="IC11" s="58"/>
      <c r="ID11" s="58"/>
      <c r="IE11" s="58"/>
      <c r="IF11" s="58"/>
      <c r="IG11" s="58"/>
      <c r="IH11" s="58"/>
      <c r="II11" s="58"/>
      <c r="IJ11" s="58"/>
      <c r="IK11" s="58"/>
      <c r="IL11" s="58"/>
      <c r="IM11" s="58"/>
      <c r="IN11" s="58"/>
      <c r="IO11" s="58"/>
      <c r="IP11" s="58"/>
      <c r="IQ11" s="58"/>
      <c r="IR11" s="58"/>
      <c r="IS11" s="58"/>
      <c r="IT11" s="58"/>
      <c r="IU11" s="58"/>
      <c r="IV11" s="58"/>
      <c r="IW11" s="58"/>
      <c r="IX11" s="58"/>
      <c r="IY11" s="58"/>
      <c r="IZ11" s="58"/>
      <c r="JA11" s="58"/>
      <c r="JB11" s="58"/>
      <c r="JC11" s="58"/>
      <c r="JD11" s="58"/>
      <c r="JE11" s="58"/>
      <c r="JF11" s="58"/>
      <c r="JG11" s="58"/>
      <c r="JH11" s="58"/>
      <c r="JI11" s="58"/>
      <c r="JJ11" s="58"/>
      <c r="JK11" s="58"/>
      <c r="JL11" s="58"/>
      <c r="JM11" s="58"/>
      <c r="JN11" s="58"/>
      <c r="JO11" s="58"/>
      <c r="JP11" s="58"/>
      <c r="JQ11" s="58"/>
      <c r="JR11" s="58"/>
      <c r="JS11" s="58"/>
      <c r="JT11" s="58"/>
      <c r="JU11" s="58"/>
      <c r="JV11" s="58"/>
      <c r="JW11" s="58"/>
      <c r="JX11" s="58"/>
      <c r="JY11" s="58"/>
      <c r="JZ11" s="58"/>
      <c r="KA11" s="58"/>
      <c r="KB11" s="58"/>
      <c r="KC11" s="58"/>
      <c r="KD11" s="58"/>
      <c r="KE11" s="58"/>
      <c r="KF11" s="58"/>
      <c r="KG11" s="58"/>
      <c r="KH11" s="58"/>
      <c r="KI11" s="58"/>
      <c r="KJ11" s="58"/>
      <c r="KK11" s="58"/>
      <c r="KL11" s="58"/>
      <c r="KM11" s="58"/>
      <c r="KN11" s="58"/>
      <c r="KO11" s="58"/>
      <c r="KP11" s="58"/>
      <c r="KQ11" s="58"/>
      <c r="KR11" s="58"/>
      <c r="KS11" s="58"/>
      <c r="KT11" s="58"/>
      <c r="KU11" s="58"/>
      <c r="KV11" s="58"/>
      <c r="KW11" s="58"/>
      <c r="KX11" s="58"/>
      <c r="KY11" s="58"/>
      <c r="KZ11" s="58"/>
      <c r="LA11" s="58"/>
      <c r="LB11" s="58"/>
      <c r="LC11" s="58"/>
      <c r="LD11" s="58"/>
      <c r="LE11" s="58"/>
      <c r="LF11" s="58"/>
      <c r="LG11" s="58"/>
      <c r="LH11" s="58"/>
      <c r="LI11" s="58"/>
      <c r="LJ11" s="58"/>
      <c r="LK11" s="58"/>
      <c r="LL11" s="58"/>
      <c r="LM11" s="58"/>
      <c r="LN11" s="58"/>
      <c r="LO11" s="58"/>
      <c r="LP11" s="58"/>
      <c r="LQ11" s="58"/>
      <c r="LR11" s="58"/>
      <c r="LS11" s="58"/>
    </row>
    <row r="12" spans="1:331" s="100" customFormat="1" ht="23.1" customHeight="1" x14ac:dyDescent="0.35">
      <c r="A12" s="96">
        <v>1</v>
      </c>
      <c r="B12" s="97" t="s">
        <v>56</v>
      </c>
      <c r="C12" s="98" t="s">
        <v>57</v>
      </c>
      <c r="D12" s="95">
        <v>31320</v>
      </c>
      <c r="E12" s="95">
        <v>1550</v>
      </c>
      <c r="F12" s="95">
        <f>SUM(D12:E12)</f>
        <v>32870</v>
      </c>
      <c r="G12" s="95">
        <v>1551</v>
      </c>
      <c r="H12" s="95">
        <v>0</v>
      </c>
      <c r="I12" s="95">
        <f>SUM(F12:H12)</f>
        <v>34421</v>
      </c>
      <c r="J12" s="95">
        <f>I12</f>
        <v>34421</v>
      </c>
      <c r="K12" s="99">
        <f>ROUND(J12/6/31/60*(N12+M12*60+L12*6*60),2)</f>
        <v>0</v>
      </c>
      <c r="L12" s="100">
        <v>0</v>
      </c>
      <c r="M12" s="100">
        <v>0</v>
      </c>
      <c r="N12" s="100">
        <v>0</v>
      </c>
      <c r="O12" s="101">
        <f>J12-K12</f>
        <v>34421</v>
      </c>
      <c r="P12" s="95">
        <v>1414.39</v>
      </c>
      <c r="Q12" s="95">
        <f>SUM(AJ12:AQ12)</f>
        <v>7411.2999999999993</v>
      </c>
      <c r="R12" s="95">
        <f>SUM(AS12:AU12)</f>
        <v>2473.9699999999998</v>
      </c>
      <c r="S12" s="95">
        <f>ROUNDDOWN(I12*5%/2,2)</f>
        <v>860.52</v>
      </c>
      <c r="T12" s="95">
        <f>SUM(AX12:BB12)</f>
        <v>15309.26</v>
      </c>
      <c r="U12" s="101">
        <f>P12+Q12+R12+S12+T12</f>
        <v>27469.439999999999</v>
      </c>
      <c r="V12" s="102">
        <f>ROUND(AE12,0)</f>
        <v>3476</v>
      </c>
      <c r="W12" s="102">
        <f>(AD12-V12)</f>
        <v>3475.5600000000013</v>
      </c>
      <c r="X12" s="103">
        <v>1</v>
      </c>
      <c r="Y12" s="104">
        <f>I12*12%</f>
        <v>4130.5199999999995</v>
      </c>
      <c r="Z12" s="95">
        <v>0</v>
      </c>
      <c r="AA12" s="105">
        <v>100</v>
      </c>
      <c r="AB12" s="95">
        <f>ROUNDUP(I12*5%/2,2)</f>
        <v>860.53</v>
      </c>
      <c r="AC12" s="106">
        <v>200</v>
      </c>
      <c r="AD12" s="107">
        <f>+O12-U12</f>
        <v>6951.5600000000013</v>
      </c>
      <c r="AE12" s="108">
        <f>(+O12-U12)/2</f>
        <v>3475.7800000000007</v>
      </c>
      <c r="AF12" s="96">
        <v>1</v>
      </c>
      <c r="AG12" s="97" t="s">
        <v>56</v>
      </c>
      <c r="AH12" s="98" t="s">
        <v>57</v>
      </c>
      <c r="AI12" s="95">
        <f>P12</f>
        <v>1414.39</v>
      </c>
      <c r="AJ12" s="95">
        <f>I12*9%</f>
        <v>3097.89</v>
      </c>
      <c r="AK12" s="95">
        <v>0</v>
      </c>
      <c r="AL12" s="95">
        <v>0</v>
      </c>
      <c r="AM12" s="95">
        <v>0</v>
      </c>
      <c r="AN12" s="95">
        <v>3657.85</v>
      </c>
      <c r="AO12" s="95">
        <v>0</v>
      </c>
      <c r="AP12" s="95">
        <v>0</v>
      </c>
      <c r="AQ12" s="95">
        <v>655.56</v>
      </c>
      <c r="AR12" s="95">
        <f>SUM(AJ12:AQ12)</f>
        <v>7411.2999999999993</v>
      </c>
      <c r="AS12" s="105">
        <v>200</v>
      </c>
      <c r="AT12" s="95">
        <v>0</v>
      </c>
      <c r="AU12" s="95">
        <v>2273.9699999999998</v>
      </c>
      <c r="AV12" s="95">
        <f>SUM(AS12:AU12)</f>
        <v>2473.9699999999998</v>
      </c>
      <c r="AW12" s="95">
        <f>ROUNDDOWN(I12*5%/2,2)</f>
        <v>860.52</v>
      </c>
      <c r="AX12" s="95">
        <v>9470.26</v>
      </c>
      <c r="AY12" s="95"/>
      <c r="AZ12" s="95">
        <v>5739</v>
      </c>
      <c r="BA12" s="95">
        <v>100</v>
      </c>
      <c r="BB12" s="95">
        <v>0</v>
      </c>
      <c r="BC12" s="95">
        <f>SUM(AX12:BB12)</f>
        <v>15309.26</v>
      </c>
      <c r="BD12" s="109">
        <f>AI12+AR12+AV12+AW12+BC12</f>
        <v>27469.439999999999</v>
      </c>
      <c r="BE12" s="110"/>
      <c r="BF12" s="110"/>
      <c r="BG12" s="110"/>
      <c r="BH12" s="110"/>
      <c r="BI12" s="110"/>
      <c r="BJ12" s="110"/>
      <c r="BK12" s="110"/>
      <c r="BL12" s="110"/>
      <c r="BM12" s="110"/>
      <c r="BN12" s="110"/>
      <c r="BO12" s="110"/>
      <c r="BP12" s="110"/>
      <c r="BQ12" s="110"/>
      <c r="BR12" s="110"/>
      <c r="BS12" s="110"/>
      <c r="BT12" s="110"/>
      <c r="BU12" s="110"/>
      <c r="BV12" s="110"/>
      <c r="BW12" s="110"/>
      <c r="BX12" s="110"/>
      <c r="BY12" s="110"/>
      <c r="BZ12" s="110"/>
      <c r="CA12" s="110"/>
      <c r="CB12" s="110"/>
      <c r="CC12" s="110"/>
      <c r="CD12" s="110"/>
      <c r="CE12" s="110"/>
      <c r="CF12" s="110"/>
      <c r="CG12" s="110"/>
      <c r="CH12" s="110"/>
      <c r="CI12" s="110"/>
      <c r="CJ12" s="110"/>
      <c r="CK12" s="110"/>
      <c r="CL12" s="110"/>
      <c r="CM12" s="110"/>
      <c r="CN12" s="110"/>
      <c r="CO12" s="110"/>
      <c r="CP12" s="110"/>
      <c r="CQ12" s="110"/>
      <c r="CR12" s="110"/>
      <c r="CS12" s="110"/>
      <c r="CT12" s="110"/>
      <c r="CU12" s="110"/>
      <c r="CV12" s="110"/>
      <c r="CW12" s="110"/>
      <c r="CX12" s="110"/>
      <c r="CY12" s="110"/>
      <c r="CZ12" s="110"/>
      <c r="DA12" s="110"/>
      <c r="DB12" s="110"/>
      <c r="DC12" s="110"/>
      <c r="DD12" s="110"/>
      <c r="DE12" s="110"/>
      <c r="DF12" s="110"/>
      <c r="DG12" s="110"/>
      <c r="DH12" s="110"/>
      <c r="DI12" s="110"/>
      <c r="DJ12" s="110"/>
      <c r="DK12" s="110"/>
      <c r="DL12" s="110"/>
      <c r="DM12" s="110"/>
      <c r="DN12" s="110"/>
      <c r="DO12" s="110"/>
      <c r="DP12" s="110"/>
      <c r="DQ12" s="110"/>
      <c r="DR12" s="110"/>
      <c r="DS12" s="110"/>
      <c r="DT12" s="110"/>
      <c r="DU12" s="110"/>
      <c r="DV12" s="110"/>
      <c r="DW12" s="110"/>
      <c r="DX12" s="110"/>
      <c r="DY12" s="110"/>
      <c r="DZ12" s="110"/>
      <c r="EA12" s="110"/>
      <c r="EB12" s="110"/>
      <c r="EC12" s="110"/>
      <c r="ED12" s="110"/>
      <c r="EE12" s="110"/>
      <c r="EF12" s="110"/>
      <c r="EG12" s="110"/>
      <c r="EH12" s="110"/>
      <c r="EI12" s="110"/>
      <c r="EJ12" s="110"/>
      <c r="EK12" s="110"/>
      <c r="EL12" s="110"/>
      <c r="EM12" s="110"/>
      <c r="EN12" s="110"/>
      <c r="EO12" s="110"/>
      <c r="EP12" s="110"/>
      <c r="EQ12" s="110"/>
      <c r="ER12" s="110"/>
      <c r="ES12" s="110"/>
      <c r="ET12" s="110"/>
      <c r="EU12" s="110"/>
      <c r="EV12" s="110"/>
      <c r="EW12" s="110"/>
      <c r="EX12" s="110"/>
      <c r="EY12" s="110"/>
      <c r="EZ12" s="110"/>
      <c r="FA12" s="110"/>
      <c r="FB12" s="110"/>
      <c r="FC12" s="110"/>
      <c r="FD12" s="110"/>
      <c r="FE12" s="110"/>
      <c r="FF12" s="110"/>
      <c r="FG12" s="110"/>
      <c r="FH12" s="110"/>
      <c r="FI12" s="110"/>
      <c r="FJ12" s="110"/>
      <c r="FK12" s="110"/>
      <c r="FL12" s="110"/>
      <c r="FM12" s="110"/>
      <c r="FN12" s="110"/>
      <c r="FO12" s="110"/>
      <c r="FP12" s="110"/>
      <c r="FQ12" s="110"/>
      <c r="FR12" s="110"/>
      <c r="FS12" s="110"/>
      <c r="FT12" s="110"/>
      <c r="FU12" s="110"/>
      <c r="FV12" s="110"/>
      <c r="FW12" s="110"/>
      <c r="FX12" s="110"/>
      <c r="FY12" s="110"/>
      <c r="FZ12" s="110"/>
      <c r="GA12" s="110"/>
      <c r="GB12" s="110"/>
      <c r="GC12" s="110"/>
      <c r="GD12" s="110"/>
      <c r="GE12" s="110"/>
      <c r="GF12" s="110"/>
      <c r="GG12" s="110"/>
      <c r="GH12" s="110"/>
      <c r="GI12" s="110"/>
      <c r="GJ12" s="110"/>
      <c r="GK12" s="110"/>
      <c r="GL12" s="110"/>
      <c r="GM12" s="110"/>
      <c r="GN12" s="110"/>
      <c r="GO12" s="110"/>
      <c r="GP12" s="110"/>
      <c r="GQ12" s="110"/>
      <c r="GR12" s="110"/>
      <c r="GS12" s="110"/>
      <c r="GT12" s="110"/>
      <c r="GU12" s="110"/>
      <c r="GV12" s="110"/>
      <c r="GW12" s="110"/>
      <c r="GX12" s="110"/>
      <c r="GY12" s="110"/>
      <c r="GZ12" s="110"/>
      <c r="HA12" s="110"/>
      <c r="HB12" s="110"/>
      <c r="HC12" s="110"/>
      <c r="HD12" s="110"/>
      <c r="HE12" s="110"/>
      <c r="HF12" s="110"/>
      <c r="HG12" s="110"/>
      <c r="HH12" s="110"/>
      <c r="HI12" s="110"/>
      <c r="HJ12" s="110"/>
      <c r="HK12" s="110"/>
      <c r="HL12" s="110"/>
      <c r="HM12" s="110"/>
      <c r="HN12" s="110"/>
      <c r="HO12" s="110"/>
      <c r="HP12" s="110"/>
      <c r="HQ12" s="110"/>
      <c r="HR12" s="110"/>
      <c r="HS12" s="110"/>
      <c r="HT12" s="110"/>
      <c r="HU12" s="110"/>
      <c r="HV12" s="110"/>
      <c r="HW12" s="110"/>
      <c r="HX12" s="110"/>
      <c r="HY12" s="110"/>
      <c r="HZ12" s="110"/>
      <c r="IA12" s="110"/>
      <c r="IB12" s="110"/>
      <c r="IC12" s="110"/>
      <c r="ID12" s="110"/>
      <c r="IE12" s="110"/>
      <c r="IF12" s="110"/>
      <c r="IG12" s="110"/>
      <c r="IH12" s="110"/>
      <c r="II12" s="110"/>
      <c r="IJ12" s="110"/>
      <c r="IK12" s="110"/>
      <c r="IL12" s="110"/>
      <c r="IM12" s="110"/>
      <c r="IN12" s="110"/>
      <c r="IO12" s="110"/>
      <c r="IP12" s="110"/>
      <c r="IQ12" s="110"/>
      <c r="IR12" s="110"/>
      <c r="IS12" s="110"/>
      <c r="IT12" s="110"/>
      <c r="IU12" s="110"/>
      <c r="IV12" s="110"/>
      <c r="IW12" s="110"/>
      <c r="IX12" s="110"/>
      <c r="IY12" s="110"/>
      <c r="IZ12" s="110"/>
      <c r="JA12" s="110"/>
      <c r="JB12" s="110"/>
      <c r="JC12" s="110"/>
      <c r="JD12" s="110"/>
      <c r="JE12" s="110"/>
      <c r="JF12" s="110"/>
      <c r="JG12" s="110"/>
      <c r="JH12" s="110"/>
      <c r="JI12" s="110"/>
      <c r="JJ12" s="110"/>
      <c r="JK12" s="110"/>
      <c r="JL12" s="110"/>
      <c r="JM12" s="110"/>
      <c r="JN12" s="110"/>
      <c r="JO12" s="110"/>
      <c r="JP12" s="110"/>
      <c r="JQ12" s="110"/>
      <c r="JR12" s="110"/>
      <c r="JS12" s="110"/>
      <c r="JT12" s="110"/>
      <c r="JU12" s="110"/>
      <c r="JV12" s="110"/>
      <c r="JW12" s="110"/>
      <c r="JX12" s="110"/>
      <c r="JY12" s="110"/>
      <c r="JZ12" s="110"/>
      <c r="KA12" s="110"/>
      <c r="KB12" s="110"/>
      <c r="KC12" s="110"/>
      <c r="KD12" s="110"/>
      <c r="KE12" s="110"/>
      <c r="KF12" s="110"/>
      <c r="KG12" s="110"/>
      <c r="KH12" s="110"/>
      <c r="KI12" s="110"/>
      <c r="KJ12" s="110"/>
      <c r="KK12" s="110"/>
      <c r="KL12" s="110"/>
      <c r="KM12" s="110"/>
      <c r="KN12" s="110"/>
      <c r="KO12" s="110"/>
      <c r="KP12" s="110"/>
      <c r="KQ12" s="110"/>
      <c r="KR12" s="110"/>
      <c r="KS12" s="110"/>
      <c r="KT12" s="110"/>
      <c r="KU12" s="110"/>
      <c r="KV12" s="110"/>
      <c r="KW12" s="110"/>
      <c r="KX12" s="110"/>
      <c r="KY12" s="110"/>
      <c r="KZ12" s="110"/>
      <c r="LA12" s="110"/>
      <c r="LB12" s="110"/>
      <c r="LC12" s="110"/>
      <c r="LD12" s="110"/>
      <c r="LE12" s="110"/>
      <c r="LF12" s="110"/>
      <c r="LG12" s="110"/>
      <c r="LH12" s="110"/>
      <c r="LI12" s="110"/>
      <c r="LJ12" s="110"/>
      <c r="LK12" s="110"/>
      <c r="LL12" s="110"/>
      <c r="LM12" s="110"/>
      <c r="LN12" s="110"/>
      <c r="LO12" s="110"/>
      <c r="LP12" s="110"/>
      <c r="LQ12" s="110"/>
      <c r="LR12" s="110"/>
      <c r="LS12" s="110"/>
    </row>
    <row r="13" spans="1:331" s="100" customFormat="1" ht="23.1" customHeight="1" x14ac:dyDescent="0.35">
      <c r="A13" s="96"/>
      <c r="B13" s="97"/>
      <c r="C13" s="98"/>
      <c r="D13" s="95"/>
      <c r="E13" s="95"/>
      <c r="F13" s="95">
        <f t="shared" ref="F13:F18" si="0">SUM(D13:E13)</f>
        <v>0</v>
      </c>
      <c r="G13" s="95"/>
      <c r="H13" s="95"/>
      <c r="I13" s="95">
        <f t="shared" ref="I13:I15" si="1">SUM(F13:H13)</f>
        <v>0</v>
      </c>
      <c r="J13" s="95">
        <f t="shared" ref="J13:J15" si="2">I13</f>
        <v>0</v>
      </c>
      <c r="K13" s="99">
        <f t="shared" ref="K13:K16" si="3">ROUND(J13/6/31/60*(N13+M13*60+L13*6*60),2)</f>
        <v>0</v>
      </c>
      <c r="O13" s="101">
        <f t="shared" ref="O13:O16" si="4">J13-K13</f>
        <v>0</v>
      </c>
      <c r="P13" s="95"/>
      <c r="Q13" s="95">
        <f t="shared" ref="Q13:Q15" si="5">SUM(AJ13:AQ13)</f>
        <v>0</v>
      </c>
      <c r="R13" s="95">
        <f t="shared" ref="R13:R15" si="6">SUM(AS13:AU13)</f>
        <v>0</v>
      </c>
      <c r="S13" s="95">
        <f t="shared" ref="S13:S15" si="7">ROUNDDOWN(I13*5%/2,2)</f>
        <v>0</v>
      </c>
      <c r="T13" s="95">
        <f t="shared" ref="T13:T15" si="8">SUM(AX13:BB13)</f>
        <v>0</v>
      </c>
      <c r="U13" s="101">
        <f t="shared" ref="U13:U15" si="9">P13+Q13+R13+S13+T13</f>
        <v>0</v>
      </c>
      <c r="V13" s="102">
        <f t="shared" ref="V13:V15" si="10">ROUND(AE13,0)</f>
        <v>0</v>
      </c>
      <c r="W13" s="102">
        <f t="shared" ref="W13:W15" si="11">(AD13-V13)</f>
        <v>0</v>
      </c>
      <c r="X13" s="103"/>
      <c r="Y13" s="104">
        <f t="shared" ref="Y13:Y15" si="12">I13*12%</f>
        <v>0</v>
      </c>
      <c r="Z13" s="95"/>
      <c r="AA13" s="105"/>
      <c r="AB13" s="95">
        <f t="shared" ref="AB13:AB15" si="13">ROUNDUP(I13*5%/2,2)</f>
        <v>0</v>
      </c>
      <c r="AC13" s="106"/>
      <c r="AD13" s="107">
        <f t="shared" ref="AD13:AD15" si="14">+O13-U13</f>
        <v>0</v>
      </c>
      <c r="AE13" s="108">
        <f t="shared" ref="AE13:AE16" si="15">(+O13-U13)/2</f>
        <v>0</v>
      </c>
      <c r="AF13" s="96"/>
      <c r="AG13" s="97"/>
      <c r="AH13" s="98"/>
      <c r="AI13" s="95">
        <f t="shared" ref="AI13:AI16" si="16">P13</f>
        <v>0</v>
      </c>
      <c r="AJ13" s="95">
        <f t="shared" ref="AJ13:AJ16" si="17">I13*9%</f>
        <v>0</v>
      </c>
      <c r="AK13" s="95"/>
      <c r="AL13" s="95"/>
      <c r="AM13" s="95"/>
      <c r="AN13" s="95"/>
      <c r="AO13" s="95"/>
      <c r="AP13" s="95"/>
      <c r="AQ13" s="95"/>
      <c r="AR13" s="95">
        <f t="shared" ref="AR13:AR15" si="18">SUM(AJ13:AQ13)</f>
        <v>0</v>
      </c>
      <c r="AS13" s="105"/>
      <c r="AT13" s="95"/>
      <c r="AU13" s="95"/>
      <c r="AV13" s="95">
        <f t="shared" ref="AV13:AV15" si="19">SUM(AS13:AU13)</f>
        <v>0</v>
      </c>
      <c r="AW13" s="95">
        <f t="shared" ref="AW13:AW15" si="20">ROUNDDOWN(I13*5%/2,2)</f>
        <v>0</v>
      </c>
      <c r="AX13" s="95"/>
      <c r="AY13" s="95"/>
      <c r="AZ13" s="95"/>
      <c r="BA13" s="95"/>
      <c r="BB13" s="95"/>
      <c r="BC13" s="95">
        <f t="shared" ref="BC13:BC15" si="21">SUM(AX13:BB13)</f>
        <v>0</v>
      </c>
      <c r="BD13" s="109">
        <f t="shared" ref="BD13:BD16" si="22">AI13+AR13+AV13+AW13+BC13</f>
        <v>0</v>
      </c>
      <c r="BE13" s="110"/>
      <c r="BF13" s="110"/>
      <c r="BG13" s="110"/>
      <c r="BH13" s="110"/>
      <c r="BI13" s="110"/>
      <c r="BJ13" s="110"/>
      <c r="BK13" s="110"/>
      <c r="BL13" s="110"/>
      <c r="BM13" s="110"/>
      <c r="BN13" s="110"/>
      <c r="BO13" s="110"/>
      <c r="BP13" s="110"/>
      <c r="BQ13" s="110"/>
      <c r="BR13" s="110"/>
      <c r="BS13" s="110"/>
      <c r="BT13" s="110"/>
      <c r="BU13" s="110"/>
      <c r="BV13" s="110"/>
      <c r="BW13" s="110"/>
      <c r="BX13" s="110"/>
      <c r="BY13" s="110"/>
      <c r="BZ13" s="110"/>
      <c r="CA13" s="110"/>
      <c r="CB13" s="110"/>
      <c r="CC13" s="110"/>
      <c r="CD13" s="110"/>
      <c r="CE13" s="110"/>
      <c r="CF13" s="110"/>
      <c r="CG13" s="110"/>
      <c r="CH13" s="110"/>
      <c r="CI13" s="110"/>
      <c r="CJ13" s="110"/>
      <c r="CK13" s="110"/>
      <c r="CL13" s="110"/>
      <c r="CM13" s="110"/>
      <c r="CN13" s="110"/>
      <c r="CO13" s="110"/>
      <c r="CP13" s="110"/>
      <c r="CQ13" s="110"/>
      <c r="CR13" s="110"/>
      <c r="CS13" s="110"/>
      <c r="CT13" s="110"/>
      <c r="CU13" s="110"/>
      <c r="CV13" s="110"/>
      <c r="CW13" s="110"/>
      <c r="CX13" s="110"/>
      <c r="CY13" s="110"/>
      <c r="CZ13" s="110"/>
      <c r="DA13" s="110"/>
      <c r="DB13" s="110"/>
      <c r="DC13" s="110"/>
      <c r="DD13" s="110"/>
      <c r="DE13" s="110"/>
      <c r="DF13" s="110"/>
      <c r="DG13" s="110"/>
      <c r="DH13" s="110"/>
      <c r="DI13" s="110"/>
      <c r="DJ13" s="110"/>
      <c r="DK13" s="110"/>
      <c r="DL13" s="110"/>
      <c r="DM13" s="110"/>
      <c r="DN13" s="110"/>
      <c r="DO13" s="110"/>
      <c r="DP13" s="110"/>
      <c r="DQ13" s="110"/>
      <c r="DR13" s="110"/>
      <c r="DS13" s="110"/>
      <c r="DT13" s="110"/>
      <c r="DU13" s="110"/>
      <c r="DV13" s="110"/>
      <c r="DW13" s="110"/>
      <c r="DX13" s="110"/>
      <c r="DY13" s="110"/>
      <c r="DZ13" s="110"/>
      <c r="EA13" s="110"/>
      <c r="EB13" s="110"/>
      <c r="EC13" s="110"/>
      <c r="ED13" s="110"/>
      <c r="EE13" s="110"/>
      <c r="EF13" s="110"/>
      <c r="EG13" s="110"/>
      <c r="EH13" s="110"/>
      <c r="EI13" s="110"/>
      <c r="EJ13" s="110"/>
      <c r="EK13" s="110"/>
      <c r="EL13" s="110"/>
      <c r="EM13" s="110"/>
      <c r="EN13" s="110"/>
      <c r="EO13" s="110"/>
      <c r="EP13" s="110"/>
      <c r="EQ13" s="110"/>
      <c r="ER13" s="110"/>
      <c r="ES13" s="110"/>
      <c r="ET13" s="110"/>
      <c r="EU13" s="110"/>
      <c r="EV13" s="110"/>
      <c r="EW13" s="110"/>
      <c r="EX13" s="110"/>
      <c r="EY13" s="110"/>
      <c r="EZ13" s="110"/>
      <c r="FA13" s="110"/>
      <c r="FB13" s="110"/>
      <c r="FC13" s="110"/>
      <c r="FD13" s="110"/>
      <c r="FE13" s="110"/>
      <c r="FF13" s="110"/>
      <c r="FG13" s="110"/>
      <c r="FH13" s="110"/>
      <c r="FI13" s="110"/>
      <c r="FJ13" s="110"/>
      <c r="FK13" s="110"/>
      <c r="FL13" s="110"/>
      <c r="FM13" s="110"/>
      <c r="FN13" s="110"/>
      <c r="FO13" s="110"/>
      <c r="FP13" s="110"/>
      <c r="FQ13" s="110"/>
      <c r="FR13" s="110"/>
      <c r="FS13" s="110"/>
      <c r="FT13" s="110"/>
      <c r="FU13" s="110"/>
      <c r="FV13" s="110"/>
      <c r="FW13" s="110"/>
      <c r="FX13" s="110"/>
      <c r="FY13" s="110"/>
      <c r="FZ13" s="110"/>
      <c r="GA13" s="110"/>
      <c r="GB13" s="110"/>
      <c r="GC13" s="110"/>
      <c r="GD13" s="110"/>
      <c r="GE13" s="110"/>
      <c r="GF13" s="110"/>
      <c r="GG13" s="110"/>
      <c r="GH13" s="110"/>
      <c r="GI13" s="110"/>
      <c r="GJ13" s="110"/>
      <c r="GK13" s="110"/>
      <c r="GL13" s="110"/>
      <c r="GM13" s="110"/>
      <c r="GN13" s="110"/>
      <c r="GO13" s="110"/>
      <c r="GP13" s="110"/>
      <c r="GQ13" s="110"/>
      <c r="GR13" s="110"/>
      <c r="GS13" s="110"/>
      <c r="GT13" s="110"/>
      <c r="GU13" s="110"/>
      <c r="GV13" s="110"/>
      <c r="GW13" s="110"/>
      <c r="GX13" s="110"/>
      <c r="GY13" s="110"/>
      <c r="GZ13" s="110"/>
      <c r="HA13" s="110"/>
      <c r="HB13" s="110"/>
      <c r="HC13" s="110"/>
      <c r="HD13" s="110"/>
      <c r="HE13" s="110"/>
      <c r="HF13" s="110"/>
      <c r="HG13" s="110"/>
      <c r="HH13" s="110"/>
      <c r="HI13" s="110"/>
      <c r="HJ13" s="110"/>
      <c r="HK13" s="110"/>
      <c r="HL13" s="110"/>
      <c r="HM13" s="110"/>
      <c r="HN13" s="110"/>
      <c r="HO13" s="110"/>
      <c r="HP13" s="110"/>
      <c r="HQ13" s="110"/>
      <c r="HR13" s="110"/>
      <c r="HS13" s="110"/>
      <c r="HT13" s="110"/>
      <c r="HU13" s="110"/>
      <c r="HV13" s="110"/>
      <c r="HW13" s="110"/>
      <c r="HX13" s="110"/>
      <c r="HY13" s="110"/>
      <c r="HZ13" s="110"/>
      <c r="IA13" s="110"/>
      <c r="IB13" s="110"/>
      <c r="IC13" s="110"/>
      <c r="ID13" s="110"/>
      <c r="IE13" s="110"/>
      <c r="IF13" s="110"/>
      <c r="IG13" s="110"/>
      <c r="IH13" s="110"/>
      <c r="II13" s="110"/>
      <c r="IJ13" s="110"/>
      <c r="IK13" s="110"/>
      <c r="IL13" s="110"/>
      <c r="IM13" s="110"/>
      <c r="IN13" s="110"/>
      <c r="IO13" s="110"/>
      <c r="IP13" s="110"/>
      <c r="IQ13" s="110"/>
      <c r="IR13" s="110"/>
      <c r="IS13" s="110"/>
      <c r="IT13" s="110"/>
      <c r="IU13" s="110"/>
      <c r="IV13" s="110"/>
      <c r="IW13" s="110"/>
      <c r="IX13" s="110"/>
      <c r="IY13" s="110"/>
      <c r="IZ13" s="110"/>
      <c r="JA13" s="110"/>
      <c r="JB13" s="110"/>
      <c r="JC13" s="110"/>
      <c r="JD13" s="110"/>
      <c r="JE13" s="110"/>
      <c r="JF13" s="110"/>
      <c r="JG13" s="110"/>
      <c r="JH13" s="110"/>
      <c r="JI13" s="110"/>
      <c r="JJ13" s="110"/>
      <c r="JK13" s="110"/>
      <c r="JL13" s="110"/>
      <c r="JM13" s="110"/>
      <c r="JN13" s="110"/>
      <c r="JO13" s="110"/>
      <c r="JP13" s="110"/>
      <c r="JQ13" s="110"/>
      <c r="JR13" s="110"/>
      <c r="JS13" s="110"/>
      <c r="JT13" s="110"/>
      <c r="JU13" s="110"/>
      <c r="JV13" s="110"/>
      <c r="JW13" s="110"/>
      <c r="JX13" s="110"/>
      <c r="JY13" s="110"/>
      <c r="JZ13" s="110"/>
      <c r="KA13" s="110"/>
      <c r="KB13" s="110"/>
      <c r="KC13" s="110"/>
      <c r="KD13" s="110"/>
      <c r="KE13" s="110"/>
      <c r="KF13" s="110"/>
      <c r="KG13" s="110"/>
      <c r="KH13" s="110"/>
      <c r="KI13" s="110"/>
      <c r="KJ13" s="110"/>
      <c r="KK13" s="110"/>
      <c r="KL13" s="110"/>
      <c r="KM13" s="110"/>
      <c r="KN13" s="110"/>
      <c r="KO13" s="110"/>
      <c r="KP13" s="110"/>
      <c r="KQ13" s="110"/>
      <c r="KR13" s="110"/>
      <c r="KS13" s="110"/>
      <c r="KT13" s="110"/>
      <c r="KU13" s="110"/>
      <c r="KV13" s="110"/>
      <c r="KW13" s="110"/>
      <c r="KX13" s="110"/>
      <c r="KY13" s="110"/>
      <c r="KZ13" s="110"/>
      <c r="LA13" s="110"/>
      <c r="LB13" s="110"/>
      <c r="LC13" s="110"/>
      <c r="LD13" s="110"/>
      <c r="LE13" s="110"/>
      <c r="LF13" s="110"/>
      <c r="LG13" s="110"/>
      <c r="LH13" s="110"/>
      <c r="LI13" s="110"/>
      <c r="LJ13" s="110"/>
      <c r="LK13" s="110"/>
      <c r="LL13" s="110"/>
      <c r="LM13" s="110"/>
      <c r="LN13" s="110"/>
      <c r="LO13" s="110"/>
      <c r="LP13" s="110"/>
      <c r="LQ13" s="110"/>
      <c r="LR13" s="110"/>
      <c r="LS13" s="110"/>
    </row>
    <row r="14" spans="1:331" s="100" customFormat="1" ht="23.1" customHeight="1" x14ac:dyDescent="0.35">
      <c r="A14" s="96">
        <v>2</v>
      </c>
      <c r="B14" s="97" t="s">
        <v>87</v>
      </c>
      <c r="C14" s="98" t="s">
        <v>78</v>
      </c>
      <c r="D14" s="95"/>
      <c r="E14" s="95"/>
      <c r="F14" s="95">
        <v>30705</v>
      </c>
      <c r="G14" s="95">
        <v>1540</v>
      </c>
      <c r="H14" s="95"/>
      <c r="I14" s="95">
        <f t="shared" si="1"/>
        <v>32245</v>
      </c>
      <c r="J14" s="95">
        <f t="shared" si="2"/>
        <v>32245</v>
      </c>
      <c r="K14" s="99">
        <f t="shared" si="3"/>
        <v>0</v>
      </c>
      <c r="L14" s="100">
        <v>0</v>
      </c>
      <c r="M14" s="100">
        <v>0</v>
      </c>
      <c r="N14" s="100">
        <v>0</v>
      </c>
      <c r="O14" s="101">
        <f>J14-K14</f>
        <v>32245</v>
      </c>
      <c r="P14" s="95">
        <v>1125.52</v>
      </c>
      <c r="Q14" s="95">
        <f t="shared" si="5"/>
        <v>5770.0499999999993</v>
      </c>
      <c r="R14" s="95">
        <f t="shared" si="6"/>
        <v>200</v>
      </c>
      <c r="S14" s="95">
        <f t="shared" si="7"/>
        <v>806.12</v>
      </c>
      <c r="T14" s="95">
        <f t="shared" si="8"/>
        <v>100</v>
      </c>
      <c r="U14" s="101">
        <f t="shared" si="9"/>
        <v>8001.69</v>
      </c>
      <c r="V14" s="102">
        <f>ROUND(AE14,0)</f>
        <v>12122</v>
      </c>
      <c r="W14" s="102">
        <f t="shared" si="11"/>
        <v>12121.310000000001</v>
      </c>
      <c r="X14" s="103"/>
      <c r="Y14" s="104">
        <f t="shared" si="12"/>
        <v>3869.3999999999996</v>
      </c>
      <c r="Z14" s="95"/>
      <c r="AA14" s="105">
        <v>100</v>
      </c>
      <c r="AB14" s="95">
        <f t="shared" si="13"/>
        <v>806.13</v>
      </c>
      <c r="AC14" s="106">
        <v>200</v>
      </c>
      <c r="AD14" s="107">
        <f t="shared" si="14"/>
        <v>24243.31</v>
      </c>
      <c r="AE14" s="108">
        <f t="shared" si="15"/>
        <v>12121.655000000001</v>
      </c>
      <c r="AF14" s="96">
        <v>2</v>
      </c>
      <c r="AG14" s="97" t="s">
        <v>87</v>
      </c>
      <c r="AH14" s="98" t="s">
        <v>78</v>
      </c>
      <c r="AI14" s="95">
        <f t="shared" si="16"/>
        <v>1125.52</v>
      </c>
      <c r="AJ14" s="95">
        <f t="shared" si="17"/>
        <v>2902.0499999999997</v>
      </c>
      <c r="AK14" s="95"/>
      <c r="AL14" s="95"/>
      <c r="AM14" s="95"/>
      <c r="AN14" s="95">
        <v>2868</v>
      </c>
      <c r="AO14" s="95"/>
      <c r="AP14" s="95"/>
      <c r="AQ14" s="95"/>
      <c r="AR14" s="95">
        <f t="shared" si="18"/>
        <v>5770.0499999999993</v>
      </c>
      <c r="AS14" s="105">
        <v>200</v>
      </c>
      <c r="AT14" s="95"/>
      <c r="AU14" s="95"/>
      <c r="AV14" s="95">
        <f t="shared" si="19"/>
        <v>200</v>
      </c>
      <c r="AW14" s="95">
        <f t="shared" si="20"/>
        <v>806.12</v>
      </c>
      <c r="AX14" s="95"/>
      <c r="AY14" s="95"/>
      <c r="AZ14" s="95"/>
      <c r="BA14" s="95">
        <v>100</v>
      </c>
      <c r="BB14" s="95"/>
      <c r="BC14" s="95">
        <f t="shared" si="21"/>
        <v>100</v>
      </c>
      <c r="BD14" s="109">
        <f t="shared" si="22"/>
        <v>8001.69</v>
      </c>
      <c r="BE14" s="110"/>
      <c r="BF14" s="110"/>
      <c r="BG14" s="110"/>
      <c r="BH14" s="110"/>
      <c r="BI14" s="110"/>
      <c r="BJ14" s="110"/>
      <c r="BK14" s="110"/>
      <c r="BL14" s="110"/>
      <c r="BM14" s="110"/>
      <c r="BN14" s="110"/>
      <c r="BO14" s="110"/>
      <c r="BP14" s="110"/>
      <c r="BQ14" s="110"/>
      <c r="BR14" s="110"/>
      <c r="BS14" s="110"/>
      <c r="BT14" s="110"/>
      <c r="BU14" s="110"/>
      <c r="BV14" s="110"/>
      <c r="BW14" s="110"/>
      <c r="BX14" s="110"/>
      <c r="BY14" s="110"/>
      <c r="BZ14" s="110"/>
      <c r="CA14" s="110"/>
      <c r="CB14" s="110"/>
      <c r="CC14" s="110"/>
      <c r="CD14" s="110"/>
      <c r="CE14" s="110"/>
      <c r="CF14" s="110"/>
      <c r="CG14" s="110"/>
      <c r="CH14" s="110"/>
      <c r="CI14" s="110"/>
      <c r="CJ14" s="110"/>
      <c r="CK14" s="110"/>
      <c r="CL14" s="110"/>
      <c r="CM14" s="110"/>
      <c r="CN14" s="110"/>
      <c r="CO14" s="110"/>
      <c r="CP14" s="110"/>
      <c r="CQ14" s="110"/>
      <c r="CR14" s="110"/>
      <c r="CS14" s="110"/>
      <c r="CT14" s="110"/>
      <c r="CU14" s="110"/>
      <c r="CV14" s="110"/>
      <c r="CW14" s="110"/>
      <c r="CX14" s="110"/>
      <c r="CY14" s="110"/>
      <c r="CZ14" s="110"/>
      <c r="DA14" s="110"/>
      <c r="DB14" s="110"/>
      <c r="DC14" s="110"/>
      <c r="DD14" s="110"/>
      <c r="DE14" s="110"/>
      <c r="DF14" s="110"/>
      <c r="DG14" s="110"/>
      <c r="DH14" s="110"/>
      <c r="DI14" s="110"/>
      <c r="DJ14" s="110"/>
      <c r="DK14" s="110"/>
      <c r="DL14" s="110"/>
      <c r="DM14" s="110"/>
      <c r="DN14" s="110"/>
      <c r="DO14" s="110"/>
      <c r="DP14" s="110"/>
      <c r="DQ14" s="110"/>
      <c r="DR14" s="110"/>
      <c r="DS14" s="110"/>
      <c r="DT14" s="110"/>
      <c r="DU14" s="110"/>
      <c r="DV14" s="110"/>
      <c r="DW14" s="110"/>
      <c r="DX14" s="110"/>
      <c r="DY14" s="110"/>
      <c r="DZ14" s="110"/>
      <c r="EA14" s="110"/>
      <c r="EB14" s="110"/>
      <c r="EC14" s="110"/>
      <c r="ED14" s="110"/>
      <c r="EE14" s="110"/>
      <c r="EF14" s="110"/>
      <c r="EG14" s="110"/>
      <c r="EH14" s="110"/>
      <c r="EI14" s="110"/>
      <c r="EJ14" s="110"/>
      <c r="EK14" s="110"/>
      <c r="EL14" s="110"/>
      <c r="EM14" s="110"/>
      <c r="EN14" s="110"/>
      <c r="EO14" s="110"/>
      <c r="EP14" s="110"/>
      <c r="EQ14" s="110"/>
      <c r="ER14" s="110"/>
      <c r="ES14" s="110"/>
      <c r="ET14" s="110"/>
      <c r="EU14" s="110"/>
      <c r="EV14" s="110"/>
      <c r="EW14" s="110"/>
      <c r="EX14" s="110"/>
      <c r="EY14" s="110"/>
      <c r="EZ14" s="110"/>
      <c r="FA14" s="110"/>
      <c r="FB14" s="110"/>
      <c r="FC14" s="110"/>
      <c r="FD14" s="110"/>
      <c r="FE14" s="110"/>
      <c r="FF14" s="110"/>
      <c r="FG14" s="110"/>
      <c r="FH14" s="110"/>
      <c r="FI14" s="110"/>
      <c r="FJ14" s="110"/>
      <c r="FK14" s="110"/>
      <c r="FL14" s="110"/>
      <c r="FM14" s="110"/>
      <c r="FN14" s="110"/>
      <c r="FO14" s="110"/>
      <c r="FP14" s="110"/>
      <c r="FQ14" s="110"/>
      <c r="FR14" s="110"/>
      <c r="FS14" s="110"/>
      <c r="FT14" s="110"/>
      <c r="FU14" s="110"/>
      <c r="FV14" s="110"/>
      <c r="FW14" s="110"/>
      <c r="FX14" s="110"/>
      <c r="FY14" s="110"/>
      <c r="FZ14" s="110"/>
      <c r="GA14" s="110"/>
      <c r="GB14" s="110"/>
      <c r="GC14" s="110"/>
      <c r="GD14" s="110"/>
      <c r="GE14" s="110"/>
      <c r="GF14" s="110"/>
      <c r="GG14" s="110"/>
      <c r="GH14" s="110"/>
      <c r="GI14" s="110"/>
      <c r="GJ14" s="110"/>
      <c r="GK14" s="110"/>
      <c r="GL14" s="110"/>
      <c r="GM14" s="110"/>
      <c r="GN14" s="110"/>
      <c r="GO14" s="110"/>
      <c r="GP14" s="110"/>
      <c r="GQ14" s="110"/>
      <c r="GR14" s="110"/>
      <c r="GS14" s="110"/>
      <c r="GT14" s="110"/>
      <c r="GU14" s="110"/>
      <c r="GV14" s="110"/>
      <c r="GW14" s="110"/>
      <c r="GX14" s="110"/>
      <c r="GY14" s="110"/>
      <c r="GZ14" s="110"/>
      <c r="HA14" s="110"/>
      <c r="HB14" s="110"/>
      <c r="HC14" s="110"/>
      <c r="HD14" s="110"/>
      <c r="HE14" s="110"/>
      <c r="HF14" s="110"/>
      <c r="HG14" s="110"/>
      <c r="HH14" s="110"/>
      <c r="HI14" s="110"/>
      <c r="HJ14" s="110"/>
      <c r="HK14" s="110"/>
      <c r="HL14" s="110"/>
      <c r="HM14" s="110"/>
      <c r="HN14" s="110"/>
      <c r="HO14" s="110"/>
      <c r="HP14" s="110"/>
      <c r="HQ14" s="110"/>
      <c r="HR14" s="110"/>
      <c r="HS14" s="110"/>
      <c r="HT14" s="110"/>
      <c r="HU14" s="110"/>
      <c r="HV14" s="110"/>
      <c r="HW14" s="110"/>
      <c r="HX14" s="110"/>
      <c r="HY14" s="110"/>
      <c r="HZ14" s="110"/>
      <c r="IA14" s="110"/>
      <c r="IB14" s="110"/>
      <c r="IC14" s="110"/>
      <c r="ID14" s="110"/>
      <c r="IE14" s="110"/>
      <c r="IF14" s="110"/>
      <c r="IG14" s="110"/>
      <c r="IH14" s="110"/>
      <c r="II14" s="110"/>
      <c r="IJ14" s="110"/>
      <c r="IK14" s="110"/>
      <c r="IL14" s="110"/>
      <c r="IM14" s="110"/>
      <c r="IN14" s="110"/>
      <c r="IO14" s="110"/>
      <c r="IP14" s="110"/>
      <c r="IQ14" s="110"/>
      <c r="IR14" s="110"/>
      <c r="IS14" s="110"/>
      <c r="IT14" s="110"/>
      <c r="IU14" s="110"/>
      <c r="IV14" s="110"/>
      <c r="IW14" s="110"/>
      <c r="IX14" s="110"/>
      <c r="IY14" s="110"/>
      <c r="IZ14" s="110"/>
      <c r="JA14" s="110"/>
      <c r="JB14" s="110"/>
      <c r="JC14" s="110"/>
      <c r="JD14" s="110"/>
      <c r="JE14" s="110"/>
      <c r="JF14" s="110"/>
      <c r="JG14" s="110"/>
      <c r="JH14" s="110"/>
      <c r="JI14" s="110"/>
      <c r="JJ14" s="110"/>
      <c r="JK14" s="110"/>
      <c r="JL14" s="110"/>
      <c r="JM14" s="110"/>
      <c r="JN14" s="110"/>
      <c r="JO14" s="110"/>
      <c r="JP14" s="110"/>
      <c r="JQ14" s="110"/>
      <c r="JR14" s="110"/>
      <c r="JS14" s="110"/>
      <c r="JT14" s="110"/>
      <c r="JU14" s="110"/>
      <c r="JV14" s="110"/>
      <c r="JW14" s="110"/>
      <c r="JX14" s="110"/>
      <c r="JY14" s="110"/>
      <c r="JZ14" s="110"/>
      <c r="KA14" s="110"/>
      <c r="KB14" s="110"/>
      <c r="KC14" s="110"/>
      <c r="KD14" s="110"/>
      <c r="KE14" s="110"/>
      <c r="KF14" s="110"/>
      <c r="KG14" s="110"/>
      <c r="KH14" s="110"/>
      <c r="KI14" s="110"/>
      <c r="KJ14" s="110"/>
      <c r="KK14" s="110"/>
      <c r="KL14" s="110"/>
      <c r="KM14" s="110"/>
      <c r="KN14" s="110"/>
      <c r="KO14" s="110"/>
      <c r="KP14" s="110"/>
      <c r="KQ14" s="110"/>
      <c r="KR14" s="110"/>
      <c r="KS14" s="110"/>
      <c r="KT14" s="110"/>
      <c r="KU14" s="110"/>
      <c r="KV14" s="110"/>
      <c r="KW14" s="110"/>
      <c r="KX14" s="110"/>
      <c r="KY14" s="110"/>
      <c r="KZ14" s="110"/>
      <c r="LA14" s="110"/>
      <c r="LB14" s="110"/>
      <c r="LC14" s="110"/>
      <c r="LD14" s="110"/>
      <c r="LE14" s="110"/>
      <c r="LF14" s="110"/>
      <c r="LG14" s="110"/>
      <c r="LH14" s="110"/>
      <c r="LI14" s="110"/>
      <c r="LJ14" s="110"/>
      <c r="LK14" s="110"/>
      <c r="LL14" s="110"/>
      <c r="LM14" s="110"/>
      <c r="LN14" s="110"/>
      <c r="LO14" s="110"/>
      <c r="LP14" s="110"/>
      <c r="LQ14" s="110"/>
      <c r="LR14" s="110"/>
      <c r="LS14" s="110"/>
    </row>
    <row r="15" spans="1:331" s="100" customFormat="1" ht="23.1" customHeight="1" x14ac:dyDescent="0.35">
      <c r="A15" s="96"/>
      <c r="B15" s="97"/>
      <c r="C15" s="98"/>
      <c r="D15" s="95"/>
      <c r="E15" s="95"/>
      <c r="F15" s="95"/>
      <c r="G15" s="95"/>
      <c r="H15" s="95"/>
      <c r="I15" s="95">
        <f t="shared" si="1"/>
        <v>0</v>
      </c>
      <c r="J15" s="95">
        <f t="shared" si="2"/>
        <v>0</v>
      </c>
      <c r="K15" s="99">
        <f t="shared" si="3"/>
        <v>0</v>
      </c>
      <c r="O15" s="101">
        <f t="shared" si="4"/>
        <v>0</v>
      </c>
      <c r="P15" s="95"/>
      <c r="Q15" s="95">
        <f t="shared" si="5"/>
        <v>0</v>
      </c>
      <c r="R15" s="95">
        <f t="shared" si="6"/>
        <v>0</v>
      </c>
      <c r="S15" s="95">
        <f t="shared" si="7"/>
        <v>0</v>
      </c>
      <c r="T15" s="95">
        <f t="shared" si="8"/>
        <v>0</v>
      </c>
      <c r="U15" s="101">
        <f t="shared" si="9"/>
        <v>0</v>
      </c>
      <c r="V15" s="102">
        <f t="shared" si="10"/>
        <v>0</v>
      </c>
      <c r="W15" s="102">
        <f t="shared" si="11"/>
        <v>0</v>
      </c>
      <c r="X15" s="103"/>
      <c r="Y15" s="104">
        <f t="shared" si="12"/>
        <v>0</v>
      </c>
      <c r="Z15" s="95"/>
      <c r="AA15" s="105"/>
      <c r="AB15" s="95">
        <f t="shared" si="13"/>
        <v>0</v>
      </c>
      <c r="AC15" s="106"/>
      <c r="AD15" s="107">
        <f t="shared" si="14"/>
        <v>0</v>
      </c>
      <c r="AE15" s="108">
        <f t="shared" si="15"/>
        <v>0</v>
      </c>
      <c r="AF15" s="96"/>
      <c r="AG15" s="97"/>
      <c r="AH15" s="98"/>
      <c r="AI15" s="95">
        <f t="shared" si="16"/>
        <v>0</v>
      </c>
      <c r="AJ15" s="95">
        <f t="shared" si="17"/>
        <v>0</v>
      </c>
      <c r="AK15" s="95"/>
      <c r="AL15" s="95"/>
      <c r="AM15" s="95"/>
      <c r="AN15" s="95"/>
      <c r="AO15" s="95"/>
      <c r="AP15" s="95"/>
      <c r="AQ15" s="95"/>
      <c r="AR15" s="95">
        <f t="shared" si="18"/>
        <v>0</v>
      </c>
      <c r="AS15" s="105"/>
      <c r="AT15" s="95"/>
      <c r="AU15" s="95"/>
      <c r="AV15" s="95">
        <f t="shared" si="19"/>
        <v>0</v>
      </c>
      <c r="AW15" s="95">
        <f t="shared" si="20"/>
        <v>0</v>
      </c>
      <c r="AX15" s="95"/>
      <c r="AY15" s="95"/>
      <c r="AZ15" s="95"/>
      <c r="BA15" s="95"/>
      <c r="BB15" s="95"/>
      <c r="BC15" s="95">
        <f t="shared" si="21"/>
        <v>0</v>
      </c>
      <c r="BD15" s="109">
        <f t="shared" si="22"/>
        <v>0</v>
      </c>
      <c r="BE15" s="110"/>
      <c r="BF15" s="110"/>
      <c r="BG15" s="110"/>
      <c r="BH15" s="110"/>
      <c r="BI15" s="110"/>
      <c r="BJ15" s="110"/>
      <c r="BK15" s="110"/>
      <c r="BL15" s="110"/>
      <c r="BM15" s="110"/>
      <c r="BN15" s="110"/>
      <c r="BO15" s="110"/>
      <c r="BP15" s="110"/>
      <c r="BQ15" s="110"/>
      <c r="BR15" s="110"/>
      <c r="BS15" s="110"/>
      <c r="BT15" s="110"/>
      <c r="BU15" s="110"/>
      <c r="BV15" s="110"/>
      <c r="BW15" s="110"/>
      <c r="BX15" s="110"/>
      <c r="BY15" s="110"/>
      <c r="BZ15" s="110"/>
      <c r="CA15" s="110"/>
      <c r="CB15" s="110"/>
      <c r="CC15" s="110"/>
      <c r="CD15" s="110"/>
      <c r="CE15" s="110"/>
      <c r="CF15" s="110"/>
      <c r="CG15" s="110"/>
      <c r="CH15" s="110"/>
      <c r="CI15" s="110"/>
      <c r="CJ15" s="110"/>
      <c r="CK15" s="110"/>
      <c r="CL15" s="110"/>
      <c r="CM15" s="110"/>
      <c r="CN15" s="110"/>
      <c r="CO15" s="110"/>
      <c r="CP15" s="110"/>
      <c r="CQ15" s="110"/>
      <c r="CR15" s="110"/>
      <c r="CS15" s="110"/>
      <c r="CT15" s="110"/>
      <c r="CU15" s="110"/>
      <c r="CV15" s="110"/>
      <c r="CW15" s="110"/>
      <c r="CX15" s="110"/>
      <c r="CY15" s="110"/>
      <c r="CZ15" s="110"/>
      <c r="DA15" s="110"/>
      <c r="DB15" s="110"/>
      <c r="DC15" s="110"/>
      <c r="DD15" s="110"/>
      <c r="DE15" s="110"/>
      <c r="DF15" s="110"/>
      <c r="DG15" s="110"/>
      <c r="DH15" s="110"/>
      <c r="DI15" s="110"/>
      <c r="DJ15" s="110"/>
      <c r="DK15" s="110"/>
      <c r="DL15" s="110"/>
      <c r="DM15" s="110"/>
      <c r="DN15" s="110"/>
      <c r="DO15" s="110"/>
      <c r="DP15" s="110"/>
      <c r="DQ15" s="110"/>
      <c r="DR15" s="110"/>
      <c r="DS15" s="110"/>
      <c r="DT15" s="110"/>
      <c r="DU15" s="110"/>
      <c r="DV15" s="110"/>
      <c r="DW15" s="110"/>
      <c r="DX15" s="110"/>
      <c r="DY15" s="110"/>
      <c r="DZ15" s="110"/>
      <c r="EA15" s="110"/>
      <c r="EB15" s="110"/>
      <c r="EC15" s="110"/>
      <c r="ED15" s="110"/>
      <c r="EE15" s="110"/>
      <c r="EF15" s="110"/>
      <c r="EG15" s="110"/>
      <c r="EH15" s="110"/>
      <c r="EI15" s="110"/>
      <c r="EJ15" s="110"/>
      <c r="EK15" s="110"/>
      <c r="EL15" s="110"/>
      <c r="EM15" s="110"/>
      <c r="EN15" s="110"/>
      <c r="EO15" s="110"/>
      <c r="EP15" s="110"/>
      <c r="EQ15" s="110"/>
      <c r="ER15" s="110"/>
      <c r="ES15" s="110"/>
      <c r="ET15" s="110"/>
      <c r="EU15" s="110"/>
      <c r="EV15" s="110"/>
      <c r="EW15" s="110"/>
      <c r="EX15" s="110"/>
      <c r="EY15" s="110"/>
      <c r="EZ15" s="110"/>
      <c r="FA15" s="110"/>
      <c r="FB15" s="110"/>
      <c r="FC15" s="110"/>
      <c r="FD15" s="110"/>
      <c r="FE15" s="110"/>
      <c r="FF15" s="110"/>
      <c r="FG15" s="110"/>
      <c r="FH15" s="110"/>
      <c r="FI15" s="110"/>
      <c r="FJ15" s="110"/>
      <c r="FK15" s="110"/>
      <c r="FL15" s="110"/>
      <c r="FM15" s="110"/>
      <c r="FN15" s="110"/>
      <c r="FO15" s="110"/>
      <c r="FP15" s="110"/>
      <c r="FQ15" s="110"/>
      <c r="FR15" s="110"/>
      <c r="FS15" s="110"/>
      <c r="FT15" s="110"/>
      <c r="FU15" s="110"/>
      <c r="FV15" s="110"/>
      <c r="FW15" s="110"/>
      <c r="FX15" s="110"/>
      <c r="FY15" s="110"/>
      <c r="FZ15" s="110"/>
      <c r="GA15" s="110"/>
      <c r="GB15" s="110"/>
      <c r="GC15" s="110"/>
      <c r="GD15" s="110"/>
      <c r="GE15" s="110"/>
      <c r="GF15" s="110"/>
      <c r="GG15" s="110"/>
      <c r="GH15" s="110"/>
      <c r="GI15" s="110"/>
      <c r="GJ15" s="110"/>
      <c r="GK15" s="110"/>
      <c r="GL15" s="110"/>
      <c r="GM15" s="110"/>
      <c r="GN15" s="110"/>
      <c r="GO15" s="110"/>
      <c r="GP15" s="110"/>
      <c r="GQ15" s="110"/>
      <c r="GR15" s="110"/>
      <c r="GS15" s="110"/>
      <c r="GT15" s="110"/>
      <c r="GU15" s="110"/>
      <c r="GV15" s="110"/>
      <c r="GW15" s="110"/>
      <c r="GX15" s="110"/>
      <c r="GY15" s="110"/>
      <c r="GZ15" s="110"/>
      <c r="HA15" s="110"/>
      <c r="HB15" s="110"/>
      <c r="HC15" s="110"/>
      <c r="HD15" s="110"/>
      <c r="HE15" s="110"/>
      <c r="HF15" s="110"/>
      <c r="HG15" s="110"/>
      <c r="HH15" s="110"/>
      <c r="HI15" s="110"/>
      <c r="HJ15" s="110"/>
      <c r="HK15" s="110"/>
      <c r="HL15" s="110"/>
      <c r="HM15" s="110"/>
      <c r="HN15" s="110"/>
      <c r="HO15" s="110"/>
      <c r="HP15" s="110"/>
      <c r="HQ15" s="110"/>
      <c r="HR15" s="110"/>
      <c r="HS15" s="110"/>
      <c r="HT15" s="110"/>
      <c r="HU15" s="110"/>
      <c r="HV15" s="110"/>
      <c r="HW15" s="110"/>
      <c r="HX15" s="110"/>
      <c r="HY15" s="110"/>
      <c r="HZ15" s="110"/>
      <c r="IA15" s="110"/>
      <c r="IB15" s="110"/>
      <c r="IC15" s="110"/>
      <c r="ID15" s="110"/>
      <c r="IE15" s="110"/>
      <c r="IF15" s="110"/>
      <c r="IG15" s="110"/>
      <c r="IH15" s="110"/>
      <c r="II15" s="110"/>
      <c r="IJ15" s="110"/>
      <c r="IK15" s="110"/>
      <c r="IL15" s="110"/>
      <c r="IM15" s="110"/>
      <c r="IN15" s="110"/>
      <c r="IO15" s="110"/>
      <c r="IP15" s="110"/>
      <c r="IQ15" s="110"/>
      <c r="IR15" s="110"/>
      <c r="IS15" s="110"/>
      <c r="IT15" s="110"/>
      <c r="IU15" s="110"/>
      <c r="IV15" s="110"/>
      <c r="IW15" s="110"/>
      <c r="IX15" s="110"/>
      <c r="IY15" s="110"/>
      <c r="IZ15" s="110"/>
      <c r="JA15" s="110"/>
      <c r="JB15" s="110"/>
      <c r="JC15" s="110"/>
      <c r="JD15" s="110"/>
      <c r="JE15" s="110"/>
      <c r="JF15" s="110"/>
      <c r="JG15" s="110"/>
      <c r="JH15" s="110"/>
      <c r="JI15" s="110"/>
      <c r="JJ15" s="110"/>
      <c r="JK15" s="110"/>
      <c r="JL15" s="110"/>
      <c r="JM15" s="110"/>
      <c r="JN15" s="110"/>
      <c r="JO15" s="110"/>
      <c r="JP15" s="110"/>
      <c r="JQ15" s="110"/>
      <c r="JR15" s="110"/>
      <c r="JS15" s="110"/>
      <c r="JT15" s="110"/>
      <c r="JU15" s="110"/>
      <c r="JV15" s="110"/>
      <c r="JW15" s="110"/>
      <c r="JX15" s="110"/>
      <c r="JY15" s="110"/>
      <c r="JZ15" s="110"/>
      <c r="KA15" s="110"/>
      <c r="KB15" s="110"/>
      <c r="KC15" s="110"/>
      <c r="KD15" s="110"/>
      <c r="KE15" s="110"/>
      <c r="KF15" s="110"/>
      <c r="KG15" s="110"/>
      <c r="KH15" s="110"/>
      <c r="KI15" s="110"/>
      <c r="KJ15" s="110"/>
      <c r="KK15" s="110"/>
      <c r="KL15" s="110"/>
      <c r="KM15" s="110"/>
      <c r="KN15" s="110"/>
      <c r="KO15" s="110"/>
      <c r="KP15" s="110"/>
      <c r="KQ15" s="110"/>
      <c r="KR15" s="110"/>
      <c r="KS15" s="110"/>
      <c r="KT15" s="110"/>
      <c r="KU15" s="110"/>
      <c r="KV15" s="110"/>
      <c r="KW15" s="110"/>
      <c r="KX15" s="110"/>
      <c r="KY15" s="110"/>
      <c r="KZ15" s="110"/>
      <c r="LA15" s="110"/>
      <c r="LB15" s="110"/>
      <c r="LC15" s="110"/>
      <c r="LD15" s="110"/>
      <c r="LE15" s="110"/>
      <c r="LF15" s="110"/>
      <c r="LG15" s="110"/>
      <c r="LH15" s="110"/>
      <c r="LI15" s="110"/>
      <c r="LJ15" s="110"/>
      <c r="LK15" s="110"/>
      <c r="LL15" s="110"/>
      <c r="LM15" s="110"/>
      <c r="LN15" s="110"/>
      <c r="LO15" s="110"/>
      <c r="LP15" s="110"/>
      <c r="LQ15" s="110"/>
      <c r="LR15" s="110"/>
      <c r="LS15" s="110"/>
    </row>
    <row r="16" spans="1:331" s="100" customFormat="1" ht="23.1" customHeight="1" x14ac:dyDescent="0.35">
      <c r="A16" s="96">
        <v>3</v>
      </c>
      <c r="B16" s="97" t="s">
        <v>77</v>
      </c>
      <c r="C16" s="98" t="s">
        <v>78</v>
      </c>
      <c r="D16" s="95">
        <v>29165</v>
      </c>
      <c r="E16" s="95">
        <v>1540</v>
      </c>
      <c r="F16" s="95">
        <f t="shared" si="0"/>
        <v>30705</v>
      </c>
      <c r="G16" s="95">
        <v>1540</v>
      </c>
      <c r="H16" s="95"/>
      <c r="I16" s="95">
        <f t="shared" ref="I16:I18" si="23">SUM(F16:H16)</f>
        <v>32245</v>
      </c>
      <c r="J16" s="95">
        <f t="shared" ref="J16:J18" si="24">I16</f>
        <v>32245</v>
      </c>
      <c r="K16" s="99">
        <f t="shared" si="3"/>
        <v>0</v>
      </c>
      <c r="L16" s="100">
        <v>0</v>
      </c>
      <c r="M16" s="100">
        <v>0</v>
      </c>
      <c r="N16" s="100">
        <v>0</v>
      </c>
      <c r="O16" s="101">
        <f t="shared" si="4"/>
        <v>32245</v>
      </c>
      <c r="P16" s="95">
        <v>1125.52</v>
      </c>
      <c r="Q16" s="95">
        <f t="shared" ref="Q16" si="25">SUM(AJ16:AQ16)</f>
        <v>2902.0499999999997</v>
      </c>
      <c r="R16" s="95">
        <f t="shared" ref="R16:R17" si="26">SUM(AS16:AU16)</f>
        <v>200</v>
      </c>
      <c r="S16" s="95">
        <f t="shared" ref="S16:S18" si="27">ROUNDDOWN(I16*5%/2,2)</f>
        <v>806.12</v>
      </c>
      <c r="T16" s="95">
        <f t="shared" ref="T16:T18" si="28">SUM(AX16:BB16)</f>
        <v>220.98</v>
      </c>
      <c r="U16" s="101">
        <f t="shared" ref="U16:U17" si="29">P16+Q16+R16+S16+T16</f>
        <v>5254.6699999999992</v>
      </c>
      <c r="V16" s="102">
        <f t="shared" ref="V16:V18" si="30">ROUND(AE16,0)</f>
        <v>13495</v>
      </c>
      <c r="W16" s="102">
        <f t="shared" ref="W16:W17" si="31">(AD16-V16)</f>
        <v>13495.330000000002</v>
      </c>
      <c r="X16" s="103">
        <v>2</v>
      </c>
      <c r="Y16" s="104">
        <f t="shared" ref="Y16:Y18" si="32">I16*12%</f>
        <v>3869.3999999999996</v>
      </c>
      <c r="Z16" s="95"/>
      <c r="AA16" s="105">
        <v>100</v>
      </c>
      <c r="AB16" s="95">
        <f>ROUNDUP(I16*5%/2,2)</f>
        <v>806.13</v>
      </c>
      <c r="AC16" s="106">
        <v>200</v>
      </c>
      <c r="AD16" s="107">
        <f t="shared" ref="AD16:AD18" si="33">+O16-U16</f>
        <v>26990.33</v>
      </c>
      <c r="AE16" s="108">
        <f t="shared" si="15"/>
        <v>13495.165000000001</v>
      </c>
      <c r="AF16" s="96">
        <v>3</v>
      </c>
      <c r="AG16" s="97" t="s">
        <v>77</v>
      </c>
      <c r="AH16" s="98" t="s">
        <v>78</v>
      </c>
      <c r="AI16" s="95">
        <f t="shared" si="16"/>
        <v>1125.52</v>
      </c>
      <c r="AJ16" s="95">
        <f t="shared" si="17"/>
        <v>2902.0499999999997</v>
      </c>
      <c r="AK16" s="95"/>
      <c r="AL16" s="95"/>
      <c r="AM16" s="95"/>
      <c r="AN16" s="95"/>
      <c r="AO16" s="95"/>
      <c r="AP16" s="95"/>
      <c r="AQ16" s="95"/>
      <c r="AR16" s="95">
        <f t="shared" ref="AR16:AR17" si="34">SUM(AJ16:AQ16)</f>
        <v>2902.0499999999997</v>
      </c>
      <c r="AS16" s="105">
        <v>200</v>
      </c>
      <c r="AT16" s="95"/>
      <c r="AU16" s="95"/>
      <c r="AV16" s="95">
        <f t="shared" ref="AV16:AV17" si="35">SUM(AS16:AU16)</f>
        <v>200</v>
      </c>
      <c r="AW16" s="95">
        <f t="shared" ref="AW16:AW18" si="36">ROUNDDOWN(I16*5%/2,2)</f>
        <v>806.12</v>
      </c>
      <c r="AX16" s="95"/>
      <c r="AY16" s="95"/>
      <c r="AZ16" s="95"/>
      <c r="BA16" s="95">
        <v>220.98</v>
      </c>
      <c r="BB16" s="95"/>
      <c r="BC16" s="95">
        <f t="shared" ref="BC16:BC17" si="37">SUM(AX16:BB16)</f>
        <v>220.98</v>
      </c>
      <c r="BD16" s="109">
        <f t="shared" si="22"/>
        <v>5254.6699999999992</v>
      </c>
      <c r="BE16" s="110"/>
      <c r="BF16" s="110"/>
      <c r="BG16" s="110"/>
      <c r="BH16" s="110"/>
      <c r="BI16" s="110"/>
      <c r="BJ16" s="110"/>
      <c r="BK16" s="110"/>
      <c r="BL16" s="110"/>
      <c r="BM16" s="110"/>
      <c r="BN16" s="110"/>
      <c r="BO16" s="110"/>
      <c r="BP16" s="110"/>
      <c r="BQ16" s="110"/>
      <c r="BR16" s="110"/>
      <c r="BS16" s="110"/>
      <c r="BT16" s="110"/>
      <c r="BU16" s="110"/>
      <c r="BV16" s="110"/>
      <c r="BW16" s="110"/>
      <c r="BX16" s="110"/>
      <c r="BY16" s="110"/>
      <c r="BZ16" s="110"/>
      <c r="CA16" s="110"/>
      <c r="CB16" s="110"/>
      <c r="CC16" s="110"/>
      <c r="CD16" s="110"/>
      <c r="CE16" s="110"/>
      <c r="CF16" s="110"/>
      <c r="CG16" s="110"/>
      <c r="CH16" s="110"/>
      <c r="CI16" s="110"/>
      <c r="CJ16" s="110"/>
      <c r="CK16" s="110"/>
      <c r="CL16" s="110"/>
      <c r="CM16" s="110"/>
      <c r="CN16" s="110"/>
      <c r="CO16" s="110"/>
      <c r="CP16" s="110"/>
      <c r="CQ16" s="110"/>
      <c r="CR16" s="110"/>
      <c r="CS16" s="110"/>
      <c r="CT16" s="110"/>
      <c r="CU16" s="110"/>
      <c r="CV16" s="110"/>
      <c r="CW16" s="110"/>
      <c r="CX16" s="110"/>
      <c r="CY16" s="110"/>
      <c r="CZ16" s="110"/>
      <c r="DA16" s="110"/>
      <c r="DB16" s="110"/>
      <c r="DC16" s="110"/>
      <c r="DD16" s="110"/>
      <c r="DE16" s="110"/>
      <c r="DF16" s="110"/>
      <c r="DG16" s="110"/>
      <c r="DH16" s="110"/>
      <c r="DI16" s="110"/>
      <c r="DJ16" s="110"/>
      <c r="DK16" s="110"/>
      <c r="DL16" s="110"/>
      <c r="DM16" s="110"/>
      <c r="DN16" s="110"/>
      <c r="DO16" s="110"/>
      <c r="DP16" s="110"/>
      <c r="DQ16" s="110"/>
      <c r="DR16" s="110"/>
      <c r="DS16" s="110"/>
      <c r="DT16" s="110"/>
      <c r="DU16" s="110"/>
      <c r="DV16" s="110"/>
      <c r="DW16" s="110"/>
      <c r="DX16" s="110"/>
      <c r="DY16" s="110"/>
      <c r="DZ16" s="110"/>
      <c r="EA16" s="110"/>
      <c r="EB16" s="110"/>
      <c r="EC16" s="110"/>
      <c r="ED16" s="110"/>
      <c r="EE16" s="110"/>
      <c r="EF16" s="110"/>
      <c r="EG16" s="110"/>
      <c r="EH16" s="110"/>
      <c r="EI16" s="110"/>
      <c r="EJ16" s="110"/>
      <c r="EK16" s="110"/>
      <c r="EL16" s="110"/>
      <c r="EM16" s="110"/>
      <c r="EN16" s="110"/>
      <c r="EO16" s="110"/>
      <c r="EP16" s="110"/>
      <c r="EQ16" s="110"/>
      <c r="ER16" s="110"/>
      <c r="ES16" s="110"/>
      <c r="ET16" s="110"/>
      <c r="EU16" s="110"/>
      <c r="EV16" s="110"/>
      <c r="EW16" s="110"/>
      <c r="EX16" s="110"/>
      <c r="EY16" s="110"/>
      <c r="EZ16" s="110"/>
      <c r="FA16" s="110"/>
      <c r="FB16" s="110"/>
      <c r="FC16" s="110"/>
      <c r="FD16" s="110"/>
      <c r="FE16" s="110"/>
      <c r="FF16" s="110"/>
      <c r="FG16" s="110"/>
      <c r="FH16" s="110"/>
      <c r="FI16" s="110"/>
      <c r="FJ16" s="110"/>
      <c r="FK16" s="110"/>
      <c r="FL16" s="110"/>
      <c r="FM16" s="110"/>
      <c r="FN16" s="110"/>
      <c r="FO16" s="110"/>
      <c r="FP16" s="110"/>
      <c r="FQ16" s="110"/>
      <c r="FR16" s="110"/>
      <c r="FS16" s="110"/>
      <c r="FT16" s="110"/>
      <c r="FU16" s="110"/>
      <c r="FV16" s="110"/>
      <c r="FW16" s="110"/>
      <c r="FX16" s="110"/>
      <c r="FY16" s="110"/>
      <c r="FZ16" s="110"/>
      <c r="GA16" s="110"/>
      <c r="GB16" s="110"/>
      <c r="GC16" s="110"/>
      <c r="GD16" s="110"/>
      <c r="GE16" s="110"/>
      <c r="GF16" s="110"/>
      <c r="GG16" s="110"/>
      <c r="GH16" s="110"/>
      <c r="GI16" s="110"/>
      <c r="GJ16" s="110"/>
      <c r="GK16" s="110"/>
      <c r="GL16" s="110"/>
      <c r="GM16" s="110"/>
      <c r="GN16" s="110"/>
      <c r="GO16" s="110"/>
      <c r="GP16" s="110"/>
      <c r="GQ16" s="110"/>
      <c r="GR16" s="110"/>
      <c r="GS16" s="110"/>
      <c r="GT16" s="110"/>
      <c r="GU16" s="110"/>
      <c r="GV16" s="110"/>
      <c r="GW16" s="110"/>
      <c r="GX16" s="110"/>
      <c r="GY16" s="110"/>
      <c r="GZ16" s="110"/>
      <c r="HA16" s="110"/>
      <c r="HB16" s="110"/>
      <c r="HC16" s="110"/>
      <c r="HD16" s="110"/>
      <c r="HE16" s="110"/>
      <c r="HF16" s="110"/>
      <c r="HG16" s="110"/>
      <c r="HH16" s="110"/>
      <c r="HI16" s="110"/>
      <c r="HJ16" s="110"/>
      <c r="HK16" s="110"/>
      <c r="HL16" s="110"/>
      <c r="HM16" s="110"/>
      <c r="HN16" s="110"/>
      <c r="HO16" s="110"/>
      <c r="HP16" s="110"/>
      <c r="HQ16" s="110"/>
      <c r="HR16" s="110"/>
      <c r="HS16" s="110"/>
      <c r="HT16" s="110"/>
      <c r="HU16" s="110"/>
      <c r="HV16" s="110"/>
      <c r="HW16" s="110"/>
      <c r="HX16" s="110"/>
      <c r="HY16" s="110"/>
      <c r="HZ16" s="110"/>
      <c r="IA16" s="110"/>
      <c r="IB16" s="110"/>
      <c r="IC16" s="110"/>
      <c r="ID16" s="110"/>
      <c r="IE16" s="110"/>
      <c r="IF16" s="110"/>
      <c r="IG16" s="110"/>
      <c r="IH16" s="110"/>
      <c r="II16" s="110"/>
      <c r="IJ16" s="110"/>
      <c r="IK16" s="110"/>
      <c r="IL16" s="110"/>
      <c r="IM16" s="110"/>
      <c r="IN16" s="110"/>
      <c r="IO16" s="110"/>
      <c r="IP16" s="110"/>
      <c r="IQ16" s="110"/>
      <c r="IR16" s="110"/>
      <c r="IS16" s="110"/>
      <c r="IT16" s="110"/>
      <c r="IU16" s="110"/>
      <c r="IV16" s="110"/>
      <c r="IW16" s="110"/>
      <c r="IX16" s="110"/>
      <c r="IY16" s="110"/>
      <c r="IZ16" s="110"/>
      <c r="JA16" s="110"/>
      <c r="JB16" s="110"/>
      <c r="JC16" s="110"/>
      <c r="JD16" s="110"/>
      <c r="JE16" s="110"/>
      <c r="JF16" s="110"/>
      <c r="JG16" s="110"/>
      <c r="JH16" s="110"/>
      <c r="JI16" s="110"/>
      <c r="JJ16" s="110"/>
      <c r="JK16" s="110"/>
      <c r="JL16" s="110"/>
      <c r="JM16" s="110"/>
      <c r="JN16" s="110"/>
      <c r="JO16" s="110"/>
      <c r="JP16" s="110"/>
      <c r="JQ16" s="110"/>
      <c r="JR16" s="110"/>
      <c r="JS16" s="110"/>
      <c r="JT16" s="110"/>
      <c r="JU16" s="110"/>
      <c r="JV16" s="110"/>
      <c r="JW16" s="110"/>
      <c r="JX16" s="110"/>
      <c r="JY16" s="110"/>
      <c r="JZ16" s="110"/>
      <c r="KA16" s="110"/>
      <c r="KB16" s="110"/>
      <c r="KC16" s="110"/>
      <c r="KD16" s="110"/>
      <c r="KE16" s="110"/>
      <c r="KF16" s="110"/>
      <c r="KG16" s="110"/>
      <c r="KH16" s="110"/>
      <c r="KI16" s="110"/>
      <c r="KJ16" s="110"/>
      <c r="KK16" s="110"/>
      <c r="KL16" s="110"/>
      <c r="KM16" s="110"/>
      <c r="KN16" s="110"/>
      <c r="KO16" s="110"/>
      <c r="KP16" s="110"/>
      <c r="KQ16" s="110"/>
      <c r="KR16" s="110"/>
      <c r="KS16" s="110"/>
      <c r="KT16" s="110"/>
      <c r="KU16" s="110"/>
      <c r="KV16" s="110"/>
      <c r="KW16" s="110"/>
      <c r="KX16" s="110"/>
      <c r="KY16" s="110"/>
      <c r="KZ16" s="110"/>
      <c r="LA16" s="110"/>
      <c r="LB16" s="110"/>
      <c r="LC16" s="110"/>
      <c r="LD16" s="110"/>
      <c r="LE16" s="110"/>
      <c r="LF16" s="110"/>
      <c r="LG16" s="110"/>
      <c r="LH16" s="110"/>
      <c r="LI16" s="110"/>
      <c r="LJ16" s="110"/>
      <c r="LK16" s="110"/>
      <c r="LL16" s="110"/>
      <c r="LM16" s="110"/>
      <c r="LN16" s="110"/>
      <c r="LO16" s="110"/>
      <c r="LP16" s="110"/>
      <c r="LQ16" s="110"/>
      <c r="LR16" s="110"/>
      <c r="LS16" s="110"/>
    </row>
    <row r="17" spans="1:331" s="100" customFormat="1" ht="23.1" customHeight="1" x14ac:dyDescent="0.35">
      <c r="A17" s="96"/>
      <c r="B17" s="97"/>
      <c r="D17" s="95"/>
      <c r="E17" s="95"/>
      <c r="F17" s="95">
        <f t="shared" si="0"/>
        <v>0</v>
      </c>
      <c r="G17" s="95"/>
      <c r="H17" s="95"/>
      <c r="I17" s="95">
        <f t="shared" si="23"/>
        <v>0</v>
      </c>
      <c r="J17" s="95">
        <f t="shared" si="24"/>
        <v>0</v>
      </c>
      <c r="K17" s="99">
        <f t="shared" ref="K17:K18" si="38">ROUND(J17/6/31/60*(N17+M17*60+L17*6*60),2)</f>
        <v>0</v>
      </c>
      <c r="O17" s="101">
        <f t="shared" ref="O17" si="39">J17-K17</f>
        <v>0</v>
      </c>
      <c r="P17" s="95"/>
      <c r="Q17" s="95">
        <f t="shared" ref="Q17" si="40">SUM(AJ17:AQ17)</f>
        <v>0</v>
      </c>
      <c r="R17" s="95">
        <f t="shared" si="26"/>
        <v>0</v>
      </c>
      <c r="S17" s="95">
        <f t="shared" si="27"/>
        <v>0</v>
      </c>
      <c r="T17" s="95">
        <f t="shared" si="28"/>
        <v>0</v>
      </c>
      <c r="U17" s="101">
        <f t="shared" si="29"/>
        <v>0</v>
      </c>
      <c r="V17" s="102">
        <f t="shared" si="30"/>
        <v>0</v>
      </c>
      <c r="W17" s="102">
        <f t="shared" si="31"/>
        <v>0</v>
      </c>
      <c r="X17" s="103"/>
      <c r="Y17" s="104">
        <f t="shared" si="32"/>
        <v>0</v>
      </c>
      <c r="Z17" s="95"/>
      <c r="AA17" s="111"/>
      <c r="AB17" s="95">
        <f t="shared" ref="AB17" si="41">ROUNDUP(I17*5%/2,2)</f>
        <v>0</v>
      </c>
      <c r="AC17" s="112"/>
      <c r="AD17" s="107">
        <f t="shared" si="33"/>
        <v>0</v>
      </c>
      <c r="AE17" s="108">
        <f t="shared" ref="AE17" si="42">(+O17-U17)/2</f>
        <v>0</v>
      </c>
      <c r="AF17" s="96"/>
      <c r="AG17" s="97"/>
      <c r="AI17" s="95">
        <f t="shared" ref="AI17" si="43">P17</f>
        <v>0</v>
      </c>
      <c r="AJ17" s="95">
        <f t="shared" ref="AJ17:AJ18" si="44">I17*9%</f>
        <v>0</v>
      </c>
      <c r="AK17" s="95"/>
      <c r="AL17" s="95"/>
      <c r="AM17" s="95"/>
      <c r="AN17" s="95"/>
      <c r="AO17" s="95"/>
      <c r="AP17" s="95"/>
      <c r="AQ17" s="95"/>
      <c r="AR17" s="95">
        <f t="shared" si="34"/>
        <v>0</v>
      </c>
      <c r="AS17" s="105"/>
      <c r="AT17" s="113"/>
      <c r="AU17" s="99"/>
      <c r="AV17" s="95">
        <f t="shared" si="35"/>
        <v>0</v>
      </c>
      <c r="AW17" s="95">
        <f t="shared" si="36"/>
        <v>0</v>
      </c>
      <c r="AX17" s="95"/>
      <c r="AY17" s="95"/>
      <c r="AZ17" s="95"/>
      <c r="BA17" s="95"/>
      <c r="BB17" s="95"/>
      <c r="BC17" s="95">
        <f t="shared" si="37"/>
        <v>0</v>
      </c>
      <c r="BD17" s="109">
        <f t="shared" ref="BD17" si="45">AI17+AR17+AV17+AW17+BC17</f>
        <v>0</v>
      </c>
      <c r="BE17" s="110"/>
      <c r="BF17" s="110"/>
      <c r="BG17" s="110"/>
      <c r="BH17" s="110"/>
      <c r="BI17" s="110"/>
      <c r="BJ17" s="110"/>
      <c r="BK17" s="110"/>
      <c r="BL17" s="110"/>
      <c r="BM17" s="110"/>
      <c r="BN17" s="110"/>
      <c r="BO17" s="110"/>
      <c r="BP17" s="110"/>
      <c r="BQ17" s="110"/>
      <c r="BR17" s="110"/>
      <c r="BS17" s="110"/>
      <c r="BT17" s="110"/>
      <c r="BU17" s="110"/>
      <c r="BV17" s="110"/>
      <c r="BW17" s="110"/>
      <c r="BX17" s="110"/>
      <c r="BY17" s="110"/>
      <c r="BZ17" s="110"/>
      <c r="CA17" s="110"/>
      <c r="CB17" s="110"/>
      <c r="CC17" s="110"/>
      <c r="CD17" s="110"/>
      <c r="CE17" s="110"/>
      <c r="CF17" s="110"/>
      <c r="CG17" s="110"/>
      <c r="CH17" s="110"/>
      <c r="CI17" s="110"/>
      <c r="CJ17" s="110"/>
      <c r="CK17" s="110"/>
      <c r="CL17" s="110"/>
      <c r="CM17" s="110"/>
      <c r="CN17" s="110"/>
      <c r="CO17" s="110"/>
      <c r="CP17" s="110"/>
      <c r="CQ17" s="110"/>
      <c r="CR17" s="110"/>
      <c r="CS17" s="110"/>
      <c r="CT17" s="110"/>
      <c r="CU17" s="110"/>
      <c r="CV17" s="110"/>
      <c r="CW17" s="110"/>
      <c r="CX17" s="110"/>
      <c r="CY17" s="110"/>
      <c r="CZ17" s="110"/>
      <c r="DA17" s="110"/>
      <c r="DB17" s="110"/>
      <c r="DC17" s="110"/>
      <c r="DD17" s="110"/>
      <c r="DE17" s="110"/>
      <c r="DF17" s="110"/>
      <c r="DG17" s="110"/>
      <c r="DH17" s="110"/>
      <c r="DI17" s="110"/>
      <c r="DJ17" s="110"/>
      <c r="DK17" s="110"/>
      <c r="DL17" s="110"/>
      <c r="DM17" s="110"/>
      <c r="DN17" s="110"/>
      <c r="DO17" s="110"/>
      <c r="DP17" s="110"/>
      <c r="DQ17" s="110"/>
      <c r="DR17" s="110"/>
      <c r="DS17" s="110"/>
      <c r="DT17" s="110"/>
      <c r="DU17" s="110"/>
      <c r="DV17" s="110"/>
      <c r="DW17" s="110"/>
      <c r="DX17" s="110"/>
      <c r="DY17" s="110"/>
      <c r="DZ17" s="110"/>
      <c r="EA17" s="110"/>
      <c r="EB17" s="110"/>
      <c r="EC17" s="110"/>
      <c r="ED17" s="110"/>
      <c r="EE17" s="110"/>
      <c r="EF17" s="110"/>
      <c r="EG17" s="110"/>
      <c r="EH17" s="110"/>
      <c r="EI17" s="110"/>
      <c r="EJ17" s="110"/>
      <c r="EK17" s="110"/>
      <c r="EL17" s="110"/>
      <c r="EM17" s="110"/>
      <c r="EN17" s="110"/>
      <c r="EO17" s="110"/>
      <c r="EP17" s="110"/>
      <c r="EQ17" s="110"/>
      <c r="ER17" s="110"/>
      <c r="ES17" s="110"/>
      <c r="ET17" s="110"/>
      <c r="EU17" s="110"/>
      <c r="EV17" s="110"/>
      <c r="EW17" s="110"/>
      <c r="EX17" s="110"/>
      <c r="EY17" s="110"/>
      <c r="EZ17" s="110"/>
      <c r="FA17" s="110"/>
      <c r="FB17" s="110"/>
      <c r="FC17" s="110"/>
      <c r="FD17" s="110"/>
      <c r="FE17" s="110"/>
      <c r="FF17" s="110"/>
      <c r="FG17" s="110"/>
      <c r="FH17" s="110"/>
      <c r="FI17" s="110"/>
      <c r="FJ17" s="110"/>
      <c r="FK17" s="110"/>
      <c r="FL17" s="110"/>
      <c r="FM17" s="110"/>
      <c r="FN17" s="110"/>
      <c r="FO17" s="110"/>
      <c r="FP17" s="110"/>
      <c r="FQ17" s="110"/>
      <c r="FR17" s="110"/>
      <c r="FS17" s="110"/>
      <c r="FT17" s="110"/>
      <c r="FU17" s="110"/>
      <c r="FV17" s="110"/>
      <c r="FW17" s="110"/>
      <c r="FX17" s="110"/>
      <c r="FY17" s="110"/>
      <c r="FZ17" s="110"/>
      <c r="GA17" s="110"/>
      <c r="GB17" s="110"/>
      <c r="GC17" s="110"/>
      <c r="GD17" s="110"/>
      <c r="GE17" s="110"/>
      <c r="GF17" s="110"/>
      <c r="GG17" s="110"/>
      <c r="GH17" s="110"/>
      <c r="GI17" s="110"/>
      <c r="GJ17" s="110"/>
      <c r="GK17" s="110"/>
      <c r="GL17" s="110"/>
      <c r="GM17" s="110"/>
      <c r="GN17" s="110"/>
      <c r="GO17" s="110"/>
      <c r="GP17" s="110"/>
      <c r="GQ17" s="110"/>
      <c r="GR17" s="110"/>
      <c r="GS17" s="110"/>
      <c r="GT17" s="110"/>
      <c r="GU17" s="110"/>
      <c r="GV17" s="110"/>
      <c r="GW17" s="110"/>
      <c r="GX17" s="110"/>
      <c r="GY17" s="110"/>
      <c r="GZ17" s="110"/>
      <c r="HA17" s="110"/>
      <c r="HB17" s="110"/>
      <c r="HC17" s="110"/>
      <c r="HD17" s="110"/>
      <c r="HE17" s="110"/>
      <c r="HF17" s="110"/>
      <c r="HG17" s="110"/>
      <c r="HH17" s="110"/>
      <c r="HI17" s="110"/>
      <c r="HJ17" s="110"/>
      <c r="HK17" s="110"/>
      <c r="HL17" s="110"/>
      <c r="HM17" s="110"/>
      <c r="HN17" s="110"/>
      <c r="HO17" s="110"/>
      <c r="HP17" s="110"/>
      <c r="HQ17" s="110"/>
      <c r="HR17" s="110"/>
      <c r="HS17" s="110"/>
      <c r="HT17" s="110"/>
      <c r="HU17" s="110"/>
      <c r="HV17" s="110"/>
      <c r="HW17" s="110"/>
      <c r="HX17" s="110"/>
      <c r="HY17" s="110"/>
      <c r="HZ17" s="110"/>
      <c r="IA17" s="110"/>
      <c r="IB17" s="110"/>
      <c r="IC17" s="110"/>
      <c r="ID17" s="110"/>
      <c r="IE17" s="110"/>
      <c r="IF17" s="110"/>
      <c r="IG17" s="110"/>
      <c r="IH17" s="110"/>
      <c r="II17" s="110"/>
      <c r="IJ17" s="110"/>
      <c r="IK17" s="110"/>
      <c r="IL17" s="110"/>
      <c r="IM17" s="110"/>
      <c r="IN17" s="110"/>
      <c r="IO17" s="110"/>
      <c r="IP17" s="110"/>
      <c r="IQ17" s="110"/>
      <c r="IR17" s="110"/>
      <c r="IS17" s="110"/>
      <c r="IT17" s="110"/>
      <c r="IU17" s="110"/>
      <c r="IV17" s="110"/>
      <c r="IW17" s="110"/>
      <c r="IX17" s="110"/>
      <c r="IY17" s="110"/>
      <c r="IZ17" s="110"/>
      <c r="JA17" s="110"/>
      <c r="JB17" s="110"/>
      <c r="JC17" s="110"/>
      <c r="JD17" s="110"/>
      <c r="JE17" s="110"/>
      <c r="JF17" s="110"/>
      <c r="JG17" s="110"/>
      <c r="JH17" s="110"/>
      <c r="JI17" s="110"/>
      <c r="JJ17" s="110"/>
      <c r="JK17" s="110"/>
      <c r="JL17" s="110"/>
      <c r="JM17" s="110"/>
      <c r="JN17" s="110"/>
      <c r="JO17" s="110"/>
      <c r="JP17" s="110"/>
      <c r="JQ17" s="110"/>
      <c r="JR17" s="110"/>
      <c r="JS17" s="110"/>
      <c r="JT17" s="110"/>
      <c r="JU17" s="110"/>
      <c r="JV17" s="110"/>
      <c r="JW17" s="110"/>
      <c r="JX17" s="110"/>
      <c r="JY17" s="110"/>
      <c r="JZ17" s="110"/>
      <c r="KA17" s="110"/>
      <c r="KB17" s="110"/>
      <c r="KC17" s="110"/>
      <c r="KD17" s="110"/>
      <c r="KE17" s="110"/>
      <c r="KF17" s="110"/>
      <c r="KG17" s="110"/>
      <c r="KH17" s="110"/>
      <c r="KI17" s="110"/>
      <c r="KJ17" s="110"/>
      <c r="KK17" s="110"/>
      <c r="KL17" s="110"/>
      <c r="KM17" s="110"/>
      <c r="KN17" s="110"/>
      <c r="KO17" s="110"/>
      <c r="KP17" s="110"/>
      <c r="KQ17" s="110"/>
      <c r="KR17" s="110"/>
      <c r="KS17" s="110"/>
      <c r="KT17" s="110"/>
      <c r="KU17" s="110"/>
      <c r="KV17" s="110"/>
      <c r="KW17" s="110"/>
      <c r="KX17" s="110"/>
      <c r="KY17" s="110"/>
      <c r="KZ17" s="110"/>
      <c r="LA17" s="110"/>
      <c r="LB17" s="110"/>
      <c r="LC17" s="110"/>
      <c r="LD17" s="110"/>
      <c r="LE17" s="110"/>
      <c r="LF17" s="110"/>
      <c r="LG17" s="110"/>
      <c r="LH17" s="110"/>
      <c r="LI17" s="110"/>
      <c r="LJ17" s="110"/>
      <c r="LK17" s="110"/>
      <c r="LL17" s="110"/>
      <c r="LM17" s="110"/>
      <c r="LN17" s="110"/>
      <c r="LO17" s="110"/>
      <c r="LP17" s="110"/>
      <c r="LQ17" s="110"/>
      <c r="LR17" s="110"/>
      <c r="LS17" s="110"/>
    </row>
    <row r="18" spans="1:331" s="100" customFormat="1" ht="23.1" customHeight="1" x14ac:dyDescent="0.35">
      <c r="A18" s="96">
        <v>4</v>
      </c>
      <c r="B18" s="97" t="s">
        <v>58</v>
      </c>
      <c r="C18" s="114" t="s">
        <v>59</v>
      </c>
      <c r="D18" s="95">
        <v>43030</v>
      </c>
      <c r="E18" s="95">
        <v>2108</v>
      </c>
      <c r="F18" s="95">
        <f t="shared" si="0"/>
        <v>45138</v>
      </c>
      <c r="G18" s="95">
        <v>2109</v>
      </c>
      <c r="H18" s="95">
        <v>0</v>
      </c>
      <c r="I18" s="95">
        <f t="shared" si="23"/>
        <v>47247</v>
      </c>
      <c r="J18" s="95">
        <f t="shared" si="24"/>
        <v>47247</v>
      </c>
      <c r="K18" s="99">
        <f t="shared" si="38"/>
        <v>0</v>
      </c>
      <c r="L18" s="100">
        <v>0</v>
      </c>
      <c r="M18" s="100">
        <v>0</v>
      </c>
      <c r="N18" s="100">
        <v>0</v>
      </c>
      <c r="O18" s="101">
        <f>J18-K18</f>
        <v>47247</v>
      </c>
      <c r="P18" s="95">
        <v>3605.95</v>
      </c>
      <c r="Q18" s="95">
        <f>SUM(AJ18:AQ18)</f>
        <v>4252.2299999999996</v>
      </c>
      <c r="R18" s="95">
        <f>SUM(AS18:AU18)</f>
        <v>200</v>
      </c>
      <c r="S18" s="95">
        <f t="shared" si="27"/>
        <v>1181.17</v>
      </c>
      <c r="T18" s="95">
        <f t="shared" si="28"/>
        <v>100</v>
      </c>
      <c r="U18" s="101">
        <f>P18+Q18+R18+S18+T18</f>
        <v>9339.3499999999985</v>
      </c>
      <c r="V18" s="102">
        <f t="shared" si="30"/>
        <v>18954</v>
      </c>
      <c r="W18" s="102">
        <f>(AD18-V18)</f>
        <v>18953.650000000001</v>
      </c>
      <c r="X18" s="103">
        <v>3</v>
      </c>
      <c r="Y18" s="104">
        <f t="shared" si="32"/>
        <v>5669.6399999999994</v>
      </c>
      <c r="Z18" s="95">
        <v>0</v>
      </c>
      <c r="AA18" s="105">
        <v>100</v>
      </c>
      <c r="AB18" s="95">
        <f>ROUNDUP(I18*5%/2,2)</f>
        <v>1181.18</v>
      </c>
      <c r="AC18" s="106">
        <v>200</v>
      </c>
      <c r="AD18" s="107">
        <f t="shared" si="33"/>
        <v>37907.65</v>
      </c>
      <c r="AE18" s="108">
        <f>(+O18-U18)/2</f>
        <v>18953.825000000001</v>
      </c>
      <c r="AF18" s="96">
        <v>4</v>
      </c>
      <c r="AG18" s="97" t="s">
        <v>58</v>
      </c>
      <c r="AH18" s="114" t="s">
        <v>59</v>
      </c>
      <c r="AI18" s="95">
        <f>P18</f>
        <v>3605.95</v>
      </c>
      <c r="AJ18" s="95">
        <f t="shared" si="44"/>
        <v>4252.2299999999996</v>
      </c>
      <c r="AK18" s="95">
        <v>0</v>
      </c>
      <c r="AL18" s="95">
        <v>0</v>
      </c>
      <c r="AM18" s="95">
        <v>0</v>
      </c>
      <c r="AN18" s="95">
        <v>0</v>
      </c>
      <c r="AO18" s="95">
        <v>0</v>
      </c>
      <c r="AP18" s="95">
        <v>0</v>
      </c>
      <c r="AQ18" s="95">
        <v>0</v>
      </c>
      <c r="AR18" s="95">
        <f>SUM(AJ18:AQ18)</f>
        <v>4252.2299999999996</v>
      </c>
      <c r="AS18" s="105">
        <v>200</v>
      </c>
      <c r="AT18" s="95">
        <v>0</v>
      </c>
      <c r="AU18" s="95">
        <v>0</v>
      </c>
      <c r="AV18" s="95">
        <f>SUM(AS18:AU18)</f>
        <v>200</v>
      </c>
      <c r="AW18" s="95">
        <f t="shared" si="36"/>
        <v>1181.17</v>
      </c>
      <c r="AX18" s="95">
        <v>0</v>
      </c>
      <c r="AY18" s="95">
        <v>0</v>
      </c>
      <c r="AZ18" s="95">
        <v>0</v>
      </c>
      <c r="BA18" s="95">
        <v>100</v>
      </c>
      <c r="BB18" s="95">
        <v>0</v>
      </c>
      <c r="BC18" s="95">
        <f>SUM(AX18:BB18)</f>
        <v>100</v>
      </c>
      <c r="BD18" s="109">
        <f>AI18+AR18+AV18+AW18+BC18</f>
        <v>9339.3499999999985</v>
      </c>
      <c r="BE18" s="110"/>
      <c r="BF18" s="110"/>
      <c r="BG18" s="110"/>
      <c r="BH18" s="110"/>
      <c r="BI18" s="110"/>
      <c r="BJ18" s="110"/>
      <c r="BK18" s="110"/>
      <c r="BL18" s="110"/>
      <c r="BM18" s="110"/>
      <c r="BN18" s="110"/>
      <c r="BO18" s="110"/>
      <c r="BP18" s="110"/>
      <c r="BQ18" s="110"/>
      <c r="BR18" s="110"/>
      <c r="BS18" s="110"/>
      <c r="BT18" s="110"/>
      <c r="BU18" s="110"/>
      <c r="BV18" s="110"/>
      <c r="BW18" s="110"/>
      <c r="BX18" s="110"/>
      <c r="BY18" s="110"/>
      <c r="BZ18" s="110"/>
      <c r="CA18" s="110"/>
      <c r="CB18" s="110"/>
      <c r="CC18" s="110"/>
      <c r="CD18" s="110"/>
      <c r="CE18" s="110"/>
      <c r="CF18" s="110"/>
      <c r="CG18" s="110"/>
      <c r="CH18" s="110"/>
      <c r="CI18" s="110"/>
      <c r="CJ18" s="110"/>
      <c r="CK18" s="110"/>
      <c r="CL18" s="110"/>
      <c r="CM18" s="110"/>
      <c r="CN18" s="110"/>
      <c r="CO18" s="110"/>
      <c r="CP18" s="110"/>
      <c r="CQ18" s="110"/>
      <c r="CR18" s="110"/>
      <c r="CS18" s="110"/>
      <c r="CT18" s="110"/>
      <c r="CU18" s="110"/>
      <c r="CV18" s="110"/>
      <c r="CW18" s="110"/>
      <c r="CX18" s="110"/>
      <c r="CY18" s="110"/>
      <c r="CZ18" s="110"/>
      <c r="DA18" s="110"/>
      <c r="DB18" s="110"/>
      <c r="DC18" s="110"/>
      <c r="DD18" s="110"/>
      <c r="DE18" s="110"/>
      <c r="DF18" s="110"/>
      <c r="DG18" s="110"/>
      <c r="DH18" s="110"/>
      <c r="DI18" s="110"/>
      <c r="DJ18" s="110"/>
      <c r="DK18" s="110"/>
      <c r="DL18" s="110"/>
      <c r="DM18" s="110"/>
      <c r="DN18" s="110"/>
      <c r="DO18" s="110"/>
      <c r="DP18" s="110"/>
      <c r="DQ18" s="110"/>
      <c r="DR18" s="110"/>
      <c r="DS18" s="110"/>
      <c r="DT18" s="110"/>
      <c r="DU18" s="110"/>
      <c r="DV18" s="110"/>
      <c r="DW18" s="110"/>
      <c r="DX18" s="110"/>
      <c r="DY18" s="110"/>
      <c r="DZ18" s="110"/>
      <c r="EA18" s="110"/>
      <c r="EB18" s="110"/>
      <c r="EC18" s="110"/>
      <c r="ED18" s="110"/>
      <c r="EE18" s="110"/>
      <c r="EF18" s="110"/>
      <c r="EG18" s="110"/>
      <c r="EH18" s="110"/>
      <c r="EI18" s="110"/>
      <c r="EJ18" s="110"/>
      <c r="EK18" s="110"/>
      <c r="EL18" s="110"/>
      <c r="EM18" s="110"/>
      <c r="EN18" s="110"/>
      <c r="EO18" s="110"/>
      <c r="EP18" s="110"/>
      <c r="EQ18" s="110"/>
      <c r="ER18" s="110"/>
      <c r="ES18" s="110"/>
      <c r="ET18" s="110"/>
      <c r="EU18" s="110"/>
      <c r="EV18" s="110"/>
      <c r="EW18" s="110"/>
      <c r="EX18" s="110"/>
      <c r="EY18" s="110"/>
      <c r="EZ18" s="110"/>
      <c r="FA18" s="110"/>
      <c r="FB18" s="110"/>
      <c r="FC18" s="110"/>
      <c r="FD18" s="110"/>
      <c r="FE18" s="110"/>
      <c r="FF18" s="110"/>
      <c r="FG18" s="110"/>
      <c r="FH18" s="110"/>
      <c r="FI18" s="110"/>
      <c r="FJ18" s="110"/>
      <c r="FK18" s="110"/>
      <c r="FL18" s="110"/>
      <c r="FM18" s="110"/>
      <c r="FN18" s="110"/>
      <c r="FO18" s="110"/>
      <c r="FP18" s="110"/>
      <c r="FQ18" s="110"/>
      <c r="FR18" s="110"/>
      <c r="FS18" s="110"/>
      <c r="FT18" s="110"/>
      <c r="FU18" s="110"/>
      <c r="FV18" s="110"/>
      <c r="FW18" s="110"/>
      <c r="FX18" s="110"/>
      <c r="FY18" s="110"/>
      <c r="FZ18" s="110"/>
      <c r="GA18" s="110"/>
      <c r="GB18" s="110"/>
      <c r="GC18" s="110"/>
      <c r="GD18" s="110"/>
      <c r="GE18" s="110"/>
      <c r="GF18" s="110"/>
      <c r="GG18" s="110"/>
      <c r="GH18" s="110"/>
      <c r="GI18" s="110"/>
      <c r="GJ18" s="110"/>
      <c r="GK18" s="110"/>
      <c r="GL18" s="110"/>
      <c r="GM18" s="110"/>
      <c r="GN18" s="110"/>
      <c r="GO18" s="110"/>
      <c r="GP18" s="110"/>
      <c r="GQ18" s="110"/>
      <c r="GR18" s="110"/>
      <c r="GS18" s="110"/>
      <c r="GT18" s="110"/>
      <c r="GU18" s="110"/>
      <c r="GV18" s="110"/>
      <c r="GW18" s="110"/>
      <c r="GX18" s="110"/>
      <c r="GY18" s="110"/>
      <c r="GZ18" s="110"/>
      <c r="HA18" s="110"/>
      <c r="HB18" s="110"/>
      <c r="HC18" s="110"/>
      <c r="HD18" s="110"/>
      <c r="HE18" s="110"/>
      <c r="HF18" s="110"/>
      <c r="HG18" s="110"/>
      <c r="HH18" s="110"/>
      <c r="HI18" s="110"/>
      <c r="HJ18" s="110"/>
      <c r="HK18" s="110"/>
      <c r="HL18" s="110"/>
      <c r="HM18" s="110"/>
      <c r="HN18" s="110"/>
      <c r="HO18" s="110"/>
      <c r="HP18" s="110"/>
      <c r="HQ18" s="110"/>
      <c r="HR18" s="110"/>
      <c r="HS18" s="110"/>
      <c r="HT18" s="110"/>
      <c r="HU18" s="110"/>
      <c r="HV18" s="110"/>
      <c r="HW18" s="110"/>
      <c r="HX18" s="110"/>
      <c r="HY18" s="110"/>
      <c r="HZ18" s="110"/>
      <c r="IA18" s="110"/>
      <c r="IB18" s="110"/>
      <c r="IC18" s="110"/>
      <c r="ID18" s="110"/>
      <c r="IE18" s="110"/>
      <c r="IF18" s="110"/>
      <c r="IG18" s="110"/>
      <c r="IH18" s="110"/>
      <c r="II18" s="110"/>
      <c r="IJ18" s="110"/>
      <c r="IK18" s="110"/>
      <c r="IL18" s="110"/>
      <c r="IM18" s="110"/>
      <c r="IN18" s="110"/>
      <c r="IO18" s="110"/>
      <c r="IP18" s="110"/>
      <c r="IQ18" s="110"/>
      <c r="IR18" s="110"/>
      <c r="IS18" s="110"/>
      <c r="IT18" s="110"/>
      <c r="IU18" s="110"/>
      <c r="IV18" s="110"/>
      <c r="IW18" s="110"/>
      <c r="IX18" s="110"/>
      <c r="IY18" s="110"/>
      <c r="IZ18" s="110"/>
      <c r="JA18" s="110"/>
      <c r="JB18" s="110"/>
      <c r="JC18" s="110"/>
      <c r="JD18" s="110"/>
      <c r="JE18" s="110"/>
      <c r="JF18" s="110"/>
      <c r="JG18" s="110"/>
      <c r="JH18" s="110"/>
      <c r="JI18" s="110"/>
      <c r="JJ18" s="110"/>
      <c r="JK18" s="110"/>
      <c r="JL18" s="110"/>
      <c r="JM18" s="110"/>
      <c r="JN18" s="110"/>
      <c r="JO18" s="110"/>
      <c r="JP18" s="110"/>
      <c r="JQ18" s="110"/>
      <c r="JR18" s="110"/>
      <c r="JS18" s="110"/>
      <c r="JT18" s="110"/>
      <c r="JU18" s="110"/>
      <c r="JV18" s="110"/>
      <c r="JW18" s="110"/>
      <c r="JX18" s="110"/>
      <c r="JY18" s="110"/>
      <c r="JZ18" s="110"/>
      <c r="KA18" s="110"/>
      <c r="KB18" s="110"/>
      <c r="KC18" s="110"/>
      <c r="KD18" s="110"/>
      <c r="KE18" s="110"/>
      <c r="KF18" s="110"/>
      <c r="KG18" s="110"/>
      <c r="KH18" s="110"/>
      <c r="KI18" s="110"/>
      <c r="KJ18" s="110"/>
      <c r="KK18" s="110"/>
      <c r="KL18" s="110"/>
      <c r="KM18" s="110"/>
      <c r="KN18" s="110"/>
      <c r="KO18" s="110"/>
      <c r="KP18" s="110"/>
      <c r="KQ18" s="110"/>
      <c r="KR18" s="110"/>
      <c r="KS18" s="110"/>
      <c r="KT18" s="110"/>
      <c r="KU18" s="110"/>
      <c r="KV18" s="110"/>
      <c r="KW18" s="110"/>
      <c r="KX18" s="110"/>
      <c r="KY18" s="110"/>
      <c r="KZ18" s="110"/>
      <c r="LA18" s="110"/>
      <c r="LB18" s="110"/>
      <c r="LC18" s="110"/>
      <c r="LD18" s="110"/>
      <c r="LE18" s="110"/>
      <c r="LF18" s="110"/>
      <c r="LG18" s="110"/>
      <c r="LH18" s="110"/>
      <c r="LI18" s="110"/>
      <c r="LJ18" s="110"/>
      <c r="LK18" s="110"/>
      <c r="LL18" s="110"/>
      <c r="LM18" s="110"/>
      <c r="LN18" s="110"/>
      <c r="LO18" s="110"/>
      <c r="LP18" s="110"/>
      <c r="LQ18" s="110"/>
      <c r="LR18" s="110"/>
      <c r="LS18" s="110"/>
    </row>
    <row r="19" spans="1:331" s="100" customFormat="1" ht="23.1" customHeight="1" thickBot="1" x14ac:dyDescent="0.4">
      <c r="A19" s="96"/>
      <c r="B19" s="97"/>
      <c r="C19" s="98"/>
      <c r="E19" s="95"/>
      <c r="F19" s="95"/>
      <c r="G19" s="95"/>
      <c r="H19" s="95"/>
      <c r="I19" s="101"/>
      <c r="J19" s="95"/>
      <c r="K19" s="95"/>
      <c r="O19" s="101"/>
      <c r="P19" s="95"/>
      <c r="Q19" s="95"/>
      <c r="R19" s="95"/>
      <c r="S19" s="95"/>
      <c r="T19" s="95"/>
      <c r="U19" s="101"/>
      <c r="V19" s="95"/>
      <c r="W19" s="95"/>
      <c r="X19" s="103"/>
      <c r="Y19" s="104"/>
      <c r="Z19" s="95"/>
      <c r="AA19" s="111"/>
      <c r="AB19" s="95"/>
      <c r="AC19" s="112"/>
      <c r="AD19" s="107"/>
      <c r="AE19" s="108"/>
      <c r="AF19" s="96"/>
      <c r="AG19" s="97"/>
      <c r="AH19" s="98"/>
      <c r="AI19" s="95"/>
      <c r="AJ19" s="95"/>
      <c r="AK19" s="95"/>
      <c r="AL19" s="95"/>
      <c r="AM19" s="95"/>
      <c r="AN19" s="95"/>
      <c r="AO19" s="95"/>
      <c r="AP19" s="95"/>
      <c r="AQ19" s="95"/>
      <c r="AR19" s="95"/>
      <c r="AS19" s="105"/>
      <c r="AT19" s="105"/>
      <c r="AU19" s="95"/>
      <c r="AV19" s="95"/>
      <c r="AW19" s="95"/>
      <c r="AX19" s="95"/>
      <c r="AY19" s="95"/>
      <c r="AZ19" s="95"/>
      <c r="BA19" s="95"/>
      <c r="BB19" s="95"/>
      <c r="BC19" s="95"/>
      <c r="BD19" s="109"/>
      <c r="BE19" s="110"/>
      <c r="BF19" s="110"/>
      <c r="BG19" s="110"/>
      <c r="BH19" s="110"/>
      <c r="BI19" s="110"/>
      <c r="BJ19" s="110"/>
      <c r="BK19" s="110"/>
      <c r="BL19" s="110"/>
      <c r="BM19" s="110"/>
      <c r="BN19" s="110"/>
      <c r="BO19" s="110"/>
      <c r="BP19" s="110"/>
      <c r="BQ19" s="110"/>
      <c r="BR19" s="110"/>
      <c r="BS19" s="110"/>
      <c r="BT19" s="110"/>
      <c r="BU19" s="110"/>
      <c r="BV19" s="110"/>
      <c r="BW19" s="110"/>
      <c r="BX19" s="110"/>
      <c r="BY19" s="110"/>
      <c r="BZ19" s="110"/>
      <c r="CA19" s="110"/>
      <c r="CB19" s="110"/>
      <c r="CC19" s="110"/>
      <c r="CD19" s="110"/>
      <c r="CE19" s="110"/>
      <c r="CF19" s="110"/>
      <c r="CG19" s="110"/>
      <c r="CH19" s="110"/>
      <c r="CI19" s="110"/>
      <c r="CJ19" s="110"/>
      <c r="CK19" s="110"/>
      <c r="CL19" s="110"/>
      <c r="CM19" s="110"/>
      <c r="CN19" s="110"/>
      <c r="CO19" s="110"/>
      <c r="CP19" s="110"/>
      <c r="CQ19" s="110"/>
      <c r="CR19" s="110"/>
      <c r="CS19" s="110"/>
      <c r="CT19" s="110"/>
      <c r="CU19" s="110"/>
      <c r="CV19" s="110"/>
      <c r="CW19" s="110"/>
      <c r="CX19" s="110"/>
      <c r="CY19" s="110"/>
      <c r="CZ19" s="110"/>
      <c r="DA19" s="110"/>
      <c r="DB19" s="110"/>
      <c r="DC19" s="110"/>
      <c r="DD19" s="110"/>
      <c r="DE19" s="110"/>
      <c r="DF19" s="110"/>
      <c r="DG19" s="110"/>
      <c r="DH19" s="110"/>
      <c r="DI19" s="110"/>
      <c r="DJ19" s="110"/>
      <c r="DK19" s="110"/>
      <c r="DL19" s="110"/>
      <c r="DM19" s="110"/>
      <c r="DN19" s="110"/>
      <c r="DO19" s="110"/>
      <c r="DP19" s="110"/>
      <c r="DQ19" s="110"/>
      <c r="DR19" s="110"/>
      <c r="DS19" s="110"/>
      <c r="DT19" s="110"/>
      <c r="DU19" s="110"/>
      <c r="DV19" s="110"/>
      <c r="DW19" s="110"/>
      <c r="DX19" s="110"/>
      <c r="DY19" s="110"/>
      <c r="DZ19" s="110"/>
      <c r="EA19" s="110"/>
      <c r="EB19" s="110"/>
      <c r="EC19" s="110"/>
      <c r="ED19" s="110"/>
      <c r="EE19" s="110"/>
      <c r="EF19" s="110"/>
      <c r="EG19" s="110"/>
      <c r="EH19" s="110"/>
      <c r="EI19" s="110"/>
      <c r="EJ19" s="110"/>
      <c r="EK19" s="110"/>
      <c r="EL19" s="110"/>
      <c r="EM19" s="110"/>
      <c r="EN19" s="110"/>
      <c r="EO19" s="110"/>
      <c r="EP19" s="110"/>
      <c r="EQ19" s="110"/>
      <c r="ER19" s="110"/>
      <c r="ES19" s="110"/>
      <c r="ET19" s="110"/>
      <c r="EU19" s="110"/>
      <c r="EV19" s="110"/>
      <c r="EW19" s="110"/>
      <c r="EX19" s="110"/>
      <c r="EY19" s="110"/>
      <c r="EZ19" s="110"/>
      <c r="FA19" s="110"/>
      <c r="FB19" s="110"/>
      <c r="FC19" s="110"/>
      <c r="FD19" s="110"/>
      <c r="FE19" s="110"/>
      <c r="FF19" s="110"/>
      <c r="FG19" s="110"/>
      <c r="FH19" s="110"/>
      <c r="FI19" s="110"/>
      <c r="FJ19" s="110"/>
      <c r="FK19" s="110"/>
      <c r="FL19" s="110"/>
      <c r="FM19" s="110"/>
      <c r="FN19" s="110"/>
      <c r="FO19" s="110"/>
      <c r="FP19" s="110"/>
      <c r="FQ19" s="110"/>
      <c r="FR19" s="110"/>
      <c r="FS19" s="110"/>
      <c r="FT19" s="110"/>
      <c r="FU19" s="110"/>
      <c r="FV19" s="110"/>
      <c r="FW19" s="110"/>
      <c r="FX19" s="110"/>
      <c r="FY19" s="110"/>
      <c r="FZ19" s="110"/>
      <c r="GA19" s="110"/>
      <c r="GB19" s="110"/>
      <c r="GC19" s="110"/>
      <c r="GD19" s="110"/>
      <c r="GE19" s="110"/>
      <c r="GF19" s="110"/>
      <c r="GG19" s="110"/>
      <c r="GH19" s="110"/>
      <c r="GI19" s="110"/>
      <c r="GJ19" s="110"/>
      <c r="GK19" s="110"/>
      <c r="GL19" s="110"/>
      <c r="GM19" s="110"/>
      <c r="GN19" s="110"/>
      <c r="GO19" s="110"/>
      <c r="GP19" s="110"/>
      <c r="GQ19" s="110"/>
      <c r="GR19" s="110"/>
      <c r="GS19" s="110"/>
      <c r="GT19" s="110"/>
      <c r="GU19" s="110"/>
      <c r="GV19" s="110"/>
      <c r="GW19" s="110"/>
      <c r="GX19" s="110"/>
      <c r="GY19" s="110"/>
      <c r="GZ19" s="110"/>
      <c r="HA19" s="110"/>
      <c r="HB19" s="110"/>
      <c r="HC19" s="110"/>
      <c r="HD19" s="110"/>
      <c r="HE19" s="110"/>
      <c r="HF19" s="110"/>
      <c r="HG19" s="110"/>
      <c r="HH19" s="110"/>
      <c r="HI19" s="110"/>
      <c r="HJ19" s="110"/>
      <c r="HK19" s="110"/>
      <c r="HL19" s="110"/>
      <c r="HM19" s="110"/>
      <c r="HN19" s="110"/>
      <c r="HO19" s="110"/>
      <c r="HP19" s="110"/>
      <c r="HQ19" s="110"/>
      <c r="HR19" s="110"/>
      <c r="HS19" s="110"/>
      <c r="HT19" s="110"/>
      <c r="HU19" s="110"/>
      <c r="HV19" s="110"/>
      <c r="HW19" s="110"/>
      <c r="HX19" s="110"/>
      <c r="HY19" s="110"/>
      <c r="HZ19" s="110"/>
      <c r="IA19" s="110"/>
      <c r="IB19" s="110"/>
      <c r="IC19" s="110"/>
      <c r="ID19" s="110"/>
      <c r="IE19" s="110"/>
      <c r="IF19" s="110"/>
      <c r="IG19" s="110"/>
      <c r="IH19" s="110"/>
      <c r="II19" s="110"/>
      <c r="IJ19" s="110"/>
      <c r="IK19" s="110"/>
      <c r="IL19" s="110"/>
      <c r="IM19" s="110"/>
      <c r="IN19" s="110"/>
      <c r="IO19" s="110"/>
      <c r="IP19" s="110"/>
      <c r="IQ19" s="110"/>
      <c r="IR19" s="110"/>
      <c r="IS19" s="110"/>
      <c r="IT19" s="110"/>
      <c r="IU19" s="110"/>
      <c r="IV19" s="110"/>
      <c r="IW19" s="110"/>
      <c r="IX19" s="110"/>
      <c r="IY19" s="110"/>
      <c r="IZ19" s="110"/>
      <c r="JA19" s="110"/>
      <c r="JB19" s="110"/>
      <c r="JC19" s="110"/>
      <c r="JD19" s="110"/>
      <c r="JE19" s="110"/>
      <c r="JF19" s="110"/>
      <c r="JG19" s="110"/>
      <c r="JH19" s="110"/>
      <c r="JI19" s="110"/>
      <c r="JJ19" s="110"/>
      <c r="JK19" s="110"/>
      <c r="JL19" s="110"/>
      <c r="JM19" s="110"/>
      <c r="JN19" s="110"/>
      <c r="JO19" s="110"/>
      <c r="JP19" s="110"/>
      <c r="JQ19" s="110"/>
      <c r="JR19" s="110"/>
      <c r="JS19" s="110"/>
      <c r="JT19" s="110"/>
      <c r="JU19" s="110"/>
      <c r="JV19" s="110"/>
      <c r="JW19" s="110"/>
      <c r="JX19" s="110"/>
      <c r="JY19" s="110"/>
      <c r="JZ19" s="110"/>
      <c r="KA19" s="110"/>
      <c r="KB19" s="110"/>
      <c r="KC19" s="110"/>
      <c r="KD19" s="110"/>
      <c r="KE19" s="110"/>
      <c r="KF19" s="110"/>
      <c r="KG19" s="110"/>
      <c r="KH19" s="110"/>
      <c r="KI19" s="110"/>
      <c r="KJ19" s="110"/>
      <c r="KK19" s="110"/>
      <c r="KL19" s="110"/>
      <c r="KM19" s="110"/>
      <c r="KN19" s="110"/>
      <c r="KO19" s="110"/>
      <c r="KP19" s="110"/>
      <c r="KQ19" s="110"/>
      <c r="KR19" s="110"/>
      <c r="KS19" s="110"/>
      <c r="KT19" s="110"/>
      <c r="KU19" s="110"/>
      <c r="KV19" s="110"/>
      <c r="KW19" s="110"/>
      <c r="KX19" s="110"/>
      <c r="KY19" s="110"/>
      <c r="KZ19" s="110"/>
      <c r="LA19" s="110"/>
      <c r="LB19" s="110"/>
      <c r="LC19" s="110"/>
      <c r="LD19" s="110"/>
      <c r="LE19" s="110"/>
      <c r="LF19" s="110"/>
      <c r="LG19" s="110"/>
      <c r="LH19" s="110"/>
      <c r="LI19" s="110"/>
      <c r="LJ19" s="110"/>
      <c r="LK19" s="110"/>
      <c r="LL19" s="110"/>
      <c r="LM19" s="110"/>
      <c r="LN19" s="110"/>
      <c r="LO19" s="110"/>
      <c r="LP19" s="110"/>
      <c r="LQ19" s="110"/>
      <c r="LR19" s="110"/>
      <c r="LS19" s="110"/>
    </row>
    <row r="20" spans="1:331" s="74" customFormat="1" ht="23.1" customHeight="1" x14ac:dyDescent="0.35">
      <c r="A20" s="57"/>
      <c r="B20" s="60"/>
      <c r="C20" s="60"/>
      <c r="D20" s="61"/>
      <c r="E20" s="61"/>
      <c r="F20" s="61"/>
      <c r="G20" s="61"/>
      <c r="H20" s="60"/>
      <c r="I20" s="60"/>
      <c r="J20" s="61"/>
      <c r="K20" s="62"/>
      <c r="L20" s="61"/>
      <c r="M20" s="61"/>
      <c r="N20" s="61"/>
      <c r="O20" s="63" t="s">
        <v>1</v>
      </c>
      <c r="P20" s="135"/>
      <c r="Q20" s="64"/>
      <c r="R20" s="64"/>
      <c r="S20" s="64"/>
      <c r="T20" s="64"/>
      <c r="U20" s="60"/>
      <c r="V20" s="65" t="s">
        <v>1</v>
      </c>
      <c r="W20" s="60"/>
      <c r="X20" s="66"/>
      <c r="Y20" s="67"/>
      <c r="Z20" s="60"/>
      <c r="AA20" s="68"/>
      <c r="AB20" s="69"/>
      <c r="AC20" s="70"/>
      <c r="AD20" s="71"/>
      <c r="AE20" s="72"/>
      <c r="AF20" s="73"/>
      <c r="AG20" s="60"/>
      <c r="AH20" s="60"/>
      <c r="AI20" s="135"/>
      <c r="AJ20" s="135"/>
      <c r="AK20" s="135"/>
      <c r="AL20" s="135"/>
      <c r="AM20" s="135"/>
      <c r="AN20" s="135"/>
      <c r="AO20" s="135"/>
      <c r="AP20" s="135"/>
      <c r="AQ20" s="135"/>
      <c r="AR20" s="135"/>
      <c r="AS20" s="135"/>
      <c r="AT20" s="135"/>
      <c r="AU20" s="135"/>
      <c r="AV20" s="135"/>
      <c r="AW20" s="135"/>
      <c r="AX20" s="135"/>
      <c r="AY20" s="135"/>
      <c r="AZ20" s="135"/>
      <c r="BA20" s="135"/>
      <c r="BB20" s="135"/>
      <c r="BC20" s="135"/>
      <c r="BD20" s="136"/>
      <c r="BE20" s="58"/>
      <c r="BF20" s="58"/>
      <c r="BG20" s="58"/>
      <c r="BH20" s="58"/>
      <c r="BI20" s="58"/>
      <c r="BJ20" s="58"/>
      <c r="BK20" s="58"/>
      <c r="BL20" s="58"/>
      <c r="BM20" s="58"/>
      <c r="BN20" s="58"/>
      <c r="BO20" s="58"/>
      <c r="BP20" s="58"/>
      <c r="BQ20" s="58"/>
      <c r="BR20" s="58"/>
      <c r="BS20" s="58"/>
      <c r="BT20" s="58"/>
      <c r="BU20" s="58"/>
      <c r="BV20" s="58"/>
      <c r="BW20" s="58"/>
      <c r="BX20" s="58"/>
      <c r="BY20" s="58"/>
      <c r="BZ20" s="58"/>
      <c r="CA20" s="58"/>
      <c r="CB20" s="58"/>
      <c r="CC20" s="58"/>
      <c r="CD20" s="58"/>
      <c r="CE20" s="58"/>
      <c r="CF20" s="58"/>
      <c r="CG20" s="58"/>
      <c r="CH20" s="58"/>
      <c r="CI20" s="58"/>
      <c r="CJ20" s="58"/>
      <c r="CK20" s="58"/>
      <c r="CL20" s="58"/>
      <c r="CM20" s="58"/>
      <c r="CN20" s="58"/>
      <c r="CO20" s="58"/>
      <c r="CP20" s="58"/>
      <c r="CQ20" s="58"/>
      <c r="CR20" s="58"/>
      <c r="CS20" s="58"/>
      <c r="CT20" s="58"/>
      <c r="CU20" s="58"/>
      <c r="CV20" s="58"/>
      <c r="CW20" s="58"/>
      <c r="CX20" s="58"/>
      <c r="CY20" s="58"/>
      <c r="CZ20" s="58"/>
      <c r="DA20" s="58"/>
      <c r="DB20" s="58"/>
      <c r="DC20" s="58"/>
      <c r="DD20" s="58"/>
      <c r="DE20" s="58"/>
      <c r="DF20" s="58"/>
      <c r="DG20" s="58"/>
      <c r="DH20" s="58"/>
      <c r="DI20" s="58"/>
      <c r="DJ20" s="58"/>
      <c r="DK20" s="58"/>
      <c r="DL20" s="58"/>
      <c r="DM20" s="58"/>
      <c r="DN20" s="58"/>
      <c r="DO20" s="58"/>
      <c r="DP20" s="58"/>
      <c r="DQ20" s="58"/>
      <c r="DR20" s="58"/>
      <c r="DS20" s="58"/>
      <c r="DT20" s="58"/>
      <c r="DU20" s="58"/>
      <c r="DV20" s="58"/>
      <c r="DW20" s="58"/>
      <c r="DX20" s="58"/>
      <c r="DY20" s="58"/>
      <c r="DZ20" s="58"/>
      <c r="EA20" s="58"/>
      <c r="EB20" s="58"/>
      <c r="EC20" s="58"/>
      <c r="ED20" s="58"/>
      <c r="EE20" s="58"/>
      <c r="EF20" s="58"/>
      <c r="EG20" s="58"/>
      <c r="EH20" s="58"/>
      <c r="EI20" s="58"/>
      <c r="EJ20" s="58"/>
      <c r="EK20" s="58"/>
      <c r="EL20" s="58"/>
      <c r="EM20" s="58"/>
      <c r="EN20" s="58"/>
      <c r="EO20" s="58"/>
      <c r="EP20" s="58"/>
      <c r="EQ20" s="58"/>
      <c r="ER20" s="58"/>
      <c r="ES20" s="58"/>
      <c r="ET20" s="58"/>
      <c r="EU20" s="58"/>
      <c r="EV20" s="58"/>
      <c r="EW20" s="58"/>
      <c r="EX20" s="58"/>
      <c r="EY20" s="58"/>
      <c r="EZ20" s="58"/>
      <c r="FA20" s="58"/>
      <c r="FB20" s="58"/>
      <c r="FC20" s="58"/>
      <c r="FD20" s="58"/>
      <c r="FE20" s="58"/>
      <c r="FF20" s="58"/>
      <c r="FG20" s="58"/>
      <c r="FH20" s="58"/>
      <c r="FI20" s="58"/>
      <c r="FJ20" s="58"/>
      <c r="FK20" s="58"/>
      <c r="FL20" s="58"/>
      <c r="FM20" s="58"/>
      <c r="FN20" s="58"/>
      <c r="FO20" s="58"/>
      <c r="FP20" s="58"/>
      <c r="FQ20" s="58"/>
      <c r="FR20" s="58"/>
      <c r="FS20" s="58"/>
      <c r="FT20" s="58"/>
      <c r="FU20" s="58"/>
      <c r="FV20" s="58"/>
      <c r="FW20" s="58"/>
      <c r="FX20" s="58"/>
      <c r="FY20" s="58"/>
      <c r="FZ20" s="58"/>
      <c r="GA20" s="58"/>
      <c r="GB20" s="58"/>
      <c r="GC20" s="58"/>
      <c r="GD20" s="58"/>
      <c r="GE20" s="58"/>
      <c r="GF20" s="58"/>
      <c r="GG20" s="58"/>
      <c r="GH20" s="58"/>
      <c r="GI20" s="58"/>
      <c r="GJ20" s="58"/>
      <c r="GK20" s="58"/>
      <c r="GL20" s="58"/>
      <c r="GM20" s="58"/>
      <c r="GN20" s="58"/>
      <c r="GO20" s="58"/>
      <c r="GP20" s="58"/>
      <c r="GQ20" s="58"/>
      <c r="GR20" s="58"/>
      <c r="GS20" s="58"/>
      <c r="GT20" s="58"/>
      <c r="GU20" s="58"/>
      <c r="GV20" s="58"/>
      <c r="GW20" s="58"/>
      <c r="GX20" s="58"/>
      <c r="GY20" s="58"/>
      <c r="GZ20" s="58"/>
      <c r="HA20" s="58"/>
      <c r="HB20" s="58"/>
      <c r="HC20" s="58"/>
      <c r="HD20" s="58"/>
      <c r="HE20" s="58"/>
      <c r="HF20" s="58"/>
      <c r="HG20" s="58"/>
      <c r="HH20" s="58"/>
      <c r="HI20" s="58"/>
      <c r="HJ20" s="58"/>
      <c r="HK20" s="58"/>
      <c r="HL20" s="58"/>
      <c r="HM20" s="58"/>
      <c r="HN20" s="58"/>
      <c r="HO20" s="58"/>
      <c r="HP20" s="58"/>
      <c r="HQ20" s="58"/>
      <c r="HR20" s="58"/>
      <c r="HS20" s="58"/>
      <c r="HT20" s="58"/>
      <c r="HU20" s="58"/>
      <c r="HV20" s="58"/>
      <c r="HW20" s="58"/>
      <c r="HX20" s="58"/>
      <c r="HY20" s="58"/>
      <c r="HZ20" s="58"/>
      <c r="IA20" s="58"/>
      <c r="IB20" s="58"/>
      <c r="IC20" s="58"/>
      <c r="ID20" s="58"/>
      <c r="IE20" s="58"/>
      <c r="IF20" s="58"/>
      <c r="IG20" s="58"/>
      <c r="IH20" s="58"/>
      <c r="II20" s="58"/>
      <c r="IJ20" s="58"/>
      <c r="IK20" s="58"/>
      <c r="IL20" s="58"/>
      <c r="IM20" s="58"/>
      <c r="IN20" s="58"/>
      <c r="IO20" s="58"/>
      <c r="IP20" s="58"/>
      <c r="IQ20" s="58"/>
      <c r="IR20" s="58"/>
      <c r="IS20" s="58"/>
      <c r="IT20" s="58"/>
      <c r="IU20" s="58"/>
      <c r="IV20" s="58"/>
      <c r="IW20" s="58"/>
      <c r="IX20" s="58"/>
      <c r="IY20" s="58"/>
      <c r="IZ20" s="58"/>
      <c r="JA20" s="58"/>
      <c r="JB20" s="58"/>
      <c r="JC20" s="58"/>
      <c r="JD20" s="58"/>
      <c r="JE20" s="58"/>
      <c r="JF20" s="58"/>
      <c r="JG20" s="58"/>
      <c r="JH20" s="58"/>
      <c r="JI20" s="58"/>
      <c r="JJ20" s="58"/>
      <c r="JK20" s="58"/>
      <c r="JL20" s="58"/>
      <c r="JM20" s="58"/>
      <c r="JN20" s="58"/>
      <c r="JO20" s="58"/>
      <c r="JP20" s="58"/>
      <c r="JQ20" s="58"/>
      <c r="JR20" s="58"/>
      <c r="JS20" s="58"/>
      <c r="JT20" s="58"/>
      <c r="JU20" s="58"/>
      <c r="JV20" s="58"/>
      <c r="JW20" s="58"/>
      <c r="JX20" s="58"/>
      <c r="JY20" s="58"/>
      <c r="JZ20" s="58"/>
      <c r="KA20" s="58"/>
      <c r="KB20" s="58"/>
      <c r="KC20" s="58"/>
      <c r="KD20" s="58"/>
      <c r="KE20" s="58"/>
      <c r="KF20" s="58"/>
      <c r="KG20" s="58"/>
      <c r="KH20" s="58"/>
      <c r="KI20" s="58"/>
      <c r="KJ20" s="58"/>
      <c r="KK20" s="58"/>
      <c r="KL20" s="58"/>
      <c r="KM20" s="58"/>
      <c r="KN20" s="58"/>
      <c r="KO20" s="58"/>
      <c r="KP20" s="58"/>
      <c r="KQ20" s="58"/>
      <c r="KR20" s="58"/>
      <c r="KS20" s="58"/>
      <c r="KT20" s="58"/>
      <c r="KU20" s="58"/>
      <c r="KV20" s="58"/>
      <c r="KW20" s="58"/>
      <c r="KX20" s="58"/>
      <c r="KY20" s="58"/>
      <c r="KZ20" s="58"/>
      <c r="LA20" s="58"/>
      <c r="LB20" s="58"/>
      <c r="LC20" s="58"/>
      <c r="LD20" s="58"/>
      <c r="LE20" s="58"/>
      <c r="LF20" s="58"/>
      <c r="LG20" s="58"/>
      <c r="LH20" s="58"/>
      <c r="LI20" s="58"/>
      <c r="LJ20" s="58"/>
      <c r="LK20" s="58"/>
      <c r="LL20" s="58"/>
      <c r="LM20" s="58"/>
      <c r="LN20" s="58"/>
      <c r="LO20" s="58"/>
      <c r="LP20" s="58"/>
      <c r="LQ20" s="58"/>
      <c r="LR20" s="58"/>
      <c r="LS20" s="58"/>
    </row>
    <row r="21" spans="1:331" s="59" customFormat="1" ht="23.1" customHeight="1" x14ac:dyDescent="0.35">
      <c r="A21" s="75"/>
      <c r="B21" s="76" t="s">
        <v>60</v>
      </c>
      <c r="D21" s="77">
        <f>SUM(D12:D18)</f>
        <v>103515</v>
      </c>
      <c r="E21" s="77">
        <f t="shared" ref="E21:K21" si="46">SUM(E12:E18)</f>
        <v>5198</v>
      </c>
      <c r="F21" s="77">
        <f t="shared" si="46"/>
        <v>139418</v>
      </c>
      <c r="G21" s="77">
        <f t="shared" si="46"/>
        <v>6740</v>
      </c>
      <c r="H21" s="77">
        <f t="shared" si="46"/>
        <v>0</v>
      </c>
      <c r="I21" s="77">
        <f t="shared" si="46"/>
        <v>146158</v>
      </c>
      <c r="J21" s="77">
        <f t="shared" si="46"/>
        <v>146158</v>
      </c>
      <c r="K21" s="77">
        <f t="shared" si="46"/>
        <v>0</v>
      </c>
      <c r="L21" s="77">
        <f ca="1">SUM(L11:L30)</f>
        <v>0</v>
      </c>
      <c r="M21" s="77">
        <f ca="1">SUM(M11:M30)</f>
        <v>0</v>
      </c>
      <c r="N21" s="77">
        <f ca="1">SUM(N11:N30)</f>
        <v>0</v>
      </c>
      <c r="O21" s="77">
        <f t="shared" ref="O21:W21" si="47">SUM(O12:O18)</f>
        <v>146158</v>
      </c>
      <c r="P21" s="137">
        <f t="shared" si="47"/>
        <v>7271.3799999999992</v>
      </c>
      <c r="Q21" s="77">
        <f t="shared" si="47"/>
        <v>20335.629999999997</v>
      </c>
      <c r="R21" s="77">
        <f t="shared" si="47"/>
        <v>3073.97</v>
      </c>
      <c r="S21" s="77">
        <f t="shared" si="47"/>
        <v>3653.93</v>
      </c>
      <c r="T21" s="77">
        <f t="shared" si="47"/>
        <v>15730.24</v>
      </c>
      <c r="U21" s="77">
        <f t="shared" si="47"/>
        <v>50065.149999999994</v>
      </c>
      <c r="V21" s="77">
        <f t="shared" si="47"/>
        <v>48047</v>
      </c>
      <c r="W21" s="77">
        <f t="shared" si="47"/>
        <v>48045.850000000006</v>
      </c>
      <c r="X21" s="78"/>
      <c r="Y21" s="79">
        <f t="shared" ref="Y21:AE21" si="48">SUM(Y12:Y18)</f>
        <v>17538.96</v>
      </c>
      <c r="Z21" s="77">
        <f t="shared" si="48"/>
        <v>0</v>
      </c>
      <c r="AA21" s="77">
        <f t="shared" si="48"/>
        <v>400</v>
      </c>
      <c r="AB21" s="77">
        <f t="shared" si="48"/>
        <v>3653.9700000000003</v>
      </c>
      <c r="AC21" s="78">
        <f t="shared" si="48"/>
        <v>800</v>
      </c>
      <c r="AD21" s="79">
        <f t="shared" si="48"/>
        <v>96092.85</v>
      </c>
      <c r="AE21" s="80">
        <f t="shared" si="48"/>
        <v>48046.425000000003</v>
      </c>
      <c r="AF21" s="75"/>
      <c r="AG21" s="76" t="s">
        <v>60</v>
      </c>
      <c r="AI21" s="137">
        <f t="shared" ref="AI21:BD21" si="49">SUM(AI12:AI18)</f>
        <v>7271.3799999999992</v>
      </c>
      <c r="AJ21" s="137">
        <f t="shared" si="49"/>
        <v>13154.22</v>
      </c>
      <c r="AK21" s="137">
        <f t="shared" si="49"/>
        <v>0</v>
      </c>
      <c r="AL21" s="137">
        <f t="shared" si="49"/>
        <v>0</v>
      </c>
      <c r="AM21" s="137">
        <f t="shared" si="49"/>
        <v>0</v>
      </c>
      <c r="AN21" s="137">
        <f t="shared" si="49"/>
        <v>6525.85</v>
      </c>
      <c r="AO21" s="137">
        <f t="shared" si="49"/>
        <v>0</v>
      </c>
      <c r="AP21" s="137">
        <f t="shared" si="49"/>
        <v>0</v>
      </c>
      <c r="AQ21" s="137">
        <f t="shared" si="49"/>
        <v>655.56</v>
      </c>
      <c r="AR21" s="137">
        <f t="shared" si="49"/>
        <v>20335.629999999997</v>
      </c>
      <c r="AS21" s="137">
        <f t="shared" si="49"/>
        <v>800</v>
      </c>
      <c r="AT21" s="137">
        <f t="shared" si="49"/>
        <v>0</v>
      </c>
      <c r="AU21" s="137">
        <f t="shared" si="49"/>
        <v>2273.9699999999998</v>
      </c>
      <c r="AV21" s="137">
        <f t="shared" si="49"/>
        <v>3073.97</v>
      </c>
      <c r="AW21" s="137">
        <f t="shared" si="49"/>
        <v>3653.93</v>
      </c>
      <c r="AX21" s="137">
        <f t="shared" si="49"/>
        <v>9470.26</v>
      </c>
      <c r="AY21" s="137">
        <f t="shared" si="49"/>
        <v>0</v>
      </c>
      <c r="AZ21" s="137">
        <f t="shared" si="49"/>
        <v>5739</v>
      </c>
      <c r="BA21" s="137">
        <f t="shared" si="49"/>
        <v>520.98</v>
      </c>
      <c r="BB21" s="137">
        <f t="shared" si="49"/>
        <v>0</v>
      </c>
      <c r="BC21" s="137">
        <f t="shared" si="49"/>
        <v>15730.24</v>
      </c>
      <c r="BD21" s="138">
        <f t="shared" si="49"/>
        <v>50065.149999999994</v>
      </c>
      <c r="BE21" s="81"/>
      <c r="BF21" s="81"/>
      <c r="BG21" s="81"/>
      <c r="BH21" s="81"/>
      <c r="BI21" s="81"/>
      <c r="BJ21" s="81"/>
      <c r="BK21" s="81"/>
      <c r="BL21" s="81"/>
      <c r="BM21" s="81"/>
      <c r="BN21" s="82"/>
      <c r="BO21" s="82"/>
      <c r="BP21" s="82"/>
      <c r="BQ21" s="82"/>
      <c r="BR21" s="82"/>
      <c r="BS21" s="82"/>
      <c r="BT21" s="82"/>
      <c r="BU21" s="82"/>
      <c r="BV21" s="82"/>
      <c r="BW21" s="82"/>
      <c r="BX21" s="82"/>
      <c r="BY21" s="82"/>
      <c r="BZ21" s="82"/>
      <c r="CA21" s="82"/>
      <c r="CB21" s="82"/>
      <c r="CC21" s="82"/>
      <c r="CD21" s="82"/>
      <c r="CE21" s="82"/>
      <c r="CF21" s="82"/>
      <c r="CG21" s="82"/>
      <c r="CH21" s="82"/>
      <c r="CI21" s="82"/>
      <c r="CJ21" s="82"/>
      <c r="CK21" s="82"/>
      <c r="CL21" s="82"/>
      <c r="CM21" s="82"/>
      <c r="CN21" s="82"/>
      <c r="CO21" s="82"/>
      <c r="CP21" s="82"/>
      <c r="CQ21" s="82"/>
      <c r="CR21" s="82"/>
      <c r="CS21" s="82"/>
      <c r="CT21" s="82"/>
      <c r="CU21" s="82"/>
      <c r="CV21" s="82"/>
      <c r="CW21" s="82"/>
      <c r="CX21" s="82"/>
      <c r="CY21" s="82"/>
      <c r="CZ21" s="82"/>
      <c r="DA21" s="82"/>
      <c r="DB21" s="82"/>
      <c r="DC21" s="82"/>
      <c r="DD21" s="82"/>
      <c r="DE21" s="82"/>
      <c r="DF21" s="82"/>
      <c r="DG21" s="82"/>
      <c r="DH21" s="82"/>
      <c r="DI21" s="82"/>
      <c r="DJ21" s="82"/>
      <c r="DK21" s="82"/>
      <c r="DL21" s="82"/>
      <c r="DM21" s="82"/>
      <c r="DN21" s="82"/>
      <c r="DO21" s="82"/>
      <c r="DP21" s="82"/>
      <c r="DQ21" s="82"/>
      <c r="DR21" s="82"/>
      <c r="DS21" s="82"/>
      <c r="DT21" s="82"/>
      <c r="DU21" s="82"/>
      <c r="DV21" s="82"/>
      <c r="DW21" s="82"/>
      <c r="DX21" s="82"/>
      <c r="DY21" s="82"/>
      <c r="DZ21" s="82"/>
      <c r="EA21" s="82"/>
      <c r="EB21" s="82"/>
      <c r="EC21" s="82"/>
      <c r="ED21" s="82"/>
      <c r="EE21" s="82"/>
      <c r="EF21" s="82"/>
      <c r="EG21" s="82"/>
      <c r="EH21" s="82"/>
      <c r="EI21" s="82"/>
      <c r="EJ21" s="82"/>
      <c r="EK21" s="82"/>
      <c r="EL21" s="82"/>
      <c r="EM21" s="82"/>
      <c r="EN21" s="82"/>
      <c r="EO21" s="82"/>
      <c r="EP21" s="82"/>
      <c r="EQ21" s="82"/>
      <c r="ER21" s="82"/>
      <c r="ES21" s="82"/>
      <c r="ET21" s="82"/>
      <c r="EU21" s="82"/>
      <c r="EV21" s="82"/>
      <c r="EW21" s="82"/>
      <c r="EX21" s="82"/>
      <c r="EY21" s="82"/>
      <c r="EZ21" s="82"/>
      <c r="FA21" s="82"/>
      <c r="FB21" s="82"/>
      <c r="FC21" s="82"/>
      <c r="FD21" s="82"/>
      <c r="FE21" s="82"/>
      <c r="FF21" s="82"/>
      <c r="FG21" s="82"/>
      <c r="FH21" s="82"/>
      <c r="FI21" s="82"/>
      <c r="FJ21" s="82"/>
      <c r="FK21" s="82"/>
      <c r="FL21" s="82"/>
      <c r="FM21" s="82"/>
      <c r="FN21" s="82"/>
      <c r="FO21" s="82"/>
      <c r="FP21" s="82"/>
      <c r="FQ21" s="82"/>
      <c r="FR21" s="82"/>
      <c r="FS21" s="82"/>
      <c r="FT21" s="82"/>
      <c r="FU21" s="82"/>
      <c r="FV21" s="82"/>
      <c r="FW21" s="82"/>
      <c r="FX21" s="82"/>
      <c r="FY21" s="82"/>
      <c r="FZ21" s="82"/>
      <c r="GA21" s="82"/>
      <c r="GB21" s="82"/>
      <c r="GC21" s="82"/>
      <c r="GD21" s="82"/>
      <c r="GE21" s="82"/>
      <c r="GF21" s="82"/>
      <c r="GG21" s="82"/>
      <c r="GH21" s="82"/>
      <c r="GI21" s="82"/>
      <c r="GJ21" s="82"/>
      <c r="GK21" s="82"/>
      <c r="GL21" s="82"/>
      <c r="GM21" s="82"/>
      <c r="GN21" s="82"/>
      <c r="GO21" s="82"/>
      <c r="GP21" s="82"/>
      <c r="GQ21" s="82"/>
      <c r="GR21" s="82"/>
      <c r="GS21" s="82"/>
      <c r="GT21" s="82"/>
      <c r="GU21" s="82"/>
      <c r="GV21" s="82"/>
      <c r="GW21" s="82"/>
      <c r="GX21" s="82"/>
      <c r="GY21" s="82"/>
      <c r="GZ21" s="82"/>
      <c r="HA21" s="82"/>
      <c r="HB21" s="82"/>
      <c r="HC21" s="82"/>
      <c r="HD21" s="82"/>
      <c r="HE21" s="82"/>
      <c r="HF21" s="82"/>
      <c r="HG21" s="82"/>
      <c r="HH21" s="82"/>
      <c r="HI21" s="82"/>
      <c r="HJ21" s="82"/>
      <c r="HK21" s="82"/>
      <c r="HL21" s="82"/>
      <c r="HM21" s="82"/>
      <c r="HN21" s="82"/>
      <c r="HO21" s="82"/>
      <c r="HP21" s="82"/>
      <c r="HQ21" s="82"/>
      <c r="HR21" s="82"/>
      <c r="HS21" s="82"/>
      <c r="HT21" s="82"/>
      <c r="HU21" s="82"/>
      <c r="HV21" s="82"/>
      <c r="HW21" s="82"/>
      <c r="HX21" s="82"/>
      <c r="HY21" s="82"/>
      <c r="HZ21" s="82"/>
      <c r="IA21" s="82"/>
      <c r="IB21" s="82"/>
      <c r="IC21" s="82"/>
      <c r="ID21" s="82"/>
      <c r="IE21" s="82"/>
      <c r="IF21" s="82"/>
      <c r="IG21" s="82"/>
      <c r="IH21" s="82"/>
      <c r="II21" s="82"/>
      <c r="IJ21" s="82"/>
      <c r="IK21" s="82"/>
      <c r="IL21" s="82"/>
      <c r="IM21" s="82"/>
      <c r="IN21" s="82"/>
      <c r="IO21" s="82"/>
      <c r="IP21" s="82"/>
      <c r="IQ21" s="82"/>
      <c r="IR21" s="82"/>
      <c r="IS21" s="82"/>
      <c r="IT21" s="82"/>
      <c r="IU21" s="82"/>
      <c r="IV21" s="82"/>
      <c r="IW21" s="82"/>
      <c r="IX21" s="82"/>
      <c r="IY21" s="82"/>
      <c r="IZ21" s="82"/>
      <c r="JA21" s="82"/>
      <c r="JB21" s="82"/>
      <c r="JC21" s="82"/>
      <c r="JD21" s="82"/>
      <c r="JE21" s="82"/>
      <c r="JF21" s="82"/>
      <c r="JG21" s="82"/>
      <c r="JH21" s="82"/>
      <c r="JI21" s="82"/>
      <c r="JJ21" s="82"/>
      <c r="JK21" s="82"/>
      <c r="JL21" s="82"/>
      <c r="JM21" s="82"/>
      <c r="JN21" s="82"/>
      <c r="JO21" s="82"/>
      <c r="JP21" s="82"/>
      <c r="JQ21" s="82"/>
      <c r="JR21" s="82"/>
      <c r="JS21" s="82"/>
      <c r="JT21" s="82"/>
      <c r="JU21" s="82"/>
      <c r="JV21" s="82"/>
      <c r="JW21" s="82"/>
      <c r="JX21" s="82"/>
      <c r="JY21" s="82"/>
      <c r="JZ21" s="82"/>
      <c r="KA21" s="82"/>
      <c r="KB21" s="82"/>
      <c r="KC21" s="82"/>
      <c r="KD21" s="82"/>
      <c r="KE21" s="82"/>
      <c r="KF21" s="82"/>
      <c r="KG21" s="82"/>
      <c r="KH21" s="82"/>
      <c r="KI21" s="82"/>
      <c r="KJ21" s="82"/>
      <c r="KK21" s="82"/>
      <c r="KL21" s="82"/>
      <c r="KM21" s="82"/>
      <c r="KN21" s="82"/>
      <c r="KO21" s="82"/>
      <c r="KP21" s="82"/>
      <c r="KQ21" s="82"/>
      <c r="KR21" s="82"/>
      <c r="KS21" s="82"/>
      <c r="KT21" s="82"/>
      <c r="KU21" s="82"/>
      <c r="KV21" s="82"/>
      <c r="KW21" s="82"/>
      <c r="KX21" s="82"/>
      <c r="KY21" s="82"/>
      <c r="KZ21" s="82"/>
      <c r="LA21" s="82"/>
      <c r="LB21" s="82"/>
      <c r="LC21" s="82"/>
      <c r="LD21" s="82"/>
      <c r="LE21" s="82"/>
      <c r="LF21" s="82"/>
      <c r="LG21" s="82"/>
      <c r="LH21" s="82"/>
      <c r="LI21" s="82"/>
      <c r="LJ21" s="82"/>
      <c r="LK21" s="82"/>
      <c r="LL21" s="82"/>
      <c r="LM21" s="82"/>
      <c r="LN21" s="82"/>
      <c r="LO21" s="82"/>
      <c r="LP21" s="82"/>
      <c r="LQ21" s="82"/>
      <c r="LR21" s="82"/>
      <c r="LS21" s="82"/>
    </row>
    <row r="22" spans="1:331" s="85" customFormat="1" ht="23.1" customHeight="1" thickBot="1" x14ac:dyDescent="0.4">
      <c r="A22" s="83"/>
      <c r="B22" s="84"/>
      <c r="D22" s="86"/>
      <c r="E22" s="86"/>
      <c r="F22" s="86"/>
      <c r="G22" s="86"/>
      <c r="H22" s="87"/>
      <c r="I22" s="88">
        <f>SUM(I20:I20)</f>
        <v>0</v>
      </c>
      <c r="J22" s="86"/>
      <c r="K22" s="86"/>
      <c r="L22" s="86"/>
      <c r="M22" s="86"/>
      <c r="N22" s="86"/>
      <c r="O22" s="86"/>
      <c r="P22" s="139"/>
      <c r="Q22" s="86"/>
      <c r="R22" s="86"/>
      <c r="S22" s="86"/>
      <c r="T22" s="86"/>
      <c r="U22" s="87"/>
      <c r="V22" s="87"/>
      <c r="W22" s="87" t="s">
        <v>1</v>
      </c>
      <c r="X22" s="89"/>
      <c r="Y22" s="90"/>
      <c r="Z22" s="87"/>
      <c r="AA22" s="87"/>
      <c r="AB22" s="87"/>
      <c r="AC22" s="89"/>
      <c r="AD22" s="90"/>
      <c r="AE22" s="91"/>
      <c r="AF22" s="83"/>
      <c r="AG22" s="84"/>
      <c r="AI22" s="139"/>
      <c r="AJ22" s="139"/>
      <c r="AK22" s="139"/>
      <c r="AL22" s="139"/>
      <c r="AM22" s="139"/>
      <c r="AN22" s="139"/>
      <c r="AO22" s="139"/>
      <c r="AP22" s="139"/>
      <c r="AQ22" s="139"/>
      <c r="AR22" s="139"/>
      <c r="AS22" s="139"/>
      <c r="AT22" s="139"/>
      <c r="AU22" s="139"/>
      <c r="AV22" s="139"/>
      <c r="AW22" s="139"/>
      <c r="AX22" s="139"/>
      <c r="AY22" s="139"/>
      <c r="AZ22" s="139"/>
      <c r="BA22" s="139"/>
      <c r="BB22" s="139"/>
      <c r="BC22" s="139"/>
      <c r="BD22" s="140"/>
      <c r="BE22" s="58"/>
      <c r="BF22" s="58"/>
      <c r="BG22" s="58"/>
      <c r="BH22" s="58"/>
      <c r="BI22" s="58"/>
      <c r="BJ22" s="58"/>
      <c r="BK22" s="58"/>
      <c r="BL22" s="58"/>
      <c r="BM22" s="58"/>
      <c r="BN22" s="58"/>
      <c r="BO22" s="58"/>
      <c r="BP22" s="58"/>
      <c r="BQ22" s="58"/>
      <c r="BR22" s="58"/>
      <c r="BS22" s="58"/>
      <c r="BT22" s="58"/>
      <c r="BU22" s="58"/>
      <c r="BV22" s="58"/>
      <c r="BW22" s="58"/>
      <c r="BX22" s="58"/>
      <c r="BY22" s="58"/>
      <c r="BZ22" s="58"/>
      <c r="CA22" s="58"/>
      <c r="CB22" s="58"/>
      <c r="CC22" s="58"/>
      <c r="CD22" s="58"/>
      <c r="CE22" s="58"/>
      <c r="CF22" s="58"/>
      <c r="CG22" s="58"/>
      <c r="CH22" s="58"/>
      <c r="CI22" s="58"/>
      <c r="CJ22" s="58"/>
      <c r="CK22" s="58"/>
      <c r="CL22" s="58"/>
      <c r="CM22" s="58"/>
      <c r="CN22" s="58"/>
      <c r="CO22" s="58"/>
      <c r="CP22" s="58"/>
      <c r="CQ22" s="58"/>
      <c r="CR22" s="58"/>
      <c r="CS22" s="58"/>
      <c r="CT22" s="58"/>
      <c r="CU22" s="58"/>
      <c r="CV22" s="58"/>
      <c r="CW22" s="58"/>
      <c r="CX22" s="58"/>
      <c r="CY22" s="58"/>
      <c r="CZ22" s="58"/>
      <c r="DA22" s="58"/>
      <c r="DB22" s="58"/>
      <c r="DC22" s="58"/>
      <c r="DD22" s="58"/>
      <c r="DE22" s="58"/>
      <c r="DF22" s="58"/>
      <c r="DG22" s="58"/>
      <c r="DH22" s="58"/>
      <c r="DI22" s="58"/>
      <c r="DJ22" s="58"/>
      <c r="DK22" s="58"/>
      <c r="DL22" s="58"/>
      <c r="DM22" s="58"/>
      <c r="DN22" s="58"/>
      <c r="DO22" s="58"/>
      <c r="DP22" s="58"/>
      <c r="DQ22" s="58"/>
      <c r="DR22" s="58"/>
      <c r="DS22" s="58"/>
      <c r="DT22" s="58"/>
      <c r="DU22" s="58"/>
      <c r="DV22" s="58"/>
      <c r="DW22" s="58"/>
      <c r="DX22" s="58"/>
      <c r="DY22" s="58"/>
      <c r="DZ22" s="58"/>
      <c r="EA22" s="58"/>
      <c r="EB22" s="58"/>
      <c r="EC22" s="58"/>
      <c r="ED22" s="58"/>
      <c r="EE22" s="58"/>
      <c r="EF22" s="58"/>
      <c r="EG22" s="58"/>
      <c r="EH22" s="58"/>
      <c r="EI22" s="58"/>
      <c r="EJ22" s="58"/>
      <c r="EK22" s="58"/>
      <c r="EL22" s="58"/>
      <c r="EM22" s="58"/>
      <c r="EN22" s="58"/>
      <c r="EO22" s="58"/>
      <c r="EP22" s="58"/>
      <c r="EQ22" s="58"/>
      <c r="ER22" s="58"/>
      <c r="ES22" s="58"/>
      <c r="ET22" s="58"/>
      <c r="EU22" s="58"/>
      <c r="EV22" s="58"/>
      <c r="EW22" s="58"/>
      <c r="EX22" s="58"/>
      <c r="EY22" s="58"/>
      <c r="EZ22" s="58"/>
      <c r="FA22" s="58"/>
      <c r="FB22" s="58"/>
      <c r="FC22" s="58"/>
      <c r="FD22" s="58"/>
      <c r="FE22" s="58"/>
      <c r="FF22" s="58"/>
      <c r="FG22" s="58"/>
      <c r="FH22" s="58"/>
      <c r="FI22" s="58"/>
      <c r="FJ22" s="58"/>
      <c r="FK22" s="58"/>
      <c r="FL22" s="58"/>
      <c r="FM22" s="58"/>
      <c r="FN22" s="58"/>
      <c r="FO22" s="58"/>
      <c r="FP22" s="58"/>
      <c r="FQ22" s="58"/>
      <c r="FR22" s="58"/>
      <c r="FS22" s="58"/>
      <c r="FT22" s="58"/>
      <c r="FU22" s="58"/>
      <c r="FV22" s="58"/>
      <c r="FW22" s="58"/>
      <c r="FX22" s="58"/>
      <c r="FY22" s="58"/>
      <c r="FZ22" s="58"/>
      <c r="GA22" s="58"/>
      <c r="GB22" s="58"/>
      <c r="GC22" s="58"/>
      <c r="GD22" s="58"/>
      <c r="GE22" s="58"/>
      <c r="GF22" s="58"/>
      <c r="GG22" s="58"/>
      <c r="GH22" s="58"/>
      <c r="GI22" s="58"/>
      <c r="GJ22" s="58"/>
      <c r="GK22" s="58"/>
      <c r="GL22" s="58"/>
      <c r="GM22" s="58"/>
      <c r="GN22" s="58"/>
      <c r="GO22" s="58"/>
      <c r="GP22" s="58"/>
      <c r="GQ22" s="58"/>
      <c r="GR22" s="58"/>
      <c r="GS22" s="58"/>
      <c r="GT22" s="58"/>
      <c r="GU22" s="58"/>
      <c r="GV22" s="58"/>
      <c r="GW22" s="58"/>
      <c r="GX22" s="58"/>
      <c r="GY22" s="58"/>
      <c r="GZ22" s="58"/>
      <c r="HA22" s="58"/>
      <c r="HB22" s="58"/>
      <c r="HC22" s="58"/>
      <c r="HD22" s="58"/>
      <c r="HE22" s="58"/>
      <c r="HF22" s="58"/>
      <c r="HG22" s="58"/>
      <c r="HH22" s="58"/>
      <c r="HI22" s="58"/>
      <c r="HJ22" s="58"/>
      <c r="HK22" s="58"/>
      <c r="HL22" s="58"/>
      <c r="HM22" s="58"/>
      <c r="HN22" s="58"/>
      <c r="HO22" s="58"/>
      <c r="HP22" s="58"/>
      <c r="HQ22" s="58"/>
      <c r="HR22" s="58"/>
      <c r="HS22" s="58"/>
      <c r="HT22" s="58"/>
      <c r="HU22" s="58"/>
      <c r="HV22" s="58"/>
      <c r="HW22" s="58"/>
      <c r="HX22" s="58"/>
      <c r="HY22" s="58"/>
      <c r="HZ22" s="58"/>
      <c r="IA22" s="58"/>
      <c r="IB22" s="58"/>
      <c r="IC22" s="58"/>
      <c r="ID22" s="58"/>
      <c r="IE22" s="58"/>
      <c r="IF22" s="58"/>
      <c r="IG22" s="58"/>
      <c r="IH22" s="58"/>
      <c r="II22" s="58"/>
      <c r="IJ22" s="58"/>
      <c r="IK22" s="58"/>
      <c r="IL22" s="58"/>
      <c r="IM22" s="58"/>
      <c r="IN22" s="58"/>
      <c r="IO22" s="58"/>
      <c r="IP22" s="58"/>
      <c r="IQ22" s="58"/>
      <c r="IR22" s="58"/>
      <c r="IS22" s="58"/>
      <c r="IT22" s="58"/>
      <c r="IU22" s="58"/>
      <c r="IV22" s="58"/>
      <c r="IW22" s="58"/>
      <c r="IX22" s="58"/>
      <c r="IY22" s="58"/>
      <c r="IZ22" s="58"/>
      <c r="JA22" s="58"/>
      <c r="JB22" s="58"/>
      <c r="JC22" s="58"/>
      <c r="JD22" s="58"/>
      <c r="JE22" s="58"/>
      <c r="JF22" s="58"/>
      <c r="JG22" s="58"/>
      <c r="JH22" s="58"/>
      <c r="JI22" s="58"/>
      <c r="JJ22" s="58"/>
      <c r="JK22" s="58"/>
      <c r="JL22" s="58"/>
      <c r="JM22" s="58"/>
      <c r="JN22" s="58"/>
      <c r="JO22" s="58"/>
      <c r="JP22" s="58"/>
      <c r="JQ22" s="58"/>
      <c r="JR22" s="58"/>
      <c r="JS22" s="58"/>
      <c r="JT22" s="58"/>
      <c r="JU22" s="58"/>
      <c r="JV22" s="58"/>
      <c r="JW22" s="58"/>
      <c r="JX22" s="58"/>
      <c r="JY22" s="58"/>
      <c r="JZ22" s="58"/>
      <c r="KA22" s="58"/>
      <c r="KB22" s="58"/>
      <c r="KC22" s="58"/>
      <c r="KD22" s="58"/>
      <c r="KE22" s="58"/>
      <c r="KF22" s="58"/>
      <c r="KG22" s="58"/>
      <c r="KH22" s="58"/>
      <c r="KI22" s="58"/>
      <c r="KJ22" s="58"/>
      <c r="KK22" s="58"/>
      <c r="KL22" s="58"/>
      <c r="KM22" s="58"/>
      <c r="KN22" s="58"/>
      <c r="KO22" s="58"/>
      <c r="KP22" s="58"/>
      <c r="KQ22" s="58"/>
      <c r="KR22" s="58"/>
      <c r="KS22" s="58"/>
      <c r="KT22" s="58"/>
      <c r="KU22" s="58"/>
      <c r="KV22" s="58"/>
      <c r="KW22" s="58"/>
      <c r="KX22" s="58"/>
      <c r="KY22" s="58"/>
      <c r="KZ22" s="58"/>
      <c r="LA22" s="58"/>
      <c r="LB22" s="58"/>
      <c r="LC22" s="58"/>
      <c r="LD22" s="58"/>
      <c r="LE22" s="58"/>
      <c r="LF22" s="58"/>
      <c r="LG22" s="58"/>
      <c r="LH22" s="58"/>
      <c r="LI22" s="58"/>
      <c r="LJ22" s="58"/>
      <c r="LK22" s="58"/>
      <c r="LL22" s="58"/>
      <c r="LM22" s="58"/>
      <c r="LN22" s="58"/>
      <c r="LO22" s="58"/>
      <c r="LP22" s="58"/>
      <c r="LQ22" s="58"/>
      <c r="LR22" s="58"/>
      <c r="LS22" s="58"/>
    </row>
    <row r="23" spans="1:331" ht="23.1" customHeight="1" x14ac:dyDescent="0.35">
      <c r="B23" s="5"/>
      <c r="D23" s="24"/>
      <c r="H23" s="23"/>
      <c r="I23" s="23"/>
      <c r="K23" s="24"/>
      <c r="L23" s="24"/>
      <c r="M23" s="24"/>
      <c r="N23" s="24"/>
      <c r="P23" s="141"/>
      <c r="T23" s="24"/>
      <c r="U23" s="23"/>
      <c r="V23" s="24"/>
      <c r="X23" s="23"/>
      <c r="Y23" s="23"/>
      <c r="Z23" s="23"/>
      <c r="AA23" s="23"/>
      <c r="AB23" s="23"/>
      <c r="AC23" s="23"/>
      <c r="AD23" s="23"/>
      <c r="AE23" s="26"/>
      <c r="AG23" s="5"/>
      <c r="AI23" s="141"/>
      <c r="AJ23" s="141"/>
      <c r="AK23" s="141"/>
      <c r="AL23" s="141"/>
      <c r="AM23" s="141"/>
      <c r="AN23" s="141"/>
      <c r="AO23" s="141"/>
      <c r="AP23" s="141"/>
      <c r="AQ23" s="141"/>
      <c r="AS23" s="141"/>
      <c r="AT23" s="141"/>
      <c r="AU23" s="141"/>
      <c r="AX23" s="141"/>
      <c r="AY23" s="141"/>
      <c r="AZ23" s="141"/>
      <c r="BA23" s="141"/>
      <c r="BB23" s="141"/>
      <c r="BC23" s="141"/>
      <c r="BD23" s="142"/>
    </row>
    <row r="24" spans="1:331" ht="23.1" customHeight="1" x14ac:dyDescent="0.35">
      <c r="B24" s="5"/>
      <c r="D24" s="24"/>
      <c r="H24" s="23"/>
      <c r="I24" s="23"/>
      <c r="K24" s="24"/>
      <c r="L24" s="24"/>
      <c r="M24" s="24"/>
      <c r="N24" s="24"/>
      <c r="P24" s="141"/>
      <c r="T24" s="1"/>
      <c r="V24" s="23"/>
      <c r="X24" s="23"/>
      <c r="Y24" s="23"/>
      <c r="Z24" s="23"/>
      <c r="AA24" s="23"/>
      <c r="AB24" s="23"/>
      <c r="AC24" s="23"/>
      <c r="AD24" s="23"/>
      <c r="AE24" s="26"/>
      <c r="AG24" s="5"/>
      <c r="AI24" s="141"/>
      <c r="AJ24" s="141"/>
      <c r="AK24" s="141"/>
      <c r="AL24" s="141"/>
      <c r="AM24" s="141"/>
      <c r="AN24" s="141"/>
      <c r="AO24" s="141"/>
      <c r="AP24" s="141"/>
      <c r="AQ24" s="141"/>
      <c r="AS24" s="141"/>
      <c r="AT24" s="141"/>
      <c r="AU24" s="141"/>
      <c r="AX24" s="141"/>
      <c r="AY24" s="141"/>
      <c r="AZ24" s="141"/>
      <c r="BA24" s="141"/>
      <c r="BB24" s="141"/>
      <c r="BC24" s="116"/>
    </row>
    <row r="25" spans="1:331" ht="23.1" customHeight="1" x14ac:dyDescent="0.35">
      <c r="B25" s="171" t="s">
        <v>61</v>
      </c>
      <c r="C25" s="171"/>
      <c r="D25" s="171"/>
      <c r="H25" s="23"/>
      <c r="I25" s="172" t="s">
        <v>62</v>
      </c>
      <c r="J25" s="172"/>
      <c r="K25" s="172"/>
      <c r="L25" s="172"/>
      <c r="M25" s="172"/>
      <c r="N25" s="172"/>
      <c r="O25" s="23"/>
      <c r="P25" s="141"/>
      <c r="Q25" s="173" t="s">
        <v>63</v>
      </c>
      <c r="R25" s="173"/>
      <c r="S25" s="173"/>
      <c r="V25" s="174" t="s">
        <v>64</v>
      </c>
      <c r="W25" s="174"/>
      <c r="X25" s="174"/>
      <c r="Y25" s="174"/>
      <c r="Z25" s="23"/>
      <c r="AA25" s="23"/>
      <c r="AB25" s="23"/>
      <c r="AC25" s="23"/>
      <c r="AD25" s="23"/>
      <c r="AE25" s="26"/>
      <c r="AG25" s="171" t="s">
        <v>61</v>
      </c>
      <c r="AH25" s="171"/>
      <c r="AI25" s="171"/>
      <c r="AJ25" s="141"/>
      <c r="AK25" s="141"/>
      <c r="AL25" s="141"/>
      <c r="AM25" s="141"/>
      <c r="AN25" s="141"/>
      <c r="AO25" s="141"/>
      <c r="AP25" s="141"/>
      <c r="AQ25" s="141"/>
      <c r="AS25" s="141"/>
      <c r="AT25" s="141"/>
      <c r="AU25" s="141"/>
      <c r="AX25" s="141"/>
      <c r="AY25" s="141"/>
      <c r="AZ25" s="141"/>
      <c r="BA25" s="141"/>
      <c r="BB25" s="141"/>
      <c r="BC25" s="116"/>
    </row>
    <row r="26" spans="1:331" ht="23.1" customHeight="1" x14ac:dyDescent="0.35">
      <c r="A26" s="25"/>
      <c r="B26" s="5"/>
      <c r="D26" s="24"/>
      <c r="E26" s="27"/>
      <c r="F26" s="27"/>
      <c r="G26" s="27"/>
      <c r="H26" s="23"/>
      <c r="I26" s="23"/>
      <c r="K26" s="24"/>
      <c r="L26" s="24"/>
      <c r="M26" s="24"/>
      <c r="N26" s="24"/>
      <c r="O26" s="6"/>
      <c r="P26" s="141"/>
      <c r="R26" s="6"/>
      <c r="T26" s="1"/>
      <c r="V26" s="23"/>
      <c r="X26" s="23"/>
      <c r="Y26" s="23"/>
      <c r="Z26" s="23"/>
      <c r="AA26" s="23"/>
      <c r="AB26" s="23"/>
      <c r="AC26" s="23"/>
      <c r="AD26" s="23"/>
      <c r="AE26" s="26"/>
      <c r="AF26" s="25"/>
      <c r="AG26" s="5"/>
      <c r="AI26" s="141"/>
      <c r="AJ26" s="141"/>
      <c r="AK26" s="141"/>
      <c r="AL26" s="141"/>
      <c r="AM26" s="141"/>
      <c r="AN26" s="141"/>
      <c r="AO26" s="141"/>
      <c r="AP26" s="141"/>
      <c r="AQ26" s="141"/>
      <c r="AS26" s="141"/>
      <c r="AT26" s="141"/>
      <c r="AU26" s="141"/>
      <c r="AV26" s="118"/>
      <c r="AX26" s="141"/>
      <c r="AY26" s="141"/>
      <c r="AZ26" s="141"/>
      <c r="BA26" s="141"/>
      <c r="BB26" s="141"/>
      <c r="BC26" s="116"/>
    </row>
    <row r="27" spans="1:331" ht="23.1" customHeight="1" x14ac:dyDescent="0.35">
      <c r="B27" s="5"/>
      <c r="D27" s="24"/>
      <c r="E27" s="28"/>
      <c r="F27" s="28"/>
      <c r="G27" s="28"/>
      <c r="H27" s="23"/>
      <c r="I27" s="23"/>
      <c r="K27" s="24"/>
      <c r="L27" s="24"/>
      <c r="M27" s="24"/>
      <c r="N27" s="24"/>
      <c r="P27" s="141"/>
      <c r="R27" s="28"/>
      <c r="T27" s="1"/>
      <c r="V27" s="23"/>
      <c r="X27" s="23"/>
      <c r="Y27" s="23"/>
      <c r="Z27" s="23"/>
      <c r="AA27" s="23"/>
      <c r="AB27" s="23"/>
      <c r="AC27" s="23"/>
      <c r="AD27" s="23"/>
      <c r="AE27" s="26"/>
      <c r="AG27" s="5"/>
      <c r="AI27" s="141"/>
      <c r="AJ27" s="141"/>
      <c r="AK27" s="141"/>
      <c r="AL27" s="141"/>
      <c r="AM27" s="141"/>
      <c r="AN27" s="141"/>
      <c r="AO27" s="141"/>
      <c r="AP27" s="141"/>
      <c r="AQ27" s="141"/>
      <c r="AS27" s="141"/>
      <c r="AT27" s="141"/>
      <c r="AU27" s="141"/>
      <c r="AV27" s="143"/>
      <c r="AX27" s="141"/>
      <c r="AY27" s="141"/>
      <c r="AZ27" s="141"/>
      <c r="BA27" s="141"/>
      <c r="BB27" s="141"/>
      <c r="BC27" s="116"/>
    </row>
    <row r="28" spans="1:331" s="92" customFormat="1" ht="23.1" customHeight="1" x14ac:dyDescent="0.35">
      <c r="B28" s="175" t="s">
        <v>75</v>
      </c>
      <c r="C28" s="175"/>
      <c r="D28" s="175"/>
      <c r="E28" s="93"/>
      <c r="F28" s="93"/>
      <c r="G28" s="93"/>
      <c r="I28" s="175" t="s">
        <v>65</v>
      </c>
      <c r="J28" s="175"/>
      <c r="K28" s="175"/>
      <c r="L28" s="175"/>
      <c r="M28" s="175"/>
      <c r="N28" s="175"/>
      <c r="O28" s="93"/>
      <c r="P28" s="144"/>
      <c r="Q28" s="152" t="s">
        <v>66</v>
      </c>
      <c r="R28" s="152"/>
      <c r="S28" s="152"/>
      <c r="T28" s="93"/>
      <c r="V28" s="175" t="s">
        <v>67</v>
      </c>
      <c r="W28" s="175"/>
      <c r="X28" s="175"/>
      <c r="Y28" s="175"/>
      <c r="AE28" s="94"/>
      <c r="AG28" s="175" t="s">
        <v>75</v>
      </c>
      <c r="AH28" s="175"/>
      <c r="AI28" s="175"/>
      <c r="AJ28" s="144"/>
      <c r="AK28" s="144"/>
      <c r="AL28" s="144"/>
      <c r="AM28" s="144"/>
      <c r="AN28" s="144"/>
      <c r="AO28" s="144"/>
      <c r="AP28" s="144"/>
      <c r="AQ28" s="144"/>
      <c r="AR28" s="144"/>
      <c r="AS28" s="144"/>
      <c r="AT28" s="144"/>
      <c r="AU28" s="144"/>
      <c r="AV28" s="144"/>
      <c r="AW28" s="144"/>
      <c r="AX28" s="144"/>
      <c r="AY28" s="144"/>
      <c r="AZ28" s="144"/>
      <c r="BA28" s="144"/>
      <c r="BB28" s="144"/>
      <c r="BC28" s="144"/>
      <c r="BD28" s="145"/>
    </row>
    <row r="29" spans="1:331" ht="23.1" customHeight="1" x14ac:dyDescent="0.35">
      <c r="B29" s="176" t="s">
        <v>76</v>
      </c>
      <c r="C29" s="176"/>
      <c r="D29" s="176"/>
      <c r="I29" s="176" t="s">
        <v>72</v>
      </c>
      <c r="J29" s="176"/>
      <c r="K29" s="176"/>
      <c r="L29" s="176"/>
      <c r="M29" s="176"/>
      <c r="N29" s="176"/>
      <c r="Q29" s="148" t="s">
        <v>73</v>
      </c>
      <c r="R29" s="148"/>
      <c r="S29" s="148"/>
      <c r="V29" s="176" t="s">
        <v>68</v>
      </c>
      <c r="W29" s="176"/>
      <c r="X29" s="176"/>
      <c r="Y29" s="176"/>
      <c r="AG29" s="176" t="s">
        <v>76</v>
      </c>
      <c r="AH29" s="176"/>
      <c r="AI29" s="176"/>
    </row>
  </sheetData>
  <mergeCells count="32">
    <mergeCell ref="O6:S6"/>
    <mergeCell ref="AQ6:AU6"/>
    <mergeCell ref="O1:S1"/>
    <mergeCell ref="AQ1:AU1"/>
    <mergeCell ref="O2:S2"/>
    <mergeCell ref="AQ2:AU2"/>
    <mergeCell ref="O3:S3"/>
    <mergeCell ref="AQ3:AU3"/>
    <mergeCell ref="O4:S4"/>
    <mergeCell ref="AK4:AO4"/>
    <mergeCell ref="AQ4:AU4"/>
    <mergeCell ref="O5:S5"/>
    <mergeCell ref="AQ5:AU5"/>
    <mergeCell ref="F8:F10"/>
    <mergeCell ref="G8:G10"/>
    <mergeCell ref="H8:H10"/>
    <mergeCell ref="AD8:AE10"/>
    <mergeCell ref="B25:D25"/>
    <mergeCell ref="I25:N25"/>
    <mergeCell ref="Q25:S25"/>
    <mergeCell ref="V25:Y25"/>
    <mergeCell ref="AG25:AI25"/>
    <mergeCell ref="B28:D28"/>
    <mergeCell ref="I28:N28"/>
    <mergeCell ref="Q28:S28"/>
    <mergeCell ref="V28:Y28"/>
    <mergeCell ref="AG28:AI28"/>
    <mergeCell ref="B29:D29"/>
    <mergeCell ref="I29:N29"/>
    <mergeCell ref="Q29:S29"/>
    <mergeCell ref="V29:Y29"/>
    <mergeCell ref="AG29:AI29"/>
  </mergeCells>
  <printOptions horizontalCentered="1"/>
  <pageMargins left="0.26" right="0.22" top="0.59055118110236227" bottom="0.59055118110236227" header="0.15748031496062992" footer="0.31496062992125984"/>
  <pageSetup paperSize="258" scale="60" fitToHeight="0" orientation="landscape" horizontalDpi="120" verticalDpi="72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2711F-56D4-4FB5-9D66-8E1DADDFFE26}">
  <sheetPr>
    <pageSetUpPr fitToPage="1"/>
  </sheetPr>
  <dimension ref="A1:LS27"/>
  <sheetViews>
    <sheetView view="pageBreakPreview" topLeftCell="V1" zoomScale="60" zoomScaleNormal="50" workbookViewId="0">
      <selection activeCell="AX8" sqref="AX8"/>
    </sheetView>
  </sheetViews>
  <sheetFormatPr defaultColWidth="9.140625" defaultRowHeight="23.1" customHeight="1" x14ac:dyDescent="0.35"/>
  <cols>
    <col min="1" max="1" width="4.7109375" style="1" customWidth="1"/>
    <col min="2" max="2" width="35" style="1" customWidth="1"/>
    <col min="3" max="3" width="17.85546875" style="1" customWidth="1"/>
    <col min="4" max="4" width="18" style="2" hidden="1" customWidth="1"/>
    <col min="5" max="5" width="18.28515625" style="2" hidden="1" customWidth="1"/>
    <col min="6" max="7" width="18.28515625" style="2" customWidth="1"/>
    <col min="8" max="8" width="16.42578125" style="1" customWidth="1"/>
    <col min="9" max="9" width="17.42578125" style="1" customWidth="1"/>
    <col min="10" max="10" width="17.28515625" style="2" hidden="1" customWidth="1"/>
    <col min="11" max="11" width="16.28515625" style="2" customWidth="1"/>
    <col min="12" max="12" width="4" style="2" customWidth="1"/>
    <col min="13" max="13" width="3.28515625" style="2" customWidth="1"/>
    <col min="14" max="14" width="4.28515625" style="2" customWidth="1"/>
    <col min="15" max="15" width="17.140625" style="2" customWidth="1"/>
    <col min="16" max="16" width="15.85546875" style="115" customWidth="1"/>
    <col min="17" max="18" width="17" style="2" customWidth="1"/>
    <col min="19" max="19" width="16.7109375" style="2" customWidth="1"/>
    <col min="20" max="20" width="18.85546875" style="2" customWidth="1"/>
    <col min="21" max="21" width="18.5703125" style="1" customWidth="1"/>
    <col min="22" max="23" width="22.5703125" style="1" customWidth="1"/>
    <col min="24" max="24" width="5" style="1" customWidth="1"/>
    <col min="25" max="25" width="17.7109375" style="1" customWidth="1"/>
    <col min="26" max="26" width="17.7109375" style="1" hidden="1" customWidth="1"/>
    <col min="27" max="27" width="10.5703125" style="1" customWidth="1"/>
    <col min="28" max="28" width="15.85546875" style="1" customWidth="1"/>
    <col min="29" max="29" width="13.42578125" style="1" customWidth="1"/>
    <col min="30" max="30" width="18.28515625" style="1" customWidth="1"/>
    <col min="31" max="31" width="14" style="3" customWidth="1"/>
    <col min="32" max="32" width="4.5703125" style="1" customWidth="1"/>
    <col min="33" max="33" width="31.7109375" style="1" customWidth="1"/>
    <col min="34" max="34" width="17.5703125" style="1" customWidth="1"/>
    <col min="35" max="35" width="15.85546875" style="115" customWidth="1"/>
    <col min="36" max="36" width="19.7109375" style="115" customWidth="1"/>
    <col min="37" max="37" width="18.5703125" style="115" customWidth="1"/>
    <col min="38" max="38" width="17.42578125" style="115" hidden="1" customWidth="1"/>
    <col min="39" max="40" width="16.28515625" style="115" customWidth="1"/>
    <col min="41" max="41" width="8.28515625" style="115" customWidth="1"/>
    <col min="42" max="42" width="13.140625" style="115" customWidth="1"/>
    <col min="43" max="43" width="14" style="115" customWidth="1"/>
    <col min="44" max="44" width="17" style="115" customWidth="1"/>
    <col min="45" max="46" width="13.7109375" style="115" customWidth="1"/>
    <col min="47" max="47" width="17.42578125" style="115" customWidth="1"/>
    <col min="48" max="48" width="16.42578125" style="115" customWidth="1"/>
    <col min="49" max="49" width="17.7109375" style="115" customWidth="1"/>
    <col min="50" max="50" width="18" style="115" customWidth="1"/>
    <col min="51" max="51" width="17.28515625" style="115" customWidth="1"/>
    <col min="52" max="54" width="16.5703125" style="115" customWidth="1"/>
    <col min="55" max="55" width="17.85546875" style="115" customWidth="1"/>
    <col min="56" max="56" width="18.85546875" style="116" customWidth="1"/>
    <col min="57" max="16384" width="9.140625" style="1"/>
  </cols>
  <sheetData>
    <row r="1" spans="1:331" ht="23.1" customHeight="1" x14ac:dyDescent="0.35">
      <c r="O1" s="150" t="s">
        <v>0</v>
      </c>
      <c r="P1" s="150"/>
      <c r="Q1" s="150"/>
      <c r="R1" s="150"/>
      <c r="S1" s="150"/>
      <c r="AQ1" s="151" t="s">
        <v>0</v>
      </c>
      <c r="AR1" s="151"/>
      <c r="AS1" s="151"/>
      <c r="AT1" s="151"/>
      <c r="AU1" s="151"/>
    </row>
    <row r="2" spans="1:331" ht="23.1" customHeight="1" x14ac:dyDescent="0.35">
      <c r="D2" s="4"/>
      <c r="E2" s="4"/>
      <c r="F2" s="4"/>
      <c r="G2" s="4"/>
      <c r="H2" s="5"/>
      <c r="I2" s="5"/>
      <c r="J2" s="1"/>
      <c r="O2" s="150" t="s">
        <v>70</v>
      </c>
      <c r="P2" s="150"/>
      <c r="Q2" s="150"/>
      <c r="R2" s="150"/>
      <c r="S2" s="150"/>
      <c r="U2" s="1" t="s">
        <v>1</v>
      </c>
      <c r="AK2" s="117"/>
      <c r="AQ2" s="151" t="s">
        <v>70</v>
      </c>
      <c r="AR2" s="151"/>
      <c r="AS2" s="151"/>
      <c r="AT2" s="151"/>
      <c r="AU2" s="151"/>
      <c r="BD2" s="116" t="s">
        <v>1</v>
      </c>
    </row>
    <row r="3" spans="1:331" ht="23.1" customHeight="1" x14ac:dyDescent="0.35">
      <c r="M3" s="4"/>
      <c r="N3" s="4"/>
      <c r="O3" s="150" t="s">
        <v>71</v>
      </c>
      <c r="P3" s="150"/>
      <c r="Q3" s="150"/>
      <c r="R3" s="150"/>
      <c r="S3" s="150"/>
      <c r="AQ3" s="151" t="s">
        <v>74</v>
      </c>
      <c r="AR3" s="151"/>
      <c r="AS3" s="151"/>
      <c r="AT3" s="151"/>
      <c r="AU3" s="151"/>
    </row>
    <row r="4" spans="1:331" ht="23.1" customHeight="1" x14ac:dyDescent="0.35">
      <c r="O4" s="152" t="s">
        <v>83</v>
      </c>
      <c r="P4" s="152"/>
      <c r="Q4" s="152"/>
      <c r="R4" s="152"/>
      <c r="S4" s="152"/>
      <c r="AK4" s="153"/>
      <c r="AL4" s="153"/>
      <c r="AM4" s="153"/>
      <c r="AN4" s="153"/>
      <c r="AO4" s="153"/>
      <c r="AQ4" s="154" t="s">
        <v>84</v>
      </c>
      <c r="AR4" s="154"/>
      <c r="AS4" s="154"/>
      <c r="AT4" s="154"/>
      <c r="AU4" s="154"/>
    </row>
    <row r="5" spans="1:331" ht="23.1" customHeight="1" x14ac:dyDescent="0.35">
      <c r="O5" s="152" t="s">
        <v>2</v>
      </c>
      <c r="P5" s="152"/>
      <c r="Q5" s="152"/>
      <c r="R5" s="152"/>
      <c r="S5" s="152"/>
      <c r="T5" s="7"/>
      <c r="AK5" s="118"/>
      <c r="AQ5" s="155" t="s">
        <v>2</v>
      </c>
      <c r="AR5" s="155"/>
      <c r="AS5" s="155"/>
      <c r="AT5" s="155"/>
      <c r="AU5" s="155"/>
      <c r="AV5" s="119"/>
      <c r="AW5" s="119"/>
      <c r="AX5" s="119"/>
      <c r="AY5" s="119"/>
      <c r="AZ5" s="119"/>
      <c r="BA5" s="119"/>
      <c r="BB5" s="119"/>
      <c r="BC5" s="119"/>
    </row>
    <row r="6" spans="1:331" ht="23.1" customHeight="1" x14ac:dyDescent="0.35">
      <c r="J6" s="4"/>
      <c r="O6" s="148"/>
      <c r="P6" s="148"/>
      <c r="Q6" s="148"/>
      <c r="R6" s="148"/>
      <c r="S6" s="148"/>
      <c r="AQ6" s="149"/>
      <c r="AR6" s="149"/>
      <c r="AS6" s="149"/>
      <c r="AT6" s="149"/>
      <c r="AU6" s="149"/>
    </row>
    <row r="7" spans="1:331" s="8" customFormat="1" ht="23.1" customHeight="1" thickBot="1" x14ac:dyDescent="0.4">
      <c r="D7" s="9"/>
      <c r="E7" s="9"/>
      <c r="F7" s="9"/>
      <c r="G7" s="9"/>
      <c r="J7" s="9"/>
      <c r="K7" s="9"/>
      <c r="L7" s="9"/>
      <c r="M7" s="9"/>
      <c r="N7" s="9"/>
      <c r="O7" s="9"/>
      <c r="P7" s="120"/>
      <c r="Q7" s="9"/>
      <c r="R7" s="9"/>
      <c r="S7" s="9"/>
      <c r="T7" s="9"/>
      <c r="AD7" s="8" t="s">
        <v>1</v>
      </c>
      <c r="AE7" s="10"/>
      <c r="AI7" s="120"/>
      <c r="AJ7" s="120"/>
      <c r="AK7" s="120"/>
      <c r="AL7" s="120"/>
      <c r="AM7" s="120"/>
      <c r="AN7" s="120"/>
      <c r="AO7" s="120"/>
      <c r="AP7" s="120"/>
      <c r="AQ7" s="120"/>
      <c r="AR7" s="120"/>
      <c r="AS7" s="120"/>
      <c r="AT7" s="120"/>
      <c r="AU7" s="120"/>
      <c r="AV7" s="120"/>
      <c r="AW7" s="120"/>
      <c r="AX7" s="120"/>
      <c r="AY7" s="120"/>
      <c r="AZ7" s="120"/>
      <c r="BA7" s="120"/>
      <c r="BB7" s="120"/>
      <c r="BC7" s="120"/>
      <c r="BD7" s="12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  <c r="JB7" s="1"/>
      <c r="JC7" s="1"/>
      <c r="JD7" s="1"/>
      <c r="JE7" s="1"/>
      <c r="JF7" s="1"/>
      <c r="JG7" s="1"/>
      <c r="JH7" s="1"/>
      <c r="JI7" s="1"/>
      <c r="JJ7" s="1"/>
      <c r="JK7" s="1"/>
      <c r="JL7" s="1"/>
      <c r="JM7" s="1"/>
      <c r="JN7" s="1"/>
      <c r="JO7" s="1"/>
      <c r="JP7" s="1"/>
      <c r="JQ7" s="1"/>
      <c r="JR7" s="1"/>
      <c r="JS7" s="1"/>
      <c r="JT7" s="1"/>
      <c r="JU7" s="1"/>
      <c r="JV7" s="1"/>
      <c r="JW7" s="1"/>
      <c r="JX7" s="1"/>
      <c r="JY7" s="1"/>
      <c r="JZ7" s="1"/>
      <c r="KA7" s="1"/>
      <c r="KB7" s="1"/>
      <c r="KC7" s="1"/>
      <c r="KD7" s="1"/>
      <c r="KE7" s="1"/>
      <c r="KF7" s="1"/>
      <c r="KG7" s="1"/>
      <c r="KH7" s="1"/>
      <c r="KI7" s="1"/>
      <c r="KJ7" s="1"/>
      <c r="KK7" s="1"/>
      <c r="KL7" s="1"/>
      <c r="KM7" s="1"/>
      <c r="KN7" s="1"/>
      <c r="KO7" s="1"/>
      <c r="KP7" s="1"/>
      <c r="KQ7" s="1"/>
      <c r="KR7" s="1"/>
      <c r="KS7" s="1"/>
      <c r="KT7" s="1"/>
      <c r="KU7" s="1"/>
      <c r="KV7" s="1"/>
      <c r="KW7" s="1"/>
      <c r="KX7" s="1"/>
      <c r="KY7" s="1"/>
      <c r="KZ7" s="1"/>
      <c r="LA7" s="1"/>
      <c r="LB7" s="1"/>
      <c r="LC7" s="1"/>
      <c r="LD7" s="1"/>
      <c r="LE7" s="1"/>
      <c r="LF7" s="1"/>
      <c r="LG7" s="1"/>
      <c r="LH7" s="1"/>
      <c r="LI7" s="1"/>
      <c r="LJ7" s="1"/>
      <c r="LK7" s="1"/>
      <c r="LL7" s="1"/>
      <c r="LM7" s="1"/>
      <c r="LN7" s="1"/>
      <c r="LO7" s="1"/>
      <c r="LP7" s="1"/>
      <c r="LQ7" s="1"/>
      <c r="LR7" s="1"/>
      <c r="LS7" s="1"/>
    </row>
    <row r="8" spans="1:331" s="11" customFormat="1" ht="23.1" customHeight="1" x14ac:dyDescent="0.35">
      <c r="A8" s="31"/>
      <c r="B8" s="32"/>
      <c r="C8" s="32"/>
      <c r="D8" s="40" t="s">
        <v>3</v>
      </c>
      <c r="E8" s="33" t="s">
        <v>4</v>
      </c>
      <c r="F8" s="156" t="s">
        <v>81</v>
      </c>
      <c r="G8" s="159" t="s">
        <v>82</v>
      </c>
      <c r="H8" s="162" t="s">
        <v>69</v>
      </c>
      <c r="I8" s="40" t="s">
        <v>5</v>
      </c>
      <c r="J8" s="40" t="s">
        <v>5</v>
      </c>
      <c r="K8" s="33"/>
      <c r="L8" s="33"/>
      <c r="M8" s="33"/>
      <c r="N8" s="33"/>
      <c r="O8" s="40" t="s">
        <v>6</v>
      </c>
      <c r="P8" s="122" t="s">
        <v>94</v>
      </c>
      <c r="Q8" s="33" t="s">
        <v>10</v>
      </c>
      <c r="R8" s="33" t="s">
        <v>10</v>
      </c>
      <c r="S8" s="33" t="s">
        <v>13</v>
      </c>
      <c r="T8" s="33" t="s">
        <v>10</v>
      </c>
      <c r="U8" s="32" t="s">
        <v>10</v>
      </c>
      <c r="V8" s="32" t="s">
        <v>17</v>
      </c>
      <c r="W8" s="32" t="s">
        <v>17</v>
      </c>
      <c r="X8" s="35"/>
      <c r="Y8" s="41" t="s">
        <v>18</v>
      </c>
      <c r="Z8" s="34" t="s">
        <v>9</v>
      </c>
      <c r="AA8" s="32" t="s">
        <v>19</v>
      </c>
      <c r="AB8" s="32" t="s">
        <v>20</v>
      </c>
      <c r="AC8" s="35" t="s">
        <v>21</v>
      </c>
      <c r="AD8" s="165"/>
      <c r="AE8" s="166"/>
      <c r="AF8" s="31"/>
      <c r="AG8" s="32"/>
      <c r="AH8" s="32"/>
      <c r="AI8" s="122" t="s">
        <v>7</v>
      </c>
      <c r="AJ8" s="123" t="s">
        <v>8</v>
      </c>
      <c r="AK8" s="124" t="s">
        <v>9</v>
      </c>
      <c r="AL8" s="124" t="s">
        <v>9</v>
      </c>
      <c r="AM8" s="124" t="s">
        <v>9</v>
      </c>
      <c r="AN8" s="124"/>
      <c r="AO8" s="124"/>
      <c r="AP8" s="124"/>
      <c r="AQ8" s="124" t="s">
        <v>96</v>
      </c>
      <c r="AR8" s="122" t="s">
        <v>10</v>
      </c>
      <c r="AS8" s="123" t="s">
        <v>11</v>
      </c>
      <c r="AT8" s="124" t="s">
        <v>11</v>
      </c>
      <c r="AU8" s="124" t="s">
        <v>12</v>
      </c>
      <c r="AV8" s="122" t="s">
        <v>10</v>
      </c>
      <c r="AW8" s="122" t="s">
        <v>13</v>
      </c>
      <c r="AX8" s="123" t="s">
        <v>97</v>
      </c>
      <c r="AY8" s="124" t="s">
        <v>14</v>
      </c>
      <c r="AZ8" s="124" t="s">
        <v>15</v>
      </c>
      <c r="BA8" s="124"/>
      <c r="BB8" s="124" t="s">
        <v>16</v>
      </c>
      <c r="BC8" s="122" t="s">
        <v>10</v>
      </c>
      <c r="BD8" s="125" t="s">
        <v>10</v>
      </c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2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12"/>
      <c r="CX8" s="12"/>
      <c r="CY8" s="12"/>
      <c r="CZ8" s="12"/>
      <c r="DA8" s="12"/>
      <c r="DB8" s="12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P8" s="12"/>
      <c r="DQ8" s="12"/>
      <c r="DR8" s="12"/>
      <c r="DS8" s="12"/>
      <c r="DT8" s="12"/>
      <c r="DU8" s="12"/>
      <c r="DV8" s="12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J8" s="12"/>
      <c r="EK8" s="12"/>
      <c r="EL8" s="12"/>
      <c r="EM8" s="12"/>
      <c r="EN8" s="12"/>
      <c r="EO8" s="12"/>
      <c r="EP8" s="12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O8" s="12"/>
      <c r="FP8" s="12"/>
      <c r="FQ8" s="12"/>
      <c r="FR8" s="12"/>
      <c r="FS8" s="12"/>
      <c r="FT8" s="12"/>
      <c r="FU8" s="12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L8" s="12"/>
      <c r="GM8" s="12"/>
      <c r="GN8" s="12"/>
      <c r="GO8" s="12"/>
      <c r="GP8" s="12"/>
      <c r="GQ8" s="12"/>
      <c r="GR8" s="12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G8" s="12"/>
      <c r="HH8" s="12"/>
      <c r="HI8" s="12"/>
      <c r="HJ8" s="12"/>
      <c r="HK8" s="12"/>
      <c r="HL8" s="12"/>
      <c r="HM8" s="12"/>
      <c r="HN8" s="12"/>
      <c r="HO8" s="12"/>
      <c r="HP8" s="12"/>
      <c r="HQ8" s="12"/>
      <c r="HR8" s="12"/>
      <c r="HS8" s="12"/>
      <c r="HT8" s="12"/>
      <c r="HU8" s="12"/>
      <c r="HV8" s="12"/>
      <c r="HW8" s="12"/>
      <c r="HX8" s="12"/>
      <c r="HY8" s="12"/>
      <c r="HZ8" s="12"/>
      <c r="IA8" s="12"/>
      <c r="IB8" s="12"/>
      <c r="IC8" s="12"/>
      <c r="ID8" s="12"/>
      <c r="IE8" s="12"/>
      <c r="IF8" s="12"/>
      <c r="IG8" s="12"/>
      <c r="IH8" s="12"/>
      <c r="II8" s="12"/>
      <c r="IJ8" s="12"/>
      <c r="IK8" s="12"/>
      <c r="IL8" s="12"/>
      <c r="IM8" s="12"/>
      <c r="IN8" s="12"/>
      <c r="IO8" s="12"/>
      <c r="IP8" s="12"/>
      <c r="IQ8" s="12"/>
      <c r="IR8" s="12"/>
      <c r="IS8" s="12"/>
      <c r="IT8" s="12"/>
      <c r="IU8" s="12"/>
      <c r="IV8" s="12"/>
      <c r="IW8" s="12"/>
      <c r="IX8" s="12"/>
      <c r="IY8" s="12"/>
      <c r="IZ8" s="12"/>
      <c r="JA8" s="12"/>
      <c r="JB8" s="12"/>
      <c r="JC8" s="12"/>
      <c r="JD8" s="12"/>
      <c r="JE8" s="12"/>
      <c r="JF8" s="12"/>
      <c r="JG8" s="12"/>
      <c r="JH8" s="12"/>
      <c r="JI8" s="12"/>
      <c r="JJ8" s="12"/>
      <c r="JK8" s="12"/>
      <c r="JL8" s="12"/>
      <c r="JM8" s="12"/>
      <c r="JN8" s="12"/>
      <c r="JO8" s="12"/>
      <c r="JP8" s="12"/>
      <c r="JQ8" s="12"/>
      <c r="JR8" s="12"/>
      <c r="JS8" s="12"/>
      <c r="JT8" s="12"/>
      <c r="JU8" s="12"/>
      <c r="JV8" s="12"/>
      <c r="JW8" s="12"/>
      <c r="JX8" s="12"/>
      <c r="JY8" s="12"/>
      <c r="JZ8" s="12"/>
      <c r="KA8" s="12"/>
      <c r="KB8" s="12"/>
      <c r="KC8" s="12"/>
      <c r="KD8" s="12"/>
      <c r="KE8" s="12"/>
      <c r="KF8" s="12"/>
      <c r="KG8" s="12"/>
      <c r="KH8" s="12"/>
      <c r="KI8" s="12"/>
      <c r="KJ8" s="12"/>
      <c r="KK8" s="12"/>
      <c r="KL8" s="12"/>
      <c r="KM8" s="12"/>
      <c r="KN8" s="12"/>
      <c r="KO8" s="12"/>
      <c r="KP8" s="12"/>
      <c r="KQ8" s="12"/>
      <c r="KR8" s="12"/>
      <c r="KS8" s="12"/>
      <c r="KT8" s="12"/>
      <c r="KU8" s="12"/>
      <c r="KV8" s="12"/>
      <c r="KW8" s="12"/>
      <c r="KX8" s="12"/>
      <c r="KY8" s="12"/>
      <c r="KZ8" s="12"/>
      <c r="LA8" s="12"/>
      <c r="LB8" s="12"/>
      <c r="LC8" s="12"/>
      <c r="LD8" s="12"/>
      <c r="LE8" s="12"/>
      <c r="LF8" s="12"/>
      <c r="LG8" s="12"/>
      <c r="LH8" s="12"/>
      <c r="LI8" s="12"/>
      <c r="LJ8" s="12"/>
      <c r="LK8" s="12"/>
      <c r="LL8" s="12"/>
      <c r="LM8" s="12"/>
      <c r="LN8" s="12"/>
      <c r="LO8" s="12"/>
      <c r="LP8" s="12"/>
      <c r="LQ8" s="12"/>
      <c r="LR8" s="12"/>
      <c r="LS8" s="12"/>
    </row>
    <row r="9" spans="1:331" s="14" customFormat="1" ht="23.1" customHeight="1" x14ac:dyDescent="0.35">
      <c r="A9" s="36"/>
      <c r="B9" s="14" t="s">
        <v>22</v>
      </c>
      <c r="C9" s="14" t="s">
        <v>23</v>
      </c>
      <c r="D9" s="15" t="s">
        <v>24</v>
      </c>
      <c r="E9" s="16">
        <v>594</v>
      </c>
      <c r="F9" s="157"/>
      <c r="G9" s="160"/>
      <c r="H9" s="163"/>
      <c r="I9" s="15" t="s">
        <v>25</v>
      </c>
      <c r="J9" s="15" t="s">
        <v>25</v>
      </c>
      <c r="K9" s="16" t="s">
        <v>26</v>
      </c>
      <c r="L9" s="15" t="s">
        <v>27</v>
      </c>
      <c r="M9" s="15" t="s">
        <v>28</v>
      </c>
      <c r="N9" s="15" t="s">
        <v>29</v>
      </c>
      <c r="O9" s="16" t="s">
        <v>25</v>
      </c>
      <c r="P9" s="126" t="s">
        <v>48</v>
      </c>
      <c r="Q9" s="15" t="s">
        <v>9</v>
      </c>
      <c r="R9" s="15" t="s">
        <v>11</v>
      </c>
      <c r="S9" s="15" t="s">
        <v>39</v>
      </c>
      <c r="T9" s="15" t="s">
        <v>43</v>
      </c>
      <c r="U9" s="14" t="s">
        <v>44</v>
      </c>
      <c r="V9" s="14" t="s">
        <v>45</v>
      </c>
      <c r="W9" s="14" t="s">
        <v>46</v>
      </c>
      <c r="X9" s="37" t="s">
        <v>47</v>
      </c>
      <c r="Y9" s="13"/>
      <c r="Z9" s="17" t="s">
        <v>31</v>
      </c>
      <c r="AA9" s="29"/>
      <c r="AB9" s="14" t="s">
        <v>39</v>
      </c>
      <c r="AC9" s="37"/>
      <c r="AD9" s="167"/>
      <c r="AE9" s="168"/>
      <c r="AF9" s="36"/>
      <c r="AG9" s="14" t="s">
        <v>22</v>
      </c>
      <c r="AH9" s="14" t="s">
        <v>23</v>
      </c>
      <c r="AI9" s="126" t="s">
        <v>30</v>
      </c>
      <c r="AJ9" s="127" t="s">
        <v>95</v>
      </c>
      <c r="AK9" s="127" t="s">
        <v>25</v>
      </c>
      <c r="AL9" s="127" t="s">
        <v>31</v>
      </c>
      <c r="AM9" s="127" t="s">
        <v>32</v>
      </c>
      <c r="AN9" s="127" t="s">
        <v>33</v>
      </c>
      <c r="AO9" s="127" t="s">
        <v>34</v>
      </c>
      <c r="AP9" s="127" t="s">
        <v>35</v>
      </c>
      <c r="AQ9" s="127" t="s">
        <v>36</v>
      </c>
      <c r="AR9" s="126" t="s">
        <v>9</v>
      </c>
      <c r="AS9" s="127" t="s">
        <v>37</v>
      </c>
      <c r="AT9" s="127" t="s">
        <v>37</v>
      </c>
      <c r="AU9" s="127" t="s">
        <v>38</v>
      </c>
      <c r="AV9" s="126" t="s">
        <v>11</v>
      </c>
      <c r="AW9" s="126" t="s">
        <v>39</v>
      </c>
      <c r="AX9" s="127" t="s">
        <v>25</v>
      </c>
      <c r="AY9" s="127" t="s">
        <v>25</v>
      </c>
      <c r="AZ9" s="127" t="s">
        <v>40</v>
      </c>
      <c r="BA9" s="127" t="s">
        <v>41</v>
      </c>
      <c r="BB9" s="127" t="s">
        <v>42</v>
      </c>
      <c r="BC9" s="126" t="s">
        <v>43</v>
      </c>
      <c r="BD9" s="128" t="s">
        <v>51</v>
      </c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  <c r="CH9" s="12"/>
      <c r="CI9" s="12"/>
      <c r="CJ9" s="12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12"/>
      <c r="CX9" s="12"/>
      <c r="CY9" s="12"/>
      <c r="CZ9" s="12"/>
      <c r="DA9" s="12"/>
      <c r="DB9" s="12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P9" s="12"/>
      <c r="DQ9" s="12"/>
      <c r="DR9" s="12"/>
      <c r="DS9" s="12"/>
      <c r="DT9" s="12"/>
      <c r="DU9" s="12"/>
      <c r="DV9" s="12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J9" s="12"/>
      <c r="EK9" s="12"/>
      <c r="EL9" s="12"/>
      <c r="EM9" s="12"/>
      <c r="EN9" s="12"/>
      <c r="EO9" s="12"/>
      <c r="EP9" s="12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O9" s="12"/>
      <c r="FP9" s="12"/>
      <c r="FQ9" s="12"/>
      <c r="FR9" s="12"/>
      <c r="FS9" s="12"/>
      <c r="FT9" s="12"/>
      <c r="FU9" s="12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L9" s="12"/>
      <c r="GM9" s="12"/>
      <c r="GN9" s="12"/>
      <c r="GO9" s="12"/>
      <c r="GP9" s="12"/>
      <c r="GQ9" s="12"/>
      <c r="GR9" s="12"/>
      <c r="GS9" s="12"/>
      <c r="GT9" s="12"/>
      <c r="GU9" s="12"/>
      <c r="GV9" s="12"/>
      <c r="GW9" s="12"/>
      <c r="GX9" s="12"/>
      <c r="GY9" s="12"/>
      <c r="GZ9" s="12"/>
      <c r="HA9" s="12"/>
      <c r="HB9" s="12"/>
      <c r="HC9" s="12"/>
      <c r="HD9" s="12"/>
      <c r="HE9" s="12"/>
      <c r="HF9" s="12"/>
      <c r="HG9" s="12"/>
      <c r="HH9" s="12"/>
      <c r="HI9" s="12"/>
      <c r="HJ9" s="12"/>
      <c r="HK9" s="12"/>
      <c r="HL9" s="12"/>
      <c r="HM9" s="12"/>
      <c r="HN9" s="12"/>
      <c r="HO9" s="12"/>
      <c r="HP9" s="12"/>
      <c r="HQ9" s="12"/>
      <c r="HR9" s="12"/>
      <c r="HS9" s="12"/>
      <c r="HT9" s="12"/>
      <c r="HU9" s="12"/>
      <c r="HV9" s="12"/>
      <c r="HW9" s="12"/>
      <c r="HX9" s="12"/>
      <c r="HY9" s="12"/>
      <c r="HZ9" s="12"/>
      <c r="IA9" s="12"/>
      <c r="IB9" s="12"/>
      <c r="IC9" s="12"/>
      <c r="ID9" s="12"/>
      <c r="IE9" s="12"/>
      <c r="IF9" s="12"/>
      <c r="IG9" s="12"/>
      <c r="IH9" s="12"/>
      <c r="II9" s="12"/>
      <c r="IJ9" s="12"/>
      <c r="IK9" s="12"/>
      <c r="IL9" s="12"/>
      <c r="IM9" s="12"/>
      <c r="IN9" s="12"/>
      <c r="IO9" s="12"/>
      <c r="IP9" s="12"/>
      <c r="IQ9" s="12"/>
      <c r="IR9" s="12"/>
      <c r="IS9" s="12"/>
      <c r="IT9" s="12"/>
      <c r="IU9" s="12"/>
      <c r="IV9" s="12"/>
      <c r="IW9" s="12"/>
      <c r="IX9" s="12"/>
      <c r="IY9" s="12"/>
      <c r="IZ9" s="12"/>
      <c r="JA9" s="12"/>
      <c r="JB9" s="12"/>
      <c r="JC9" s="12"/>
      <c r="JD9" s="12"/>
      <c r="JE9" s="12"/>
      <c r="JF9" s="12"/>
      <c r="JG9" s="12"/>
      <c r="JH9" s="12"/>
      <c r="JI9" s="12"/>
      <c r="JJ9" s="12"/>
      <c r="JK9" s="12"/>
      <c r="JL9" s="12"/>
      <c r="JM9" s="12"/>
      <c r="JN9" s="12"/>
      <c r="JO9" s="12"/>
      <c r="JP9" s="12"/>
      <c r="JQ9" s="12"/>
      <c r="JR9" s="12"/>
      <c r="JS9" s="12"/>
      <c r="JT9" s="12"/>
      <c r="JU9" s="12"/>
      <c r="JV9" s="12"/>
      <c r="JW9" s="12"/>
      <c r="JX9" s="12"/>
      <c r="JY9" s="12"/>
      <c r="JZ9" s="12"/>
      <c r="KA9" s="12"/>
      <c r="KB9" s="12"/>
      <c r="KC9" s="12"/>
      <c r="KD9" s="12"/>
      <c r="KE9" s="12"/>
      <c r="KF9" s="12"/>
      <c r="KG9" s="12"/>
      <c r="KH9" s="12"/>
      <c r="KI9" s="12"/>
      <c r="KJ9" s="12"/>
      <c r="KK9" s="12"/>
      <c r="KL9" s="12"/>
      <c r="KM9" s="12"/>
      <c r="KN9" s="12"/>
      <c r="KO9" s="12"/>
      <c r="KP9" s="12"/>
      <c r="KQ9" s="12"/>
      <c r="KR9" s="12"/>
      <c r="KS9" s="12"/>
      <c r="KT9" s="12"/>
      <c r="KU9" s="12"/>
      <c r="KV9" s="12"/>
      <c r="KW9" s="12"/>
      <c r="KX9" s="12"/>
      <c r="KY9" s="12"/>
      <c r="KZ9" s="12"/>
      <c r="LA9" s="12"/>
      <c r="LB9" s="12"/>
      <c r="LC9" s="12"/>
      <c r="LD9" s="12"/>
      <c r="LE9" s="12"/>
      <c r="LF9" s="12"/>
      <c r="LG9" s="12"/>
      <c r="LH9" s="12"/>
      <c r="LI9" s="12"/>
      <c r="LJ9" s="12"/>
      <c r="LK9" s="12"/>
      <c r="LL9" s="12"/>
      <c r="LM9" s="12"/>
      <c r="LN9" s="12"/>
      <c r="LO9" s="12"/>
      <c r="LP9" s="12"/>
      <c r="LQ9" s="12"/>
      <c r="LR9" s="12"/>
      <c r="LS9" s="12"/>
    </row>
    <row r="10" spans="1:331" s="19" customFormat="1" ht="23.1" customHeight="1" thickBot="1" x14ac:dyDescent="0.4">
      <c r="A10" s="38"/>
      <c r="D10" s="20"/>
      <c r="E10" s="20"/>
      <c r="F10" s="158"/>
      <c r="G10" s="161"/>
      <c r="H10" s="164"/>
      <c r="I10" s="20"/>
      <c r="J10" s="20"/>
      <c r="K10" s="20"/>
      <c r="L10" s="20"/>
      <c r="M10" s="20"/>
      <c r="N10" s="20"/>
      <c r="O10" s="20"/>
      <c r="P10" s="129"/>
      <c r="Q10" s="20" t="s">
        <v>51</v>
      </c>
      <c r="R10" s="20" t="s">
        <v>51</v>
      </c>
      <c r="S10" s="22"/>
      <c r="T10" s="20" t="s">
        <v>51</v>
      </c>
      <c r="X10" s="39"/>
      <c r="Y10" s="18"/>
      <c r="Z10" s="21"/>
      <c r="AA10" s="30"/>
      <c r="AC10" s="39"/>
      <c r="AD10" s="169"/>
      <c r="AE10" s="170"/>
      <c r="AF10" s="38"/>
      <c r="AI10" s="129" t="s">
        <v>48</v>
      </c>
      <c r="AJ10" s="130" t="s">
        <v>49</v>
      </c>
      <c r="AK10" s="130" t="s">
        <v>36</v>
      </c>
      <c r="AL10" s="130"/>
      <c r="AM10" s="130" t="s">
        <v>36</v>
      </c>
      <c r="AN10" s="130"/>
      <c r="AO10" s="130"/>
      <c r="AP10" s="130"/>
      <c r="AQ10" s="131" t="s">
        <v>50</v>
      </c>
      <c r="AR10" s="129" t="s">
        <v>51</v>
      </c>
      <c r="AS10" s="130" t="s">
        <v>52</v>
      </c>
      <c r="AT10" s="130" t="s">
        <v>53</v>
      </c>
      <c r="AU10" s="130" t="s">
        <v>36</v>
      </c>
      <c r="AV10" s="129" t="s">
        <v>51</v>
      </c>
      <c r="AW10" s="132"/>
      <c r="AX10" s="130" t="s">
        <v>36</v>
      </c>
      <c r="AY10" s="130" t="s">
        <v>36</v>
      </c>
      <c r="AZ10" s="130" t="s">
        <v>54</v>
      </c>
      <c r="BA10" s="130"/>
      <c r="BB10" s="130" t="s">
        <v>55</v>
      </c>
      <c r="BC10" s="129" t="s">
        <v>51</v>
      </c>
      <c r="BD10" s="133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  <c r="CH10" s="12"/>
      <c r="CI10" s="12"/>
      <c r="CJ10" s="12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12"/>
      <c r="CX10" s="12"/>
      <c r="CY10" s="12"/>
      <c r="CZ10" s="12"/>
      <c r="DA10" s="12"/>
      <c r="DB10" s="12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P10" s="12"/>
      <c r="DQ10" s="12"/>
      <c r="DR10" s="12"/>
      <c r="DS10" s="12"/>
      <c r="DT10" s="12"/>
      <c r="DU10" s="12"/>
      <c r="DV10" s="12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J10" s="12"/>
      <c r="EK10" s="12"/>
      <c r="EL10" s="12"/>
      <c r="EM10" s="12"/>
      <c r="EN10" s="12"/>
      <c r="EO10" s="12"/>
      <c r="EP10" s="12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O10" s="12"/>
      <c r="FP10" s="12"/>
      <c r="FQ10" s="12"/>
      <c r="FR10" s="12"/>
      <c r="FS10" s="12"/>
      <c r="FT10" s="12"/>
      <c r="FU10" s="12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L10" s="12"/>
      <c r="GM10" s="12"/>
      <c r="GN10" s="12"/>
      <c r="GO10" s="12"/>
      <c r="GP10" s="12"/>
      <c r="GQ10" s="12"/>
      <c r="GR10" s="12"/>
      <c r="GS10" s="12"/>
      <c r="GT10" s="12"/>
      <c r="GU10" s="12"/>
      <c r="GV10" s="12"/>
      <c r="GW10" s="12"/>
      <c r="GX10" s="12"/>
      <c r="GY10" s="12"/>
      <c r="GZ10" s="12"/>
      <c r="HA10" s="12"/>
      <c r="HB10" s="12"/>
      <c r="HC10" s="12"/>
      <c r="HD10" s="12"/>
      <c r="HE10" s="12"/>
      <c r="HF10" s="12"/>
      <c r="HG10" s="12"/>
      <c r="HH10" s="12"/>
      <c r="HI10" s="12"/>
      <c r="HJ10" s="12"/>
      <c r="HK10" s="12"/>
      <c r="HL10" s="12"/>
      <c r="HM10" s="12"/>
      <c r="HN10" s="12"/>
      <c r="HO10" s="12"/>
      <c r="HP10" s="12"/>
      <c r="HQ10" s="12"/>
      <c r="HR10" s="12"/>
      <c r="HS10" s="12"/>
      <c r="HT10" s="12"/>
      <c r="HU10" s="12"/>
      <c r="HV10" s="12"/>
      <c r="HW10" s="12"/>
      <c r="HX10" s="12"/>
      <c r="HY10" s="12"/>
      <c r="HZ10" s="12"/>
      <c r="IA10" s="12"/>
      <c r="IB10" s="12"/>
      <c r="IC10" s="12"/>
      <c r="ID10" s="12"/>
      <c r="IE10" s="12"/>
      <c r="IF10" s="12"/>
      <c r="IG10" s="12"/>
      <c r="IH10" s="12"/>
      <c r="II10" s="12"/>
      <c r="IJ10" s="12"/>
      <c r="IK10" s="12"/>
      <c r="IL10" s="12"/>
      <c r="IM10" s="12"/>
      <c r="IN10" s="12"/>
      <c r="IO10" s="12"/>
      <c r="IP10" s="12"/>
      <c r="IQ10" s="12"/>
      <c r="IR10" s="12"/>
      <c r="IS10" s="12"/>
      <c r="IT10" s="12"/>
      <c r="IU10" s="12"/>
      <c r="IV10" s="12"/>
      <c r="IW10" s="12"/>
      <c r="IX10" s="12"/>
      <c r="IY10" s="12"/>
      <c r="IZ10" s="12"/>
      <c r="JA10" s="12"/>
      <c r="JB10" s="12"/>
      <c r="JC10" s="12"/>
      <c r="JD10" s="12"/>
      <c r="JE10" s="12"/>
      <c r="JF10" s="12"/>
      <c r="JG10" s="12"/>
      <c r="JH10" s="12"/>
      <c r="JI10" s="12"/>
      <c r="JJ10" s="12"/>
      <c r="JK10" s="12"/>
      <c r="JL10" s="12"/>
      <c r="JM10" s="12"/>
      <c r="JN10" s="12"/>
      <c r="JO10" s="12"/>
      <c r="JP10" s="12"/>
      <c r="JQ10" s="12"/>
      <c r="JR10" s="12"/>
      <c r="JS10" s="12"/>
      <c r="JT10" s="12"/>
      <c r="JU10" s="12"/>
      <c r="JV10" s="12"/>
      <c r="JW10" s="12"/>
      <c r="JX10" s="12"/>
      <c r="JY10" s="12"/>
      <c r="JZ10" s="12"/>
      <c r="KA10" s="12"/>
      <c r="KB10" s="12"/>
      <c r="KC10" s="12"/>
      <c r="KD10" s="12"/>
      <c r="KE10" s="12"/>
      <c r="KF10" s="12"/>
      <c r="KG10" s="12"/>
      <c r="KH10" s="12"/>
      <c r="KI10" s="12"/>
      <c r="KJ10" s="12"/>
      <c r="KK10" s="12"/>
      <c r="KL10" s="12"/>
      <c r="KM10" s="12"/>
      <c r="KN10" s="12"/>
      <c r="KO10" s="12"/>
      <c r="KP10" s="12"/>
      <c r="KQ10" s="12"/>
      <c r="KR10" s="12"/>
      <c r="KS10" s="12"/>
      <c r="KT10" s="12"/>
      <c r="KU10" s="12"/>
      <c r="KV10" s="12"/>
      <c r="KW10" s="12"/>
      <c r="KX10" s="12"/>
      <c r="KY10" s="12"/>
      <c r="KZ10" s="12"/>
      <c r="LA10" s="12"/>
      <c r="LB10" s="12"/>
      <c r="LC10" s="12"/>
      <c r="LD10" s="12"/>
      <c r="LE10" s="12"/>
      <c r="LF10" s="12"/>
      <c r="LG10" s="12"/>
      <c r="LH10" s="12"/>
      <c r="LI10" s="12"/>
      <c r="LJ10" s="12"/>
      <c r="LK10" s="12"/>
      <c r="LL10" s="12"/>
      <c r="LM10" s="12"/>
      <c r="LN10" s="12"/>
      <c r="LO10" s="12"/>
      <c r="LP10" s="12"/>
      <c r="LQ10" s="12"/>
      <c r="LR10" s="12"/>
      <c r="LS10" s="12"/>
    </row>
    <row r="11" spans="1:331" s="44" customFormat="1" ht="23.1" customHeight="1" x14ac:dyDescent="0.35">
      <c r="A11" s="42"/>
      <c r="B11" s="43"/>
      <c r="D11" s="45"/>
      <c r="E11" s="45"/>
      <c r="F11" s="45"/>
      <c r="G11" s="45"/>
      <c r="H11" s="46"/>
      <c r="I11" s="46"/>
      <c r="J11" s="47"/>
      <c r="K11" s="45"/>
      <c r="L11" s="48" t="s">
        <v>1</v>
      </c>
      <c r="M11" s="48" t="s">
        <v>1</v>
      </c>
      <c r="N11" s="48" t="s">
        <v>1</v>
      </c>
      <c r="O11" s="49" t="s">
        <v>1</v>
      </c>
      <c r="P11" s="95"/>
      <c r="Q11" s="45"/>
      <c r="R11" s="45"/>
      <c r="S11" s="45"/>
      <c r="T11" s="45"/>
      <c r="U11" s="50"/>
      <c r="V11" s="46"/>
      <c r="W11" s="46"/>
      <c r="X11" s="51"/>
      <c r="Y11" s="52" t="s">
        <v>1</v>
      </c>
      <c r="Z11" s="46"/>
      <c r="AA11" s="53"/>
      <c r="AB11" s="46"/>
      <c r="AC11" s="54"/>
      <c r="AD11" s="55"/>
      <c r="AE11" s="56"/>
      <c r="AF11" s="57"/>
      <c r="AG11" s="43"/>
      <c r="AI11" s="95"/>
      <c r="AJ11" s="95"/>
      <c r="AK11" s="95"/>
      <c r="AL11" s="95" t="s">
        <v>1</v>
      </c>
      <c r="AM11" s="95" t="s">
        <v>1</v>
      </c>
      <c r="AN11" s="95" t="s">
        <v>1</v>
      </c>
      <c r="AO11" s="95"/>
      <c r="AP11" s="95"/>
      <c r="AQ11" s="95"/>
      <c r="AR11" s="95"/>
      <c r="AS11" s="105"/>
      <c r="AT11" s="105"/>
      <c r="AU11" s="95"/>
      <c r="AV11" s="95"/>
      <c r="AW11" s="95"/>
      <c r="AX11" s="95"/>
      <c r="AY11" s="95"/>
      <c r="AZ11" s="95"/>
      <c r="BA11" s="95"/>
      <c r="BB11" s="95"/>
      <c r="BC11" s="95"/>
      <c r="BD11" s="134"/>
      <c r="BE11" s="58"/>
      <c r="BF11" s="58"/>
      <c r="BG11" s="58"/>
      <c r="BH11" s="58"/>
      <c r="BI11" s="58"/>
      <c r="BJ11" s="58"/>
      <c r="BK11" s="58"/>
      <c r="BL11" s="58"/>
      <c r="BM11" s="58"/>
      <c r="BN11" s="58"/>
      <c r="BO11" s="58"/>
      <c r="BP11" s="58"/>
      <c r="BQ11" s="58"/>
      <c r="BR11" s="58"/>
      <c r="BS11" s="58"/>
      <c r="BT11" s="58"/>
      <c r="BU11" s="58"/>
      <c r="BV11" s="58"/>
      <c r="BW11" s="58"/>
      <c r="BX11" s="58"/>
      <c r="BY11" s="58"/>
      <c r="BZ11" s="58"/>
      <c r="CA11" s="58"/>
      <c r="CB11" s="58"/>
      <c r="CC11" s="58"/>
      <c r="CD11" s="58"/>
      <c r="CE11" s="58"/>
      <c r="CF11" s="58"/>
      <c r="CG11" s="58"/>
      <c r="CH11" s="58"/>
      <c r="CI11" s="58"/>
      <c r="CJ11" s="58"/>
      <c r="CK11" s="58"/>
      <c r="CL11" s="58"/>
      <c r="CM11" s="58"/>
      <c r="CN11" s="58"/>
      <c r="CO11" s="58"/>
      <c r="CP11" s="58"/>
      <c r="CQ11" s="58"/>
      <c r="CR11" s="58"/>
      <c r="CS11" s="58"/>
      <c r="CT11" s="58"/>
      <c r="CU11" s="58"/>
      <c r="CV11" s="58"/>
      <c r="CW11" s="58"/>
      <c r="CX11" s="58"/>
      <c r="CY11" s="58"/>
      <c r="CZ11" s="58"/>
      <c r="DA11" s="58"/>
      <c r="DB11" s="58"/>
      <c r="DC11" s="58"/>
      <c r="DD11" s="58"/>
      <c r="DE11" s="58"/>
      <c r="DF11" s="58"/>
      <c r="DG11" s="58"/>
      <c r="DH11" s="58"/>
      <c r="DI11" s="58"/>
      <c r="DJ11" s="58"/>
      <c r="DK11" s="58"/>
      <c r="DL11" s="58"/>
      <c r="DM11" s="58"/>
      <c r="DN11" s="58"/>
      <c r="DO11" s="58"/>
      <c r="DP11" s="58"/>
      <c r="DQ11" s="58"/>
      <c r="DR11" s="58"/>
      <c r="DS11" s="58"/>
      <c r="DT11" s="58"/>
      <c r="DU11" s="58"/>
      <c r="DV11" s="58"/>
      <c r="DW11" s="58"/>
      <c r="DX11" s="58"/>
      <c r="DY11" s="58"/>
      <c r="DZ11" s="58"/>
      <c r="EA11" s="58"/>
      <c r="EB11" s="58"/>
      <c r="EC11" s="58"/>
      <c r="ED11" s="58"/>
      <c r="EE11" s="58"/>
      <c r="EF11" s="58"/>
      <c r="EG11" s="58"/>
      <c r="EH11" s="58"/>
      <c r="EI11" s="58"/>
      <c r="EJ11" s="58"/>
      <c r="EK11" s="58"/>
      <c r="EL11" s="58"/>
      <c r="EM11" s="58"/>
      <c r="EN11" s="58"/>
      <c r="EO11" s="58"/>
      <c r="EP11" s="58"/>
      <c r="EQ11" s="58"/>
      <c r="ER11" s="58"/>
      <c r="ES11" s="58"/>
      <c r="ET11" s="58"/>
      <c r="EU11" s="58"/>
      <c r="EV11" s="58"/>
      <c r="EW11" s="58"/>
      <c r="EX11" s="58"/>
      <c r="EY11" s="58"/>
      <c r="EZ11" s="58"/>
      <c r="FA11" s="58"/>
      <c r="FB11" s="58"/>
      <c r="FC11" s="58"/>
      <c r="FD11" s="58"/>
      <c r="FE11" s="58"/>
      <c r="FF11" s="58"/>
      <c r="FG11" s="58"/>
      <c r="FH11" s="58"/>
      <c r="FI11" s="58"/>
      <c r="FJ11" s="58"/>
      <c r="FK11" s="58"/>
      <c r="FL11" s="58"/>
      <c r="FM11" s="58"/>
      <c r="FN11" s="58"/>
      <c r="FO11" s="58"/>
      <c r="FP11" s="58"/>
      <c r="FQ11" s="58"/>
      <c r="FR11" s="58"/>
      <c r="FS11" s="58"/>
      <c r="FT11" s="58"/>
      <c r="FU11" s="58"/>
      <c r="FV11" s="58"/>
      <c r="FW11" s="58"/>
      <c r="FX11" s="58"/>
      <c r="FY11" s="58"/>
      <c r="FZ11" s="58"/>
      <c r="GA11" s="58"/>
      <c r="GB11" s="58"/>
      <c r="GC11" s="58"/>
      <c r="GD11" s="58"/>
      <c r="GE11" s="58"/>
      <c r="GF11" s="58"/>
      <c r="GG11" s="58"/>
      <c r="GH11" s="58"/>
      <c r="GI11" s="58"/>
      <c r="GJ11" s="58"/>
      <c r="GK11" s="58"/>
      <c r="GL11" s="58"/>
      <c r="GM11" s="58"/>
      <c r="GN11" s="58"/>
      <c r="GO11" s="58"/>
      <c r="GP11" s="58"/>
      <c r="GQ11" s="58"/>
      <c r="GR11" s="58"/>
      <c r="GS11" s="58"/>
      <c r="GT11" s="58"/>
      <c r="GU11" s="58"/>
      <c r="GV11" s="58"/>
      <c r="GW11" s="58"/>
      <c r="GX11" s="58"/>
      <c r="GY11" s="58"/>
      <c r="GZ11" s="58"/>
      <c r="HA11" s="58"/>
      <c r="HB11" s="58"/>
      <c r="HC11" s="58"/>
      <c r="HD11" s="58"/>
      <c r="HE11" s="58"/>
      <c r="HF11" s="58"/>
      <c r="HG11" s="58"/>
      <c r="HH11" s="58"/>
      <c r="HI11" s="58"/>
      <c r="HJ11" s="58"/>
      <c r="HK11" s="58"/>
      <c r="HL11" s="58"/>
      <c r="HM11" s="58"/>
      <c r="HN11" s="58"/>
      <c r="HO11" s="58"/>
      <c r="HP11" s="58"/>
      <c r="HQ11" s="58"/>
      <c r="HR11" s="58"/>
      <c r="HS11" s="58"/>
      <c r="HT11" s="58"/>
      <c r="HU11" s="58"/>
      <c r="HV11" s="58"/>
      <c r="HW11" s="58"/>
      <c r="HX11" s="58"/>
      <c r="HY11" s="58"/>
      <c r="HZ11" s="58"/>
      <c r="IA11" s="58"/>
      <c r="IB11" s="58"/>
      <c r="IC11" s="58"/>
      <c r="ID11" s="58"/>
      <c r="IE11" s="58"/>
      <c r="IF11" s="58"/>
      <c r="IG11" s="58"/>
      <c r="IH11" s="58"/>
      <c r="II11" s="58"/>
      <c r="IJ11" s="58"/>
      <c r="IK11" s="58"/>
      <c r="IL11" s="58"/>
      <c r="IM11" s="58"/>
      <c r="IN11" s="58"/>
      <c r="IO11" s="58"/>
      <c r="IP11" s="58"/>
      <c r="IQ11" s="58"/>
      <c r="IR11" s="58"/>
      <c r="IS11" s="58"/>
      <c r="IT11" s="58"/>
      <c r="IU11" s="58"/>
      <c r="IV11" s="58"/>
      <c r="IW11" s="58"/>
      <c r="IX11" s="58"/>
      <c r="IY11" s="58"/>
      <c r="IZ11" s="58"/>
      <c r="JA11" s="58"/>
      <c r="JB11" s="58"/>
      <c r="JC11" s="58"/>
      <c r="JD11" s="58"/>
      <c r="JE11" s="58"/>
      <c r="JF11" s="58"/>
      <c r="JG11" s="58"/>
      <c r="JH11" s="58"/>
      <c r="JI11" s="58"/>
      <c r="JJ11" s="58"/>
      <c r="JK11" s="58"/>
      <c r="JL11" s="58"/>
      <c r="JM11" s="58"/>
      <c r="JN11" s="58"/>
      <c r="JO11" s="58"/>
      <c r="JP11" s="58"/>
      <c r="JQ11" s="58"/>
      <c r="JR11" s="58"/>
      <c r="JS11" s="58"/>
      <c r="JT11" s="58"/>
      <c r="JU11" s="58"/>
      <c r="JV11" s="58"/>
      <c r="JW11" s="58"/>
      <c r="JX11" s="58"/>
      <c r="JY11" s="58"/>
      <c r="JZ11" s="58"/>
      <c r="KA11" s="58"/>
      <c r="KB11" s="58"/>
      <c r="KC11" s="58"/>
      <c r="KD11" s="58"/>
      <c r="KE11" s="58"/>
      <c r="KF11" s="58"/>
      <c r="KG11" s="58"/>
      <c r="KH11" s="58"/>
      <c r="KI11" s="58"/>
      <c r="KJ11" s="58"/>
      <c r="KK11" s="58"/>
      <c r="KL11" s="58"/>
      <c r="KM11" s="58"/>
      <c r="KN11" s="58"/>
      <c r="KO11" s="58"/>
      <c r="KP11" s="58"/>
      <c r="KQ11" s="58"/>
      <c r="KR11" s="58"/>
      <c r="KS11" s="58"/>
      <c r="KT11" s="58"/>
      <c r="KU11" s="58"/>
      <c r="KV11" s="58"/>
      <c r="KW11" s="58"/>
      <c r="KX11" s="58"/>
      <c r="KY11" s="58"/>
      <c r="KZ11" s="58"/>
      <c r="LA11" s="58"/>
      <c r="LB11" s="58"/>
      <c r="LC11" s="58"/>
      <c r="LD11" s="58"/>
      <c r="LE11" s="58"/>
      <c r="LF11" s="58"/>
      <c r="LG11" s="58"/>
      <c r="LH11" s="58"/>
      <c r="LI11" s="58"/>
      <c r="LJ11" s="58"/>
      <c r="LK11" s="58"/>
      <c r="LL11" s="58"/>
      <c r="LM11" s="58"/>
      <c r="LN11" s="58"/>
      <c r="LO11" s="58"/>
      <c r="LP11" s="58"/>
      <c r="LQ11" s="58"/>
      <c r="LR11" s="58"/>
      <c r="LS11" s="58"/>
    </row>
    <row r="12" spans="1:331" s="100" customFormat="1" ht="23.1" customHeight="1" x14ac:dyDescent="0.35">
      <c r="A12" s="96">
        <v>1</v>
      </c>
      <c r="B12" s="97" t="s">
        <v>56</v>
      </c>
      <c r="C12" s="98" t="s">
        <v>57</v>
      </c>
      <c r="D12" s="95">
        <v>31320</v>
      </c>
      <c r="E12" s="95">
        <v>1550</v>
      </c>
      <c r="F12" s="95">
        <f>SUM(D12:E12)</f>
        <v>32870</v>
      </c>
      <c r="G12" s="95">
        <v>1551</v>
      </c>
      <c r="H12" s="95">
        <v>0</v>
      </c>
      <c r="I12" s="95">
        <f>SUM(F12:H12)</f>
        <v>34421</v>
      </c>
      <c r="J12" s="95">
        <f>I12</f>
        <v>34421</v>
      </c>
      <c r="K12" s="99">
        <f>ROUND(J12/6/31/60*(N12+M12*60+L12*6*60),2)</f>
        <v>0</v>
      </c>
      <c r="L12" s="100">
        <v>0</v>
      </c>
      <c r="M12" s="100">
        <v>0</v>
      </c>
      <c r="N12" s="100">
        <v>0</v>
      </c>
      <c r="O12" s="101">
        <f>J12-K12</f>
        <v>34421</v>
      </c>
      <c r="P12" s="95">
        <v>1414.39</v>
      </c>
      <c r="Q12" s="95">
        <f>SUM(AJ12:AQ12)</f>
        <v>7411.2999999999993</v>
      </c>
      <c r="R12" s="95">
        <f>SUM(AS12:AU12)</f>
        <v>2473.9699999999998</v>
      </c>
      <c r="S12" s="95">
        <f>ROUNDDOWN(I12*5%/2,2)</f>
        <v>860.52</v>
      </c>
      <c r="T12" s="95">
        <f>SUM(AX12:BB12)</f>
        <v>15309.26</v>
      </c>
      <c r="U12" s="101">
        <f>P12+Q12+R12+S12+T12</f>
        <v>27469.439999999999</v>
      </c>
      <c r="V12" s="102">
        <f>ROUND(AE12,0)</f>
        <v>3476</v>
      </c>
      <c r="W12" s="102">
        <f>(AD12-V12)</f>
        <v>3475.5600000000013</v>
      </c>
      <c r="X12" s="103">
        <v>1</v>
      </c>
      <c r="Y12" s="104">
        <f>I12*12%</f>
        <v>4130.5199999999995</v>
      </c>
      <c r="Z12" s="95">
        <v>0</v>
      </c>
      <c r="AA12" s="105">
        <v>100</v>
      </c>
      <c r="AB12" s="95">
        <f>ROUNDUP(I12*5%/2,2)</f>
        <v>860.53</v>
      </c>
      <c r="AC12" s="106">
        <v>200</v>
      </c>
      <c r="AD12" s="107">
        <f>+O12-U12</f>
        <v>6951.5600000000013</v>
      </c>
      <c r="AE12" s="108">
        <f>(+O12-U12)/2</f>
        <v>3475.7800000000007</v>
      </c>
      <c r="AF12" s="96">
        <v>1</v>
      </c>
      <c r="AG12" s="97" t="s">
        <v>56</v>
      </c>
      <c r="AH12" s="98" t="s">
        <v>57</v>
      </c>
      <c r="AI12" s="95">
        <f>P12</f>
        <v>1414.39</v>
      </c>
      <c r="AJ12" s="95">
        <f>I12*9%</f>
        <v>3097.89</v>
      </c>
      <c r="AK12" s="95">
        <v>0</v>
      </c>
      <c r="AL12" s="95">
        <v>0</v>
      </c>
      <c r="AM12" s="95">
        <v>0</v>
      </c>
      <c r="AN12" s="95">
        <v>3657.85</v>
      </c>
      <c r="AO12" s="95">
        <v>0</v>
      </c>
      <c r="AP12" s="95">
        <v>0</v>
      </c>
      <c r="AQ12" s="95">
        <v>655.56</v>
      </c>
      <c r="AR12" s="95">
        <f>SUM(AJ12:AQ12)</f>
        <v>7411.2999999999993</v>
      </c>
      <c r="AS12" s="105">
        <v>200</v>
      </c>
      <c r="AT12" s="95">
        <v>0</v>
      </c>
      <c r="AU12" s="95">
        <v>2273.9699999999998</v>
      </c>
      <c r="AV12" s="95">
        <f>SUM(AS12:AU12)</f>
        <v>2473.9699999999998</v>
      </c>
      <c r="AW12" s="95">
        <f>ROUNDDOWN(I12*5%/2,2)</f>
        <v>860.52</v>
      </c>
      <c r="AX12" s="95">
        <v>9470.26</v>
      </c>
      <c r="AY12" s="95"/>
      <c r="AZ12" s="95">
        <v>5739</v>
      </c>
      <c r="BA12" s="95">
        <v>100</v>
      </c>
      <c r="BB12" s="95">
        <v>0</v>
      </c>
      <c r="BC12" s="95">
        <f>SUM(AX12:BB12)</f>
        <v>15309.26</v>
      </c>
      <c r="BD12" s="109">
        <f>AI12+AR12+AV12+AW12+BC12</f>
        <v>27469.439999999999</v>
      </c>
      <c r="BE12" s="110"/>
      <c r="BF12" s="110"/>
      <c r="BG12" s="110"/>
      <c r="BH12" s="110"/>
      <c r="BI12" s="110"/>
      <c r="BJ12" s="110"/>
      <c r="BK12" s="110"/>
      <c r="BL12" s="110"/>
      <c r="BM12" s="110"/>
      <c r="BN12" s="110"/>
      <c r="BO12" s="110"/>
      <c r="BP12" s="110"/>
      <c r="BQ12" s="110"/>
      <c r="BR12" s="110"/>
      <c r="BS12" s="110"/>
      <c r="BT12" s="110"/>
      <c r="BU12" s="110"/>
      <c r="BV12" s="110"/>
      <c r="BW12" s="110"/>
      <c r="BX12" s="110"/>
      <c r="BY12" s="110"/>
      <c r="BZ12" s="110"/>
      <c r="CA12" s="110"/>
      <c r="CB12" s="110"/>
      <c r="CC12" s="110"/>
      <c r="CD12" s="110"/>
      <c r="CE12" s="110"/>
      <c r="CF12" s="110"/>
      <c r="CG12" s="110"/>
      <c r="CH12" s="110"/>
      <c r="CI12" s="110"/>
      <c r="CJ12" s="110"/>
      <c r="CK12" s="110"/>
      <c r="CL12" s="110"/>
      <c r="CM12" s="110"/>
      <c r="CN12" s="110"/>
      <c r="CO12" s="110"/>
      <c r="CP12" s="110"/>
      <c r="CQ12" s="110"/>
      <c r="CR12" s="110"/>
      <c r="CS12" s="110"/>
      <c r="CT12" s="110"/>
      <c r="CU12" s="110"/>
      <c r="CV12" s="110"/>
      <c r="CW12" s="110"/>
      <c r="CX12" s="110"/>
      <c r="CY12" s="110"/>
      <c r="CZ12" s="110"/>
      <c r="DA12" s="110"/>
      <c r="DB12" s="110"/>
      <c r="DC12" s="110"/>
      <c r="DD12" s="110"/>
      <c r="DE12" s="110"/>
      <c r="DF12" s="110"/>
      <c r="DG12" s="110"/>
      <c r="DH12" s="110"/>
      <c r="DI12" s="110"/>
      <c r="DJ12" s="110"/>
      <c r="DK12" s="110"/>
      <c r="DL12" s="110"/>
      <c r="DM12" s="110"/>
      <c r="DN12" s="110"/>
      <c r="DO12" s="110"/>
      <c r="DP12" s="110"/>
      <c r="DQ12" s="110"/>
      <c r="DR12" s="110"/>
      <c r="DS12" s="110"/>
      <c r="DT12" s="110"/>
      <c r="DU12" s="110"/>
      <c r="DV12" s="110"/>
      <c r="DW12" s="110"/>
      <c r="DX12" s="110"/>
      <c r="DY12" s="110"/>
      <c r="DZ12" s="110"/>
      <c r="EA12" s="110"/>
      <c r="EB12" s="110"/>
      <c r="EC12" s="110"/>
      <c r="ED12" s="110"/>
      <c r="EE12" s="110"/>
      <c r="EF12" s="110"/>
      <c r="EG12" s="110"/>
      <c r="EH12" s="110"/>
      <c r="EI12" s="110"/>
      <c r="EJ12" s="110"/>
      <c r="EK12" s="110"/>
      <c r="EL12" s="110"/>
      <c r="EM12" s="110"/>
      <c r="EN12" s="110"/>
      <c r="EO12" s="110"/>
      <c r="EP12" s="110"/>
      <c r="EQ12" s="110"/>
      <c r="ER12" s="110"/>
      <c r="ES12" s="110"/>
      <c r="ET12" s="110"/>
      <c r="EU12" s="110"/>
      <c r="EV12" s="110"/>
      <c r="EW12" s="110"/>
      <c r="EX12" s="110"/>
      <c r="EY12" s="110"/>
      <c r="EZ12" s="110"/>
      <c r="FA12" s="110"/>
      <c r="FB12" s="110"/>
      <c r="FC12" s="110"/>
      <c r="FD12" s="110"/>
      <c r="FE12" s="110"/>
      <c r="FF12" s="110"/>
      <c r="FG12" s="110"/>
      <c r="FH12" s="110"/>
      <c r="FI12" s="110"/>
      <c r="FJ12" s="110"/>
      <c r="FK12" s="110"/>
      <c r="FL12" s="110"/>
      <c r="FM12" s="110"/>
      <c r="FN12" s="110"/>
      <c r="FO12" s="110"/>
      <c r="FP12" s="110"/>
      <c r="FQ12" s="110"/>
      <c r="FR12" s="110"/>
      <c r="FS12" s="110"/>
      <c r="FT12" s="110"/>
      <c r="FU12" s="110"/>
      <c r="FV12" s="110"/>
      <c r="FW12" s="110"/>
      <c r="FX12" s="110"/>
      <c r="FY12" s="110"/>
      <c r="FZ12" s="110"/>
      <c r="GA12" s="110"/>
      <c r="GB12" s="110"/>
      <c r="GC12" s="110"/>
      <c r="GD12" s="110"/>
      <c r="GE12" s="110"/>
      <c r="GF12" s="110"/>
      <c r="GG12" s="110"/>
      <c r="GH12" s="110"/>
      <c r="GI12" s="110"/>
      <c r="GJ12" s="110"/>
      <c r="GK12" s="110"/>
      <c r="GL12" s="110"/>
      <c r="GM12" s="110"/>
      <c r="GN12" s="110"/>
      <c r="GO12" s="110"/>
      <c r="GP12" s="110"/>
      <c r="GQ12" s="110"/>
      <c r="GR12" s="110"/>
      <c r="GS12" s="110"/>
      <c r="GT12" s="110"/>
      <c r="GU12" s="110"/>
      <c r="GV12" s="110"/>
      <c r="GW12" s="110"/>
      <c r="GX12" s="110"/>
      <c r="GY12" s="110"/>
      <c r="GZ12" s="110"/>
      <c r="HA12" s="110"/>
      <c r="HB12" s="110"/>
      <c r="HC12" s="110"/>
      <c r="HD12" s="110"/>
      <c r="HE12" s="110"/>
      <c r="HF12" s="110"/>
      <c r="HG12" s="110"/>
      <c r="HH12" s="110"/>
      <c r="HI12" s="110"/>
      <c r="HJ12" s="110"/>
      <c r="HK12" s="110"/>
      <c r="HL12" s="110"/>
      <c r="HM12" s="110"/>
      <c r="HN12" s="110"/>
      <c r="HO12" s="110"/>
      <c r="HP12" s="110"/>
      <c r="HQ12" s="110"/>
      <c r="HR12" s="110"/>
      <c r="HS12" s="110"/>
      <c r="HT12" s="110"/>
      <c r="HU12" s="110"/>
      <c r="HV12" s="110"/>
      <c r="HW12" s="110"/>
      <c r="HX12" s="110"/>
      <c r="HY12" s="110"/>
      <c r="HZ12" s="110"/>
      <c r="IA12" s="110"/>
      <c r="IB12" s="110"/>
      <c r="IC12" s="110"/>
      <c r="ID12" s="110"/>
      <c r="IE12" s="110"/>
      <c r="IF12" s="110"/>
      <c r="IG12" s="110"/>
      <c r="IH12" s="110"/>
      <c r="II12" s="110"/>
      <c r="IJ12" s="110"/>
      <c r="IK12" s="110"/>
      <c r="IL12" s="110"/>
      <c r="IM12" s="110"/>
      <c r="IN12" s="110"/>
      <c r="IO12" s="110"/>
      <c r="IP12" s="110"/>
      <c r="IQ12" s="110"/>
      <c r="IR12" s="110"/>
      <c r="IS12" s="110"/>
      <c r="IT12" s="110"/>
      <c r="IU12" s="110"/>
      <c r="IV12" s="110"/>
      <c r="IW12" s="110"/>
      <c r="IX12" s="110"/>
      <c r="IY12" s="110"/>
      <c r="IZ12" s="110"/>
      <c r="JA12" s="110"/>
      <c r="JB12" s="110"/>
      <c r="JC12" s="110"/>
      <c r="JD12" s="110"/>
      <c r="JE12" s="110"/>
      <c r="JF12" s="110"/>
      <c r="JG12" s="110"/>
      <c r="JH12" s="110"/>
      <c r="JI12" s="110"/>
      <c r="JJ12" s="110"/>
      <c r="JK12" s="110"/>
      <c r="JL12" s="110"/>
      <c r="JM12" s="110"/>
      <c r="JN12" s="110"/>
      <c r="JO12" s="110"/>
      <c r="JP12" s="110"/>
      <c r="JQ12" s="110"/>
      <c r="JR12" s="110"/>
      <c r="JS12" s="110"/>
      <c r="JT12" s="110"/>
      <c r="JU12" s="110"/>
      <c r="JV12" s="110"/>
      <c r="JW12" s="110"/>
      <c r="JX12" s="110"/>
      <c r="JY12" s="110"/>
      <c r="JZ12" s="110"/>
      <c r="KA12" s="110"/>
      <c r="KB12" s="110"/>
      <c r="KC12" s="110"/>
      <c r="KD12" s="110"/>
      <c r="KE12" s="110"/>
      <c r="KF12" s="110"/>
      <c r="KG12" s="110"/>
      <c r="KH12" s="110"/>
      <c r="KI12" s="110"/>
      <c r="KJ12" s="110"/>
      <c r="KK12" s="110"/>
      <c r="KL12" s="110"/>
      <c r="KM12" s="110"/>
      <c r="KN12" s="110"/>
      <c r="KO12" s="110"/>
      <c r="KP12" s="110"/>
      <c r="KQ12" s="110"/>
      <c r="KR12" s="110"/>
      <c r="KS12" s="110"/>
      <c r="KT12" s="110"/>
      <c r="KU12" s="110"/>
      <c r="KV12" s="110"/>
      <c r="KW12" s="110"/>
      <c r="KX12" s="110"/>
      <c r="KY12" s="110"/>
      <c r="KZ12" s="110"/>
      <c r="LA12" s="110"/>
      <c r="LB12" s="110"/>
      <c r="LC12" s="110"/>
      <c r="LD12" s="110"/>
      <c r="LE12" s="110"/>
      <c r="LF12" s="110"/>
      <c r="LG12" s="110"/>
      <c r="LH12" s="110"/>
      <c r="LI12" s="110"/>
      <c r="LJ12" s="110"/>
      <c r="LK12" s="110"/>
      <c r="LL12" s="110"/>
      <c r="LM12" s="110"/>
      <c r="LN12" s="110"/>
      <c r="LO12" s="110"/>
      <c r="LP12" s="110"/>
      <c r="LQ12" s="110"/>
      <c r="LR12" s="110"/>
      <c r="LS12" s="110"/>
    </row>
    <row r="13" spans="1:331" s="100" customFormat="1" ht="23.1" customHeight="1" x14ac:dyDescent="0.35">
      <c r="A13" s="96"/>
      <c r="B13" s="97"/>
      <c r="C13" s="98"/>
      <c r="D13" s="95"/>
      <c r="E13" s="95"/>
      <c r="F13" s="95">
        <f t="shared" ref="F13:F16" si="0">SUM(D13:E13)</f>
        <v>0</v>
      </c>
      <c r="G13" s="95"/>
      <c r="H13" s="95"/>
      <c r="I13" s="95">
        <f t="shared" ref="I13:I16" si="1">SUM(F13:H13)</f>
        <v>0</v>
      </c>
      <c r="J13" s="95">
        <f t="shared" ref="J13:J16" si="2">I13</f>
        <v>0</v>
      </c>
      <c r="K13" s="99">
        <f t="shared" ref="K13:K16" si="3">ROUND(J13/6/31/60*(N13+M13*60+L13*6*60),2)</f>
        <v>0</v>
      </c>
      <c r="O13" s="101">
        <f t="shared" ref="O13:O15" si="4">J13-K13</f>
        <v>0</v>
      </c>
      <c r="P13" s="95"/>
      <c r="Q13" s="95">
        <f t="shared" ref="Q13:Q15" si="5">SUM(AJ13:AQ13)</f>
        <v>0</v>
      </c>
      <c r="R13" s="95">
        <f t="shared" ref="R13:R15" si="6">SUM(AS13:AU13)</f>
        <v>0</v>
      </c>
      <c r="S13" s="95">
        <f t="shared" ref="S13:S16" si="7">ROUNDDOWN(I13*5%/2,2)</f>
        <v>0</v>
      </c>
      <c r="T13" s="95">
        <f t="shared" ref="T13:T16" si="8">SUM(AX13:BB13)</f>
        <v>0</v>
      </c>
      <c r="U13" s="101">
        <f t="shared" ref="U13:U15" si="9">P13+Q13+R13+S13+T13</f>
        <v>0</v>
      </c>
      <c r="V13" s="102">
        <f t="shared" ref="V13:V16" si="10">ROUND(AE13,0)</f>
        <v>0</v>
      </c>
      <c r="W13" s="102">
        <f t="shared" ref="W13:W15" si="11">(AD13-V13)</f>
        <v>0</v>
      </c>
      <c r="X13" s="103"/>
      <c r="Y13" s="104">
        <f t="shared" ref="Y13:Y16" si="12">I13*12%</f>
        <v>0</v>
      </c>
      <c r="Z13" s="95"/>
      <c r="AA13" s="105"/>
      <c r="AB13" s="95">
        <f t="shared" ref="AB13:AB15" si="13">ROUNDUP(I13*5%/2,2)</f>
        <v>0</v>
      </c>
      <c r="AC13" s="106"/>
      <c r="AD13" s="107">
        <f t="shared" ref="AD13:AD16" si="14">+O13-U13</f>
        <v>0</v>
      </c>
      <c r="AE13" s="108">
        <f t="shared" ref="AE13:AE15" si="15">(+O13-U13)/2</f>
        <v>0</v>
      </c>
      <c r="AF13" s="96"/>
      <c r="AG13" s="97"/>
      <c r="AH13" s="98"/>
      <c r="AI13" s="95">
        <f t="shared" ref="AI13:AI15" si="16">P13</f>
        <v>0</v>
      </c>
      <c r="AJ13" s="95">
        <f t="shared" ref="AJ13:AJ16" si="17">I13*9%</f>
        <v>0</v>
      </c>
      <c r="AK13" s="95"/>
      <c r="AL13" s="95"/>
      <c r="AM13" s="95"/>
      <c r="AN13" s="95"/>
      <c r="AO13" s="95"/>
      <c r="AP13" s="95"/>
      <c r="AQ13" s="95"/>
      <c r="AR13" s="95">
        <f t="shared" ref="AR13:AR15" si="18">SUM(AJ13:AQ13)</f>
        <v>0</v>
      </c>
      <c r="AS13" s="105"/>
      <c r="AT13" s="95"/>
      <c r="AU13" s="95"/>
      <c r="AV13" s="95">
        <f t="shared" ref="AV13:AV15" si="19">SUM(AS13:AU13)</f>
        <v>0</v>
      </c>
      <c r="AW13" s="95">
        <f t="shared" ref="AW13:AW16" si="20">ROUNDDOWN(I13*5%/2,2)</f>
        <v>0</v>
      </c>
      <c r="AX13" s="95"/>
      <c r="AY13" s="95"/>
      <c r="AZ13" s="95"/>
      <c r="BA13" s="95"/>
      <c r="BB13" s="95"/>
      <c r="BC13" s="95">
        <f t="shared" ref="BC13:BC15" si="21">SUM(AX13:BB13)</f>
        <v>0</v>
      </c>
      <c r="BD13" s="109">
        <f t="shared" ref="BD13:BD15" si="22">AI13+AR13+AV13+AW13+BC13</f>
        <v>0</v>
      </c>
      <c r="BE13" s="110"/>
      <c r="BF13" s="110"/>
      <c r="BG13" s="110"/>
      <c r="BH13" s="110"/>
      <c r="BI13" s="110"/>
      <c r="BJ13" s="110"/>
      <c r="BK13" s="110"/>
      <c r="BL13" s="110"/>
      <c r="BM13" s="110"/>
      <c r="BN13" s="110"/>
      <c r="BO13" s="110"/>
      <c r="BP13" s="110"/>
      <c r="BQ13" s="110"/>
      <c r="BR13" s="110"/>
      <c r="BS13" s="110"/>
      <c r="BT13" s="110"/>
      <c r="BU13" s="110"/>
      <c r="BV13" s="110"/>
      <c r="BW13" s="110"/>
      <c r="BX13" s="110"/>
      <c r="BY13" s="110"/>
      <c r="BZ13" s="110"/>
      <c r="CA13" s="110"/>
      <c r="CB13" s="110"/>
      <c r="CC13" s="110"/>
      <c r="CD13" s="110"/>
      <c r="CE13" s="110"/>
      <c r="CF13" s="110"/>
      <c r="CG13" s="110"/>
      <c r="CH13" s="110"/>
      <c r="CI13" s="110"/>
      <c r="CJ13" s="110"/>
      <c r="CK13" s="110"/>
      <c r="CL13" s="110"/>
      <c r="CM13" s="110"/>
      <c r="CN13" s="110"/>
      <c r="CO13" s="110"/>
      <c r="CP13" s="110"/>
      <c r="CQ13" s="110"/>
      <c r="CR13" s="110"/>
      <c r="CS13" s="110"/>
      <c r="CT13" s="110"/>
      <c r="CU13" s="110"/>
      <c r="CV13" s="110"/>
      <c r="CW13" s="110"/>
      <c r="CX13" s="110"/>
      <c r="CY13" s="110"/>
      <c r="CZ13" s="110"/>
      <c r="DA13" s="110"/>
      <c r="DB13" s="110"/>
      <c r="DC13" s="110"/>
      <c r="DD13" s="110"/>
      <c r="DE13" s="110"/>
      <c r="DF13" s="110"/>
      <c r="DG13" s="110"/>
      <c r="DH13" s="110"/>
      <c r="DI13" s="110"/>
      <c r="DJ13" s="110"/>
      <c r="DK13" s="110"/>
      <c r="DL13" s="110"/>
      <c r="DM13" s="110"/>
      <c r="DN13" s="110"/>
      <c r="DO13" s="110"/>
      <c r="DP13" s="110"/>
      <c r="DQ13" s="110"/>
      <c r="DR13" s="110"/>
      <c r="DS13" s="110"/>
      <c r="DT13" s="110"/>
      <c r="DU13" s="110"/>
      <c r="DV13" s="110"/>
      <c r="DW13" s="110"/>
      <c r="DX13" s="110"/>
      <c r="DY13" s="110"/>
      <c r="DZ13" s="110"/>
      <c r="EA13" s="110"/>
      <c r="EB13" s="110"/>
      <c r="EC13" s="110"/>
      <c r="ED13" s="110"/>
      <c r="EE13" s="110"/>
      <c r="EF13" s="110"/>
      <c r="EG13" s="110"/>
      <c r="EH13" s="110"/>
      <c r="EI13" s="110"/>
      <c r="EJ13" s="110"/>
      <c r="EK13" s="110"/>
      <c r="EL13" s="110"/>
      <c r="EM13" s="110"/>
      <c r="EN13" s="110"/>
      <c r="EO13" s="110"/>
      <c r="EP13" s="110"/>
      <c r="EQ13" s="110"/>
      <c r="ER13" s="110"/>
      <c r="ES13" s="110"/>
      <c r="ET13" s="110"/>
      <c r="EU13" s="110"/>
      <c r="EV13" s="110"/>
      <c r="EW13" s="110"/>
      <c r="EX13" s="110"/>
      <c r="EY13" s="110"/>
      <c r="EZ13" s="110"/>
      <c r="FA13" s="110"/>
      <c r="FB13" s="110"/>
      <c r="FC13" s="110"/>
      <c r="FD13" s="110"/>
      <c r="FE13" s="110"/>
      <c r="FF13" s="110"/>
      <c r="FG13" s="110"/>
      <c r="FH13" s="110"/>
      <c r="FI13" s="110"/>
      <c r="FJ13" s="110"/>
      <c r="FK13" s="110"/>
      <c r="FL13" s="110"/>
      <c r="FM13" s="110"/>
      <c r="FN13" s="110"/>
      <c r="FO13" s="110"/>
      <c r="FP13" s="110"/>
      <c r="FQ13" s="110"/>
      <c r="FR13" s="110"/>
      <c r="FS13" s="110"/>
      <c r="FT13" s="110"/>
      <c r="FU13" s="110"/>
      <c r="FV13" s="110"/>
      <c r="FW13" s="110"/>
      <c r="FX13" s="110"/>
      <c r="FY13" s="110"/>
      <c r="FZ13" s="110"/>
      <c r="GA13" s="110"/>
      <c r="GB13" s="110"/>
      <c r="GC13" s="110"/>
      <c r="GD13" s="110"/>
      <c r="GE13" s="110"/>
      <c r="GF13" s="110"/>
      <c r="GG13" s="110"/>
      <c r="GH13" s="110"/>
      <c r="GI13" s="110"/>
      <c r="GJ13" s="110"/>
      <c r="GK13" s="110"/>
      <c r="GL13" s="110"/>
      <c r="GM13" s="110"/>
      <c r="GN13" s="110"/>
      <c r="GO13" s="110"/>
      <c r="GP13" s="110"/>
      <c r="GQ13" s="110"/>
      <c r="GR13" s="110"/>
      <c r="GS13" s="110"/>
      <c r="GT13" s="110"/>
      <c r="GU13" s="110"/>
      <c r="GV13" s="110"/>
      <c r="GW13" s="110"/>
      <c r="GX13" s="110"/>
      <c r="GY13" s="110"/>
      <c r="GZ13" s="110"/>
      <c r="HA13" s="110"/>
      <c r="HB13" s="110"/>
      <c r="HC13" s="110"/>
      <c r="HD13" s="110"/>
      <c r="HE13" s="110"/>
      <c r="HF13" s="110"/>
      <c r="HG13" s="110"/>
      <c r="HH13" s="110"/>
      <c r="HI13" s="110"/>
      <c r="HJ13" s="110"/>
      <c r="HK13" s="110"/>
      <c r="HL13" s="110"/>
      <c r="HM13" s="110"/>
      <c r="HN13" s="110"/>
      <c r="HO13" s="110"/>
      <c r="HP13" s="110"/>
      <c r="HQ13" s="110"/>
      <c r="HR13" s="110"/>
      <c r="HS13" s="110"/>
      <c r="HT13" s="110"/>
      <c r="HU13" s="110"/>
      <c r="HV13" s="110"/>
      <c r="HW13" s="110"/>
      <c r="HX13" s="110"/>
      <c r="HY13" s="110"/>
      <c r="HZ13" s="110"/>
      <c r="IA13" s="110"/>
      <c r="IB13" s="110"/>
      <c r="IC13" s="110"/>
      <c r="ID13" s="110"/>
      <c r="IE13" s="110"/>
      <c r="IF13" s="110"/>
      <c r="IG13" s="110"/>
      <c r="IH13" s="110"/>
      <c r="II13" s="110"/>
      <c r="IJ13" s="110"/>
      <c r="IK13" s="110"/>
      <c r="IL13" s="110"/>
      <c r="IM13" s="110"/>
      <c r="IN13" s="110"/>
      <c r="IO13" s="110"/>
      <c r="IP13" s="110"/>
      <c r="IQ13" s="110"/>
      <c r="IR13" s="110"/>
      <c r="IS13" s="110"/>
      <c r="IT13" s="110"/>
      <c r="IU13" s="110"/>
      <c r="IV13" s="110"/>
      <c r="IW13" s="110"/>
      <c r="IX13" s="110"/>
      <c r="IY13" s="110"/>
      <c r="IZ13" s="110"/>
      <c r="JA13" s="110"/>
      <c r="JB13" s="110"/>
      <c r="JC13" s="110"/>
      <c r="JD13" s="110"/>
      <c r="JE13" s="110"/>
      <c r="JF13" s="110"/>
      <c r="JG13" s="110"/>
      <c r="JH13" s="110"/>
      <c r="JI13" s="110"/>
      <c r="JJ13" s="110"/>
      <c r="JK13" s="110"/>
      <c r="JL13" s="110"/>
      <c r="JM13" s="110"/>
      <c r="JN13" s="110"/>
      <c r="JO13" s="110"/>
      <c r="JP13" s="110"/>
      <c r="JQ13" s="110"/>
      <c r="JR13" s="110"/>
      <c r="JS13" s="110"/>
      <c r="JT13" s="110"/>
      <c r="JU13" s="110"/>
      <c r="JV13" s="110"/>
      <c r="JW13" s="110"/>
      <c r="JX13" s="110"/>
      <c r="JY13" s="110"/>
      <c r="JZ13" s="110"/>
      <c r="KA13" s="110"/>
      <c r="KB13" s="110"/>
      <c r="KC13" s="110"/>
      <c r="KD13" s="110"/>
      <c r="KE13" s="110"/>
      <c r="KF13" s="110"/>
      <c r="KG13" s="110"/>
      <c r="KH13" s="110"/>
      <c r="KI13" s="110"/>
      <c r="KJ13" s="110"/>
      <c r="KK13" s="110"/>
      <c r="KL13" s="110"/>
      <c r="KM13" s="110"/>
      <c r="KN13" s="110"/>
      <c r="KO13" s="110"/>
      <c r="KP13" s="110"/>
      <c r="KQ13" s="110"/>
      <c r="KR13" s="110"/>
      <c r="KS13" s="110"/>
      <c r="KT13" s="110"/>
      <c r="KU13" s="110"/>
      <c r="KV13" s="110"/>
      <c r="KW13" s="110"/>
      <c r="KX13" s="110"/>
      <c r="KY13" s="110"/>
      <c r="KZ13" s="110"/>
      <c r="LA13" s="110"/>
      <c r="LB13" s="110"/>
      <c r="LC13" s="110"/>
      <c r="LD13" s="110"/>
      <c r="LE13" s="110"/>
      <c r="LF13" s="110"/>
      <c r="LG13" s="110"/>
      <c r="LH13" s="110"/>
      <c r="LI13" s="110"/>
      <c r="LJ13" s="110"/>
      <c r="LK13" s="110"/>
      <c r="LL13" s="110"/>
      <c r="LM13" s="110"/>
      <c r="LN13" s="110"/>
      <c r="LO13" s="110"/>
      <c r="LP13" s="110"/>
      <c r="LQ13" s="110"/>
      <c r="LR13" s="110"/>
      <c r="LS13" s="110"/>
    </row>
    <row r="14" spans="1:331" s="100" customFormat="1" ht="23.1" customHeight="1" x14ac:dyDescent="0.35">
      <c r="A14" s="96">
        <v>2</v>
      </c>
      <c r="B14" s="97" t="s">
        <v>77</v>
      </c>
      <c r="C14" s="98" t="s">
        <v>78</v>
      </c>
      <c r="D14" s="95">
        <v>29165</v>
      </c>
      <c r="E14" s="95">
        <v>1540</v>
      </c>
      <c r="F14" s="95">
        <f t="shared" si="0"/>
        <v>30705</v>
      </c>
      <c r="G14" s="95">
        <v>1540</v>
      </c>
      <c r="H14" s="95"/>
      <c r="I14" s="95">
        <f t="shared" si="1"/>
        <v>32245</v>
      </c>
      <c r="J14" s="95">
        <f t="shared" si="2"/>
        <v>32245</v>
      </c>
      <c r="K14" s="99">
        <f t="shared" si="3"/>
        <v>0</v>
      </c>
      <c r="L14" s="100">
        <v>0</v>
      </c>
      <c r="M14" s="100">
        <v>0</v>
      </c>
      <c r="N14" s="100">
        <v>0</v>
      </c>
      <c r="O14" s="101">
        <f t="shared" si="4"/>
        <v>32245</v>
      </c>
      <c r="P14" s="95">
        <v>1125.52</v>
      </c>
      <c r="Q14" s="95">
        <f t="shared" si="5"/>
        <v>2902.0499999999997</v>
      </c>
      <c r="R14" s="95">
        <f t="shared" si="6"/>
        <v>200</v>
      </c>
      <c r="S14" s="95">
        <f t="shared" si="7"/>
        <v>806.12</v>
      </c>
      <c r="T14" s="95">
        <f t="shared" si="8"/>
        <v>220.98</v>
      </c>
      <c r="U14" s="101">
        <f t="shared" si="9"/>
        <v>5254.6699999999992</v>
      </c>
      <c r="V14" s="102">
        <f t="shared" si="10"/>
        <v>13495</v>
      </c>
      <c r="W14" s="102">
        <f t="shared" si="11"/>
        <v>13495.330000000002</v>
      </c>
      <c r="X14" s="103">
        <v>2</v>
      </c>
      <c r="Y14" s="104">
        <f t="shared" si="12"/>
        <v>3869.3999999999996</v>
      </c>
      <c r="Z14" s="95"/>
      <c r="AA14" s="105">
        <v>100</v>
      </c>
      <c r="AB14" s="95">
        <f>ROUNDUP(I14*5%/2,2)</f>
        <v>806.13</v>
      </c>
      <c r="AC14" s="106">
        <v>200</v>
      </c>
      <c r="AD14" s="107">
        <f t="shared" si="14"/>
        <v>26990.33</v>
      </c>
      <c r="AE14" s="108">
        <f t="shared" si="15"/>
        <v>13495.165000000001</v>
      </c>
      <c r="AF14" s="96">
        <v>2</v>
      </c>
      <c r="AG14" s="97" t="s">
        <v>77</v>
      </c>
      <c r="AH14" s="98" t="s">
        <v>78</v>
      </c>
      <c r="AI14" s="95">
        <f t="shared" si="16"/>
        <v>1125.52</v>
      </c>
      <c r="AJ14" s="95">
        <f t="shared" si="17"/>
        <v>2902.0499999999997</v>
      </c>
      <c r="AK14" s="95"/>
      <c r="AL14" s="95"/>
      <c r="AM14" s="95"/>
      <c r="AN14" s="95"/>
      <c r="AO14" s="95"/>
      <c r="AP14" s="95"/>
      <c r="AQ14" s="95"/>
      <c r="AR14" s="95">
        <f t="shared" si="18"/>
        <v>2902.0499999999997</v>
      </c>
      <c r="AS14" s="105">
        <v>200</v>
      </c>
      <c r="AT14" s="95"/>
      <c r="AU14" s="95"/>
      <c r="AV14" s="95">
        <f t="shared" si="19"/>
        <v>200</v>
      </c>
      <c r="AW14" s="95">
        <f t="shared" si="20"/>
        <v>806.12</v>
      </c>
      <c r="AX14" s="95"/>
      <c r="AY14" s="95"/>
      <c r="AZ14" s="95"/>
      <c r="BA14" s="95">
        <v>220.98</v>
      </c>
      <c r="BB14" s="95"/>
      <c r="BC14" s="95">
        <f t="shared" si="21"/>
        <v>220.98</v>
      </c>
      <c r="BD14" s="109">
        <f t="shared" si="22"/>
        <v>5254.6699999999992</v>
      </c>
      <c r="BE14" s="110"/>
      <c r="BF14" s="110"/>
      <c r="BG14" s="110"/>
      <c r="BH14" s="110"/>
      <c r="BI14" s="110"/>
      <c r="BJ14" s="110"/>
      <c r="BK14" s="110"/>
      <c r="BL14" s="110"/>
      <c r="BM14" s="110"/>
      <c r="BN14" s="110"/>
      <c r="BO14" s="110"/>
      <c r="BP14" s="110"/>
      <c r="BQ14" s="110"/>
      <c r="BR14" s="110"/>
      <c r="BS14" s="110"/>
      <c r="BT14" s="110"/>
      <c r="BU14" s="110"/>
      <c r="BV14" s="110"/>
      <c r="BW14" s="110"/>
      <c r="BX14" s="110"/>
      <c r="BY14" s="110"/>
      <c r="BZ14" s="110"/>
      <c r="CA14" s="110"/>
      <c r="CB14" s="110"/>
      <c r="CC14" s="110"/>
      <c r="CD14" s="110"/>
      <c r="CE14" s="110"/>
      <c r="CF14" s="110"/>
      <c r="CG14" s="110"/>
      <c r="CH14" s="110"/>
      <c r="CI14" s="110"/>
      <c r="CJ14" s="110"/>
      <c r="CK14" s="110"/>
      <c r="CL14" s="110"/>
      <c r="CM14" s="110"/>
      <c r="CN14" s="110"/>
      <c r="CO14" s="110"/>
      <c r="CP14" s="110"/>
      <c r="CQ14" s="110"/>
      <c r="CR14" s="110"/>
      <c r="CS14" s="110"/>
      <c r="CT14" s="110"/>
      <c r="CU14" s="110"/>
      <c r="CV14" s="110"/>
      <c r="CW14" s="110"/>
      <c r="CX14" s="110"/>
      <c r="CY14" s="110"/>
      <c r="CZ14" s="110"/>
      <c r="DA14" s="110"/>
      <c r="DB14" s="110"/>
      <c r="DC14" s="110"/>
      <c r="DD14" s="110"/>
      <c r="DE14" s="110"/>
      <c r="DF14" s="110"/>
      <c r="DG14" s="110"/>
      <c r="DH14" s="110"/>
      <c r="DI14" s="110"/>
      <c r="DJ14" s="110"/>
      <c r="DK14" s="110"/>
      <c r="DL14" s="110"/>
      <c r="DM14" s="110"/>
      <c r="DN14" s="110"/>
      <c r="DO14" s="110"/>
      <c r="DP14" s="110"/>
      <c r="DQ14" s="110"/>
      <c r="DR14" s="110"/>
      <c r="DS14" s="110"/>
      <c r="DT14" s="110"/>
      <c r="DU14" s="110"/>
      <c r="DV14" s="110"/>
      <c r="DW14" s="110"/>
      <c r="DX14" s="110"/>
      <c r="DY14" s="110"/>
      <c r="DZ14" s="110"/>
      <c r="EA14" s="110"/>
      <c r="EB14" s="110"/>
      <c r="EC14" s="110"/>
      <c r="ED14" s="110"/>
      <c r="EE14" s="110"/>
      <c r="EF14" s="110"/>
      <c r="EG14" s="110"/>
      <c r="EH14" s="110"/>
      <c r="EI14" s="110"/>
      <c r="EJ14" s="110"/>
      <c r="EK14" s="110"/>
      <c r="EL14" s="110"/>
      <c r="EM14" s="110"/>
      <c r="EN14" s="110"/>
      <c r="EO14" s="110"/>
      <c r="EP14" s="110"/>
      <c r="EQ14" s="110"/>
      <c r="ER14" s="110"/>
      <c r="ES14" s="110"/>
      <c r="ET14" s="110"/>
      <c r="EU14" s="110"/>
      <c r="EV14" s="110"/>
      <c r="EW14" s="110"/>
      <c r="EX14" s="110"/>
      <c r="EY14" s="110"/>
      <c r="EZ14" s="110"/>
      <c r="FA14" s="110"/>
      <c r="FB14" s="110"/>
      <c r="FC14" s="110"/>
      <c r="FD14" s="110"/>
      <c r="FE14" s="110"/>
      <c r="FF14" s="110"/>
      <c r="FG14" s="110"/>
      <c r="FH14" s="110"/>
      <c r="FI14" s="110"/>
      <c r="FJ14" s="110"/>
      <c r="FK14" s="110"/>
      <c r="FL14" s="110"/>
      <c r="FM14" s="110"/>
      <c r="FN14" s="110"/>
      <c r="FO14" s="110"/>
      <c r="FP14" s="110"/>
      <c r="FQ14" s="110"/>
      <c r="FR14" s="110"/>
      <c r="FS14" s="110"/>
      <c r="FT14" s="110"/>
      <c r="FU14" s="110"/>
      <c r="FV14" s="110"/>
      <c r="FW14" s="110"/>
      <c r="FX14" s="110"/>
      <c r="FY14" s="110"/>
      <c r="FZ14" s="110"/>
      <c r="GA14" s="110"/>
      <c r="GB14" s="110"/>
      <c r="GC14" s="110"/>
      <c r="GD14" s="110"/>
      <c r="GE14" s="110"/>
      <c r="GF14" s="110"/>
      <c r="GG14" s="110"/>
      <c r="GH14" s="110"/>
      <c r="GI14" s="110"/>
      <c r="GJ14" s="110"/>
      <c r="GK14" s="110"/>
      <c r="GL14" s="110"/>
      <c r="GM14" s="110"/>
      <c r="GN14" s="110"/>
      <c r="GO14" s="110"/>
      <c r="GP14" s="110"/>
      <c r="GQ14" s="110"/>
      <c r="GR14" s="110"/>
      <c r="GS14" s="110"/>
      <c r="GT14" s="110"/>
      <c r="GU14" s="110"/>
      <c r="GV14" s="110"/>
      <c r="GW14" s="110"/>
      <c r="GX14" s="110"/>
      <c r="GY14" s="110"/>
      <c r="GZ14" s="110"/>
      <c r="HA14" s="110"/>
      <c r="HB14" s="110"/>
      <c r="HC14" s="110"/>
      <c r="HD14" s="110"/>
      <c r="HE14" s="110"/>
      <c r="HF14" s="110"/>
      <c r="HG14" s="110"/>
      <c r="HH14" s="110"/>
      <c r="HI14" s="110"/>
      <c r="HJ14" s="110"/>
      <c r="HK14" s="110"/>
      <c r="HL14" s="110"/>
      <c r="HM14" s="110"/>
      <c r="HN14" s="110"/>
      <c r="HO14" s="110"/>
      <c r="HP14" s="110"/>
      <c r="HQ14" s="110"/>
      <c r="HR14" s="110"/>
      <c r="HS14" s="110"/>
      <c r="HT14" s="110"/>
      <c r="HU14" s="110"/>
      <c r="HV14" s="110"/>
      <c r="HW14" s="110"/>
      <c r="HX14" s="110"/>
      <c r="HY14" s="110"/>
      <c r="HZ14" s="110"/>
      <c r="IA14" s="110"/>
      <c r="IB14" s="110"/>
      <c r="IC14" s="110"/>
      <c r="ID14" s="110"/>
      <c r="IE14" s="110"/>
      <c r="IF14" s="110"/>
      <c r="IG14" s="110"/>
      <c r="IH14" s="110"/>
      <c r="II14" s="110"/>
      <c r="IJ14" s="110"/>
      <c r="IK14" s="110"/>
      <c r="IL14" s="110"/>
      <c r="IM14" s="110"/>
      <c r="IN14" s="110"/>
      <c r="IO14" s="110"/>
      <c r="IP14" s="110"/>
      <c r="IQ14" s="110"/>
      <c r="IR14" s="110"/>
      <c r="IS14" s="110"/>
      <c r="IT14" s="110"/>
      <c r="IU14" s="110"/>
      <c r="IV14" s="110"/>
      <c r="IW14" s="110"/>
      <c r="IX14" s="110"/>
      <c r="IY14" s="110"/>
      <c r="IZ14" s="110"/>
      <c r="JA14" s="110"/>
      <c r="JB14" s="110"/>
      <c r="JC14" s="110"/>
      <c r="JD14" s="110"/>
      <c r="JE14" s="110"/>
      <c r="JF14" s="110"/>
      <c r="JG14" s="110"/>
      <c r="JH14" s="110"/>
      <c r="JI14" s="110"/>
      <c r="JJ14" s="110"/>
      <c r="JK14" s="110"/>
      <c r="JL14" s="110"/>
      <c r="JM14" s="110"/>
      <c r="JN14" s="110"/>
      <c r="JO14" s="110"/>
      <c r="JP14" s="110"/>
      <c r="JQ14" s="110"/>
      <c r="JR14" s="110"/>
      <c r="JS14" s="110"/>
      <c r="JT14" s="110"/>
      <c r="JU14" s="110"/>
      <c r="JV14" s="110"/>
      <c r="JW14" s="110"/>
      <c r="JX14" s="110"/>
      <c r="JY14" s="110"/>
      <c r="JZ14" s="110"/>
      <c r="KA14" s="110"/>
      <c r="KB14" s="110"/>
      <c r="KC14" s="110"/>
      <c r="KD14" s="110"/>
      <c r="KE14" s="110"/>
      <c r="KF14" s="110"/>
      <c r="KG14" s="110"/>
      <c r="KH14" s="110"/>
      <c r="KI14" s="110"/>
      <c r="KJ14" s="110"/>
      <c r="KK14" s="110"/>
      <c r="KL14" s="110"/>
      <c r="KM14" s="110"/>
      <c r="KN14" s="110"/>
      <c r="KO14" s="110"/>
      <c r="KP14" s="110"/>
      <c r="KQ14" s="110"/>
      <c r="KR14" s="110"/>
      <c r="KS14" s="110"/>
      <c r="KT14" s="110"/>
      <c r="KU14" s="110"/>
      <c r="KV14" s="110"/>
      <c r="KW14" s="110"/>
      <c r="KX14" s="110"/>
      <c r="KY14" s="110"/>
      <c r="KZ14" s="110"/>
      <c r="LA14" s="110"/>
      <c r="LB14" s="110"/>
      <c r="LC14" s="110"/>
      <c r="LD14" s="110"/>
      <c r="LE14" s="110"/>
      <c r="LF14" s="110"/>
      <c r="LG14" s="110"/>
      <c r="LH14" s="110"/>
      <c r="LI14" s="110"/>
      <c r="LJ14" s="110"/>
      <c r="LK14" s="110"/>
      <c r="LL14" s="110"/>
      <c r="LM14" s="110"/>
      <c r="LN14" s="110"/>
      <c r="LO14" s="110"/>
      <c r="LP14" s="110"/>
      <c r="LQ14" s="110"/>
      <c r="LR14" s="110"/>
      <c r="LS14" s="110"/>
    </row>
    <row r="15" spans="1:331" s="100" customFormat="1" ht="23.1" customHeight="1" x14ac:dyDescent="0.35">
      <c r="A15" s="96"/>
      <c r="B15" s="97"/>
      <c r="D15" s="95"/>
      <c r="E15" s="95"/>
      <c r="F15" s="95">
        <f t="shared" si="0"/>
        <v>0</v>
      </c>
      <c r="G15" s="95"/>
      <c r="H15" s="95"/>
      <c r="I15" s="95">
        <f t="shared" si="1"/>
        <v>0</v>
      </c>
      <c r="J15" s="95">
        <f t="shared" si="2"/>
        <v>0</v>
      </c>
      <c r="K15" s="99">
        <f t="shared" si="3"/>
        <v>0</v>
      </c>
      <c r="O15" s="101">
        <f t="shared" si="4"/>
        <v>0</v>
      </c>
      <c r="P15" s="95"/>
      <c r="Q15" s="95">
        <f t="shared" si="5"/>
        <v>0</v>
      </c>
      <c r="R15" s="95">
        <f t="shared" si="6"/>
        <v>0</v>
      </c>
      <c r="S15" s="95">
        <f t="shared" si="7"/>
        <v>0</v>
      </c>
      <c r="T15" s="95">
        <f t="shared" si="8"/>
        <v>0</v>
      </c>
      <c r="U15" s="101">
        <f t="shared" si="9"/>
        <v>0</v>
      </c>
      <c r="V15" s="102">
        <f t="shared" si="10"/>
        <v>0</v>
      </c>
      <c r="W15" s="102">
        <f t="shared" si="11"/>
        <v>0</v>
      </c>
      <c r="X15" s="103"/>
      <c r="Y15" s="104">
        <f t="shared" si="12"/>
        <v>0</v>
      </c>
      <c r="Z15" s="95"/>
      <c r="AA15" s="111"/>
      <c r="AB15" s="95">
        <f t="shared" si="13"/>
        <v>0</v>
      </c>
      <c r="AC15" s="112"/>
      <c r="AD15" s="107">
        <f t="shared" si="14"/>
        <v>0</v>
      </c>
      <c r="AE15" s="108">
        <f t="shared" si="15"/>
        <v>0</v>
      </c>
      <c r="AF15" s="96"/>
      <c r="AG15" s="97"/>
      <c r="AI15" s="95">
        <f t="shared" si="16"/>
        <v>0</v>
      </c>
      <c r="AJ15" s="95">
        <f t="shared" si="17"/>
        <v>0</v>
      </c>
      <c r="AK15" s="95"/>
      <c r="AL15" s="95"/>
      <c r="AM15" s="95"/>
      <c r="AN15" s="95"/>
      <c r="AO15" s="95"/>
      <c r="AP15" s="95"/>
      <c r="AQ15" s="95"/>
      <c r="AR15" s="95">
        <f t="shared" si="18"/>
        <v>0</v>
      </c>
      <c r="AS15" s="105"/>
      <c r="AT15" s="113"/>
      <c r="AU15" s="99"/>
      <c r="AV15" s="95">
        <f t="shared" si="19"/>
        <v>0</v>
      </c>
      <c r="AW15" s="95">
        <f t="shared" si="20"/>
        <v>0</v>
      </c>
      <c r="AX15" s="95"/>
      <c r="AY15" s="95"/>
      <c r="AZ15" s="95"/>
      <c r="BA15" s="95"/>
      <c r="BB15" s="95"/>
      <c r="BC15" s="95">
        <f t="shared" si="21"/>
        <v>0</v>
      </c>
      <c r="BD15" s="109">
        <f t="shared" si="22"/>
        <v>0</v>
      </c>
      <c r="BE15" s="110"/>
      <c r="BF15" s="110"/>
      <c r="BG15" s="110"/>
      <c r="BH15" s="110"/>
      <c r="BI15" s="110"/>
      <c r="BJ15" s="110"/>
      <c r="BK15" s="110"/>
      <c r="BL15" s="110"/>
      <c r="BM15" s="110"/>
      <c r="BN15" s="110"/>
      <c r="BO15" s="110"/>
      <c r="BP15" s="110"/>
      <c r="BQ15" s="110"/>
      <c r="BR15" s="110"/>
      <c r="BS15" s="110"/>
      <c r="BT15" s="110"/>
      <c r="BU15" s="110"/>
      <c r="BV15" s="110"/>
      <c r="BW15" s="110"/>
      <c r="BX15" s="110"/>
      <c r="BY15" s="110"/>
      <c r="BZ15" s="110"/>
      <c r="CA15" s="110"/>
      <c r="CB15" s="110"/>
      <c r="CC15" s="110"/>
      <c r="CD15" s="110"/>
      <c r="CE15" s="110"/>
      <c r="CF15" s="110"/>
      <c r="CG15" s="110"/>
      <c r="CH15" s="110"/>
      <c r="CI15" s="110"/>
      <c r="CJ15" s="110"/>
      <c r="CK15" s="110"/>
      <c r="CL15" s="110"/>
      <c r="CM15" s="110"/>
      <c r="CN15" s="110"/>
      <c r="CO15" s="110"/>
      <c r="CP15" s="110"/>
      <c r="CQ15" s="110"/>
      <c r="CR15" s="110"/>
      <c r="CS15" s="110"/>
      <c r="CT15" s="110"/>
      <c r="CU15" s="110"/>
      <c r="CV15" s="110"/>
      <c r="CW15" s="110"/>
      <c r="CX15" s="110"/>
      <c r="CY15" s="110"/>
      <c r="CZ15" s="110"/>
      <c r="DA15" s="110"/>
      <c r="DB15" s="110"/>
      <c r="DC15" s="110"/>
      <c r="DD15" s="110"/>
      <c r="DE15" s="110"/>
      <c r="DF15" s="110"/>
      <c r="DG15" s="110"/>
      <c r="DH15" s="110"/>
      <c r="DI15" s="110"/>
      <c r="DJ15" s="110"/>
      <c r="DK15" s="110"/>
      <c r="DL15" s="110"/>
      <c r="DM15" s="110"/>
      <c r="DN15" s="110"/>
      <c r="DO15" s="110"/>
      <c r="DP15" s="110"/>
      <c r="DQ15" s="110"/>
      <c r="DR15" s="110"/>
      <c r="DS15" s="110"/>
      <c r="DT15" s="110"/>
      <c r="DU15" s="110"/>
      <c r="DV15" s="110"/>
      <c r="DW15" s="110"/>
      <c r="DX15" s="110"/>
      <c r="DY15" s="110"/>
      <c r="DZ15" s="110"/>
      <c r="EA15" s="110"/>
      <c r="EB15" s="110"/>
      <c r="EC15" s="110"/>
      <c r="ED15" s="110"/>
      <c r="EE15" s="110"/>
      <c r="EF15" s="110"/>
      <c r="EG15" s="110"/>
      <c r="EH15" s="110"/>
      <c r="EI15" s="110"/>
      <c r="EJ15" s="110"/>
      <c r="EK15" s="110"/>
      <c r="EL15" s="110"/>
      <c r="EM15" s="110"/>
      <c r="EN15" s="110"/>
      <c r="EO15" s="110"/>
      <c r="EP15" s="110"/>
      <c r="EQ15" s="110"/>
      <c r="ER15" s="110"/>
      <c r="ES15" s="110"/>
      <c r="ET15" s="110"/>
      <c r="EU15" s="110"/>
      <c r="EV15" s="110"/>
      <c r="EW15" s="110"/>
      <c r="EX15" s="110"/>
      <c r="EY15" s="110"/>
      <c r="EZ15" s="110"/>
      <c r="FA15" s="110"/>
      <c r="FB15" s="110"/>
      <c r="FC15" s="110"/>
      <c r="FD15" s="110"/>
      <c r="FE15" s="110"/>
      <c r="FF15" s="110"/>
      <c r="FG15" s="110"/>
      <c r="FH15" s="110"/>
      <c r="FI15" s="110"/>
      <c r="FJ15" s="110"/>
      <c r="FK15" s="110"/>
      <c r="FL15" s="110"/>
      <c r="FM15" s="110"/>
      <c r="FN15" s="110"/>
      <c r="FO15" s="110"/>
      <c r="FP15" s="110"/>
      <c r="FQ15" s="110"/>
      <c r="FR15" s="110"/>
      <c r="FS15" s="110"/>
      <c r="FT15" s="110"/>
      <c r="FU15" s="110"/>
      <c r="FV15" s="110"/>
      <c r="FW15" s="110"/>
      <c r="FX15" s="110"/>
      <c r="FY15" s="110"/>
      <c r="FZ15" s="110"/>
      <c r="GA15" s="110"/>
      <c r="GB15" s="110"/>
      <c r="GC15" s="110"/>
      <c r="GD15" s="110"/>
      <c r="GE15" s="110"/>
      <c r="GF15" s="110"/>
      <c r="GG15" s="110"/>
      <c r="GH15" s="110"/>
      <c r="GI15" s="110"/>
      <c r="GJ15" s="110"/>
      <c r="GK15" s="110"/>
      <c r="GL15" s="110"/>
      <c r="GM15" s="110"/>
      <c r="GN15" s="110"/>
      <c r="GO15" s="110"/>
      <c r="GP15" s="110"/>
      <c r="GQ15" s="110"/>
      <c r="GR15" s="110"/>
      <c r="GS15" s="110"/>
      <c r="GT15" s="110"/>
      <c r="GU15" s="110"/>
      <c r="GV15" s="110"/>
      <c r="GW15" s="110"/>
      <c r="GX15" s="110"/>
      <c r="GY15" s="110"/>
      <c r="GZ15" s="110"/>
      <c r="HA15" s="110"/>
      <c r="HB15" s="110"/>
      <c r="HC15" s="110"/>
      <c r="HD15" s="110"/>
      <c r="HE15" s="110"/>
      <c r="HF15" s="110"/>
      <c r="HG15" s="110"/>
      <c r="HH15" s="110"/>
      <c r="HI15" s="110"/>
      <c r="HJ15" s="110"/>
      <c r="HK15" s="110"/>
      <c r="HL15" s="110"/>
      <c r="HM15" s="110"/>
      <c r="HN15" s="110"/>
      <c r="HO15" s="110"/>
      <c r="HP15" s="110"/>
      <c r="HQ15" s="110"/>
      <c r="HR15" s="110"/>
      <c r="HS15" s="110"/>
      <c r="HT15" s="110"/>
      <c r="HU15" s="110"/>
      <c r="HV15" s="110"/>
      <c r="HW15" s="110"/>
      <c r="HX15" s="110"/>
      <c r="HY15" s="110"/>
      <c r="HZ15" s="110"/>
      <c r="IA15" s="110"/>
      <c r="IB15" s="110"/>
      <c r="IC15" s="110"/>
      <c r="ID15" s="110"/>
      <c r="IE15" s="110"/>
      <c r="IF15" s="110"/>
      <c r="IG15" s="110"/>
      <c r="IH15" s="110"/>
      <c r="II15" s="110"/>
      <c r="IJ15" s="110"/>
      <c r="IK15" s="110"/>
      <c r="IL15" s="110"/>
      <c r="IM15" s="110"/>
      <c r="IN15" s="110"/>
      <c r="IO15" s="110"/>
      <c r="IP15" s="110"/>
      <c r="IQ15" s="110"/>
      <c r="IR15" s="110"/>
      <c r="IS15" s="110"/>
      <c r="IT15" s="110"/>
      <c r="IU15" s="110"/>
      <c r="IV15" s="110"/>
      <c r="IW15" s="110"/>
      <c r="IX15" s="110"/>
      <c r="IY15" s="110"/>
      <c r="IZ15" s="110"/>
      <c r="JA15" s="110"/>
      <c r="JB15" s="110"/>
      <c r="JC15" s="110"/>
      <c r="JD15" s="110"/>
      <c r="JE15" s="110"/>
      <c r="JF15" s="110"/>
      <c r="JG15" s="110"/>
      <c r="JH15" s="110"/>
      <c r="JI15" s="110"/>
      <c r="JJ15" s="110"/>
      <c r="JK15" s="110"/>
      <c r="JL15" s="110"/>
      <c r="JM15" s="110"/>
      <c r="JN15" s="110"/>
      <c r="JO15" s="110"/>
      <c r="JP15" s="110"/>
      <c r="JQ15" s="110"/>
      <c r="JR15" s="110"/>
      <c r="JS15" s="110"/>
      <c r="JT15" s="110"/>
      <c r="JU15" s="110"/>
      <c r="JV15" s="110"/>
      <c r="JW15" s="110"/>
      <c r="JX15" s="110"/>
      <c r="JY15" s="110"/>
      <c r="JZ15" s="110"/>
      <c r="KA15" s="110"/>
      <c r="KB15" s="110"/>
      <c r="KC15" s="110"/>
      <c r="KD15" s="110"/>
      <c r="KE15" s="110"/>
      <c r="KF15" s="110"/>
      <c r="KG15" s="110"/>
      <c r="KH15" s="110"/>
      <c r="KI15" s="110"/>
      <c r="KJ15" s="110"/>
      <c r="KK15" s="110"/>
      <c r="KL15" s="110"/>
      <c r="KM15" s="110"/>
      <c r="KN15" s="110"/>
      <c r="KO15" s="110"/>
      <c r="KP15" s="110"/>
      <c r="KQ15" s="110"/>
      <c r="KR15" s="110"/>
      <c r="KS15" s="110"/>
      <c r="KT15" s="110"/>
      <c r="KU15" s="110"/>
      <c r="KV15" s="110"/>
      <c r="KW15" s="110"/>
      <c r="KX15" s="110"/>
      <c r="KY15" s="110"/>
      <c r="KZ15" s="110"/>
      <c r="LA15" s="110"/>
      <c r="LB15" s="110"/>
      <c r="LC15" s="110"/>
      <c r="LD15" s="110"/>
      <c r="LE15" s="110"/>
      <c r="LF15" s="110"/>
      <c r="LG15" s="110"/>
      <c r="LH15" s="110"/>
      <c r="LI15" s="110"/>
      <c r="LJ15" s="110"/>
      <c r="LK15" s="110"/>
      <c r="LL15" s="110"/>
      <c r="LM15" s="110"/>
      <c r="LN15" s="110"/>
      <c r="LO15" s="110"/>
      <c r="LP15" s="110"/>
      <c r="LQ15" s="110"/>
      <c r="LR15" s="110"/>
      <c r="LS15" s="110"/>
    </row>
    <row r="16" spans="1:331" s="100" customFormat="1" ht="23.1" customHeight="1" x14ac:dyDescent="0.35">
      <c r="A16" s="96">
        <v>3</v>
      </c>
      <c r="B16" s="97" t="s">
        <v>58</v>
      </c>
      <c r="C16" s="114" t="s">
        <v>59</v>
      </c>
      <c r="D16" s="95">
        <v>43030</v>
      </c>
      <c r="E16" s="95">
        <v>2108</v>
      </c>
      <c r="F16" s="95">
        <f t="shared" si="0"/>
        <v>45138</v>
      </c>
      <c r="G16" s="95">
        <v>2109</v>
      </c>
      <c r="H16" s="95">
        <v>0</v>
      </c>
      <c r="I16" s="95">
        <f t="shared" si="1"/>
        <v>47247</v>
      </c>
      <c r="J16" s="95">
        <f t="shared" si="2"/>
        <v>47247</v>
      </c>
      <c r="K16" s="99">
        <f t="shared" si="3"/>
        <v>0</v>
      </c>
      <c r="L16" s="100">
        <v>0</v>
      </c>
      <c r="M16" s="100">
        <v>0</v>
      </c>
      <c r="N16" s="100">
        <v>0</v>
      </c>
      <c r="O16" s="101">
        <f>J16-K16</f>
        <v>47247</v>
      </c>
      <c r="P16" s="95">
        <v>3605.95</v>
      </c>
      <c r="Q16" s="95">
        <f>SUM(AJ16:AQ16)</f>
        <v>4252.2299999999996</v>
      </c>
      <c r="R16" s="95">
        <f>SUM(AS16:AU16)</f>
        <v>200</v>
      </c>
      <c r="S16" s="95">
        <f t="shared" si="7"/>
        <v>1181.17</v>
      </c>
      <c r="T16" s="95">
        <f t="shared" si="8"/>
        <v>100</v>
      </c>
      <c r="U16" s="101">
        <f>P16+Q16+R16+S16+T16</f>
        <v>9339.3499999999985</v>
      </c>
      <c r="V16" s="102">
        <f t="shared" si="10"/>
        <v>18954</v>
      </c>
      <c r="W16" s="102">
        <f>(AD16-V16)</f>
        <v>18953.650000000001</v>
      </c>
      <c r="X16" s="103">
        <v>3</v>
      </c>
      <c r="Y16" s="104">
        <f t="shared" si="12"/>
        <v>5669.6399999999994</v>
      </c>
      <c r="Z16" s="95">
        <v>0</v>
      </c>
      <c r="AA16" s="105">
        <v>100</v>
      </c>
      <c r="AB16" s="95">
        <f>ROUNDUP(I16*5%/2,2)</f>
        <v>1181.18</v>
      </c>
      <c r="AC16" s="106">
        <v>200</v>
      </c>
      <c r="AD16" s="107">
        <f t="shared" si="14"/>
        <v>37907.65</v>
      </c>
      <c r="AE16" s="108">
        <f>(+O16-U16)/2</f>
        <v>18953.825000000001</v>
      </c>
      <c r="AF16" s="96">
        <v>3</v>
      </c>
      <c r="AG16" s="97" t="s">
        <v>58</v>
      </c>
      <c r="AH16" s="114" t="s">
        <v>59</v>
      </c>
      <c r="AI16" s="95">
        <f>P16</f>
        <v>3605.95</v>
      </c>
      <c r="AJ16" s="95">
        <f t="shared" si="17"/>
        <v>4252.2299999999996</v>
      </c>
      <c r="AK16" s="95">
        <v>0</v>
      </c>
      <c r="AL16" s="95">
        <v>0</v>
      </c>
      <c r="AM16" s="95">
        <v>0</v>
      </c>
      <c r="AN16" s="95">
        <v>0</v>
      </c>
      <c r="AO16" s="95">
        <v>0</v>
      </c>
      <c r="AP16" s="95">
        <v>0</v>
      </c>
      <c r="AQ16" s="95">
        <v>0</v>
      </c>
      <c r="AR16" s="95">
        <f>SUM(AJ16:AQ16)</f>
        <v>4252.2299999999996</v>
      </c>
      <c r="AS16" s="105">
        <v>200</v>
      </c>
      <c r="AT16" s="95">
        <v>0</v>
      </c>
      <c r="AU16" s="95">
        <v>0</v>
      </c>
      <c r="AV16" s="95">
        <f>SUM(AS16:AU16)</f>
        <v>200</v>
      </c>
      <c r="AW16" s="95">
        <f t="shared" si="20"/>
        <v>1181.17</v>
      </c>
      <c r="AX16" s="95">
        <v>0</v>
      </c>
      <c r="AY16" s="95">
        <v>0</v>
      </c>
      <c r="AZ16" s="95">
        <v>0</v>
      </c>
      <c r="BA16" s="95">
        <v>100</v>
      </c>
      <c r="BB16" s="95">
        <v>0</v>
      </c>
      <c r="BC16" s="95">
        <f>SUM(AX16:BB16)</f>
        <v>100</v>
      </c>
      <c r="BD16" s="109">
        <f>AI16+AR16+AV16+AW16+BC16</f>
        <v>9339.3499999999985</v>
      </c>
      <c r="BE16" s="110"/>
      <c r="BF16" s="110"/>
      <c r="BG16" s="110"/>
      <c r="BH16" s="110"/>
      <c r="BI16" s="110"/>
      <c r="BJ16" s="110"/>
      <c r="BK16" s="110"/>
      <c r="BL16" s="110"/>
      <c r="BM16" s="110"/>
      <c r="BN16" s="110"/>
      <c r="BO16" s="110"/>
      <c r="BP16" s="110"/>
      <c r="BQ16" s="110"/>
      <c r="BR16" s="110"/>
      <c r="BS16" s="110"/>
      <c r="BT16" s="110"/>
      <c r="BU16" s="110"/>
      <c r="BV16" s="110"/>
      <c r="BW16" s="110"/>
      <c r="BX16" s="110"/>
      <c r="BY16" s="110"/>
      <c r="BZ16" s="110"/>
      <c r="CA16" s="110"/>
      <c r="CB16" s="110"/>
      <c r="CC16" s="110"/>
      <c r="CD16" s="110"/>
      <c r="CE16" s="110"/>
      <c r="CF16" s="110"/>
      <c r="CG16" s="110"/>
      <c r="CH16" s="110"/>
      <c r="CI16" s="110"/>
      <c r="CJ16" s="110"/>
      <c r="CK16" s="110"/>
      <c r="CL16" s="110"/>
      <c r="CM16" s="110"/>
      <c r="CN16" s="110"/>
      <c r="CO16" s="110"/>
      <c r="CP16" s="110"/>
      <c r="CQ16" s="110"/>
      <c r="CR16" s="110"/>
      <c r="CS16" s="110"/>
      <c r="CT16" s="110"/>
      <c r="CU16" s="110"/>
      <c r="CV16" s="110"/>
      <c r="CW16" s="110"/>
      <c r="CX16" s="110"/>
      <c r="CY16" s="110"/>
      <c r="CZ16" s="110"/>
      <c r="DA16" s="110"/>
      <c r="DB16" s="110"/>
      <c r="DC16" s="110"/>
      <c r="DD16" s="110"/>
      <c r="DE16" s="110"/>
      <c r="DF16" s="110"/>
      <c r="DG16" s="110"/>
      <c r="DH16" s="110"/>
      <c r="DI16" s="110"/>
      <c r="DJ16" s="110"/>
      <c r="DK16" s="110"/>
      <c r="DL16" s="110"/>
      <c r="DM16" s="110"/>
      <c r="DN16" s="110"/>
      <c r="DO16" s="110"/>
      <c r="DP16" s="110"/>
      <c r="DQ16" s="110"/>
      <c r="DR16" s="110"/>
      <c r="DS16" s="110"/>
      <c r="DT16" s="110"/>
      <c r="DU16" s="110"/>
      <c r="DV16" s="110"/>
      <c r="DW16" s="110"/>
      <c r="DX16" s="110"/>
      <c r="DY16" s="110"/>
      <c r="DZ16" s="110"/>
      <c r="EA16" s="110"/>
      <c r="EB16" s="110"/>
      <c r="EC16" s="110"/>
      <c r="ED16" s="110"/>
      <c r="EE16" s="110"/>
      <c r="EF16" s="110"/>
      <c r="EG16" s="110"/>
      <c r="EH16" s="110"/>
      <c r="EI16" s="110"/>
      <c r="EJ16" s="110"/>
      <c r="EK16" s="110"/>
      <c r="EL16" s="110"/>
      <c r="EM16" s="110"/>
      <c r="EN16" s="110"/>
      <c r="EO16" s="110"/>
      <c r="EP16" s="110"/>
      <c r="EQ16" s="110"/>
      <c r="ER16" s="110"/>
      <c r="ES16" s="110"/>
      <c r="ET16" s="110"/>
      <c r="EU16" s="110"/>
      <c r="EV16" s="110"/>
      <c r="EW16" s="110"/>
      <c r="EX16" s="110"/>
      <c r="EY16" s="110"/>
      <c r="EZ16" s="110"/>
      <c r="FA16" s="110"/>
      <c r="FB16" s="110"/>
      <c r="FC16" s="110"/>
      <c r="FD16" s="110"/>
      <c r="FE16" s="110"/>
      <c r="FF16" s="110"/>
      <c r="FG16" s="110"/>
      <c r="FH16" s="110"/>
      <c r="FI16" s="110"/>
      <c r="FJ16" s="110"/>
      <c r="FK16" s="110"/>
      <c r="FL16" s="110"/>
      <c r="FM16" s="110"/>
      <c r="FN16" s="110"/>
      <c r="FO16" s="110"/>
      <c r="FP16" s="110"/>
      <c r="FQ16" s="110"/>
      <c r="FR16" s="110"/>
      <c r="FS16" s="110"/>
      <c r="FT16" s="110"/>
      <c r="FU16" s="110"/>
      <c r="FV16" s="110"/>
      <c r="FW16" s="110"/>
      <c r="FX16" s="110"/>
      <c r="FY16" s="110"/>
      <c r="FZ16" s="110"/>
      <c r="GA16" s="110"/>
      <c r="GB16" s="110"/>
      <c r="GC16" s="110"/>
      <c r="GD16" s="110"/>
      <c r="GE16" s="110"/>
      <c r="GF16" s="110"/>
      <c r="GG16" s="110"/>
      <c r="GH16" s="110"/>
      <c r="GI16" s="110"/>
      <c r="GJ16" s="110"/>
      <c r="GK16" s="110"/>
      <c r="GL16" s="110"/>
      <c r="GM16" s="110"/>
      <c r="GN16" s="110"/>
      <c r="GO16" s="110"/>
      <c r="GP16" s="110"/>
      <c r="GQ16" s="110"/>
      <c r="GR16" s="110"/>
      <c r="GS16" s="110"/>
      <c r="GT16" s="110"/>
      <c r="GU16" s="110"/>
      <c r="GV16" s="110"/>
      <c r="GW16" s="110"/>
      <c r="GX16" s="110"/>
      <c r="GY16" s="110"/>
      <c r="GZ16" s="110"/>
      <c r="HA16" s="110"/>
      <c r="HB16" s="110"/>
      <c r="HC16" s="110"/>
      <c r="HD16" s="110"/>
      <c r="HE16" s="110"/>
      <c r="HF16" s="110"/>
      <c r="HG16" s="110"/>
      <c r="HH16" s="110"/>
      <c r="HI16" s="110"/>
      <c r="HJ16" s="110"/>
      <c r="HK16" s="110"/>
      <c r="HL16" s="110"/>
      <c r="HM16" s="110"/>
      <c r="HN16" s="110"/>
      <c r="HO16" s="110"/>
      <c r="HP16" s="110"/>
      <c r="HQ16" s="110"/>
      <c r="HR16" s="110"/>
      <c r="HS16" s="110"/>
      <c r="HT16" s="110"/>
      <c r="HU16" s="110"/>
      <c r="HV16" s="110"/>
      <c r="HW16" s="110"/>
      <c r="HX16" s="110"/>
      <c r="HY16" s="110"/>
      <c r="HZ16" s="110"/>
      <c r="IA16" s="110"/>
      <c r="IB16" s="110"/>
      <c r="IC16" s="110"/>
      <c r="ID16" s="110"/>
      <c r="IE16" s="110"/>
      <c r="IF16" s="110"/>
      <c r="IG16" s="110"/>
      <c r="IH16" s="110"/>
      <c r="II16" s="110"/>
      <c r="IJ16" s="110"/>
      <c r="IK16" s="110"/>
      <c r="IL16" s="110"/>
      <c r="IM16" s="110"/>
      <c r="IN16" s="110"/>
      <c r="IO16" s="110"/>
      <c r="IP16" s="110"/>
      <c r="IQ16" s="110"/>
      <c r="IR16" s="110"/>
      <c r="IS16" s="110"/>
      <c r="IT16" s="110"/>
      <c r="IU16" s="110"/>
      <c r="IV16" s="110"/>
      <c r="IW16" s="110"/>
      <c r="IX16" s="110"/>
      <c r="IY16" s="110"/>
      <c r="IZ16" s="110"/>
      <c r="JA16" s="110"/>
      <c r="JB16" s="110"/>
      <c r="JC16" s="110"/>
      <c r="JD16" s="110"/>
      <c r="JE16" s="110"/>
      <c r="JF16" s="110"/>
      <c r="JG16" s="110"/>
      <c r="JH16" s="110"/>
      <c r="JI16" s="110"/>
      <c r="JJ16" s="110"/>
      <c r="JK16" s="110"/>
      <c r="JL16" s="110"/>
      <c r="JM16" s="110"/>
      <c r="JN16" s="110"/>
      <c r="JO16" s="110"/>
      <c r="JP16" s="110"/>
      <c r="JQ16" s="110"/>
      <c r="JR16" s="110"/>
      <c r="JS16" s="110"/>
      <c r="JT16" s="110"/>
      <c r="JU16" s="110"/>
      <c r="JV16" s="110"/>
      <c r="JW16" s="110"/>
      <c r="JX16" s="110"/>
      <c r="JY16" s="110"/>
      <c r="JZ16" s="110"/>
      <c r="KA16" s="110"/>
      <c r="KB16" s="110"/>
      <c r="KC16" s="110"/>
      <c r="KD16" s="110"/>
      <c r="KE16" s="110"/>
      <c r="KF16" s="110"/>
      <c r="KG16" s="110"/>
      <c r="KH16" s="110"/>
      <c r="KI16" s="110"/>
      <c r="KJ16" s="110"/>
      <c r="KK16" s="110"/>
      <c r="KL16" s="110"/>
      <c r="KM16" s="110"/>
      <c r="KN16" s="110"/>
      <c r="KO16" s="110"/>
      <c r="KP16" s="110"/>
      <c r="KQ16" s="110"/>
      <c r="KR16" s="110"/>
      <c r="KS16" s="110"/>
      <c r="KT16" s="110"/>
      <c r="KU16" s="110"/>
      <c r="KV16" s="110"/>
      <c r="KW16" s="110"/>
      <c r="KX16" s="110"/>
      <c r="KY16" s="110"/>
      <c r="KZ16" s="110"/>
      <c r="LA16" s="110"/>
      <c r="LB16" s="110"/>
      <c r="LC16" s="110"/>
      <c r="LD16" s="110"/>
      <c r="LE16" s="110"/>
      <c r="LF16" s="110"/>
      <c r="LG16" s="110"/>
      <c r="LH16" s="110"/>
      <c r="LI16" s="110"/>
      <c r="LJ16" s="110"/>
      <c r="LK16" s="110"/>
      <c r="LL16" s="110"/>
      <c r="LM16" s="110"/>
      <c r="LN16" s="110"/>
      <c r="LO16" s="110"/>
      <c r="LP16" s="110"/>
      <c r="LQ16" s="110"/>
      <c r="LR16" s="110"/>
      <c r="LS16" s="110"/>
    </row>
    <row r="17" spans="1:331" s="100" customFormat="1" ht="23.1" customHeight="1" thickBot="1" x14ac:dyDescent="0.4">
      <c r="A17" s="96"/>
      <c r="B17" s="97"/>
      <c r="C17" s="98"/>
      <c r="E17" s="95"/>
      <c r="F17" s="95"/>
      <c r="G17" s="95"/>
      <c r="H17" s="95"/>
      <c r="I17" s="101"/>
      <c r="J17" s="95"/>
      <c r="K17" s="95"/>
      <c r="O17" s="101"/>
      <c r="P17" s="95"/>
      <c r="Q17" s="95"/>
      <c r="R17" s="95"/>
      <c r="S17" s="95"/>
      <c r="T17" s="95"/>
      <c r="U17" s="101"/>
      <c r="V17" s="95"/>
      <c r="W17" s="95"/>
      <c r="X17" s="103"/>
      <c r="Y17" s="104"/>
      <c r="Z17" s="95"/>
      <c r="AA17" s="111"/>
      <c r="AB17" s="95"/>
      <c r="AC17" s="112"/>
      <c r="AD17" s="107"/>
      <c r="AE17" s="108"/>
      <c r="AF17" s="96"/>
      <c r="AG17" s="97"/>
      <c r="AH17" s="98"/>
      <c r="AI17" s="95"/>
      <c r="AJ17" s="95"/>
      <c r="AK17" s="95"/>
      <c r="AL17" s="95"/>
      <c r="AM17" s="95"/>
      <c r="AN17" s="95"/>
      <c r="AO17" s="95"/>
      <c r="AP17" s="95"/>
      <c r="AQ17" s="95"/>
      <c r="AR17" s="95"/>
      <c r="AS17" s="105"/>
      <c r="AT17" s="105"/>
      <c r="AU17" s="95"/>
      <c r="AV17" s="95"/>
      <c r="AW17" s="95"/>
      <c r="AX17" s="95"/>
      <c r="AY17" s="95"/>
      <c r="AZ17" s="95"/>
      <c r="BA17" s="95"/>
      <c r="BB17" s="95"/>
      <c r="BC17" s="95"/>
      <c r="BD17" s="109"/>
      <c r="BE17" s="110"/>
      <c r="BF17" s="110"/>
      <c r="BG17" s="110"/>
      <c r="BH17" s="110"/>
      <c r="BI17" s="110"/>
      <c r="BJ17" s="110"/>
      <c r="BK17" s="110"/>
      <c r="BL17" s="110"/>
      <c r="BM17" s="110"/>
      <c r="BN17" s="110"/>
      <c r="BO17" s="110"/>
      <c r="BP17" s="110"/>
      <c r="BQ17" s="110"/>
      <c r="BR17" s="110"/>
      <c r="BS17" s="110"/>
      <c r="BT17" s="110"/>
      <c r="BU17" s="110"/>
      <c r="BV17" s="110"/>
      <c r="BW17" s="110"/>
      <c r="BX17" s="110"/>
      <c r="BY17" s="110"/>
      <c r="BZ17" s="110"/>
      <c r="CA17" s="110"/>
      <c r="CB17" s="110"/>
      <c r="CC17" s="110"/>
      <c r="CD17" s="110"/>
      <c r="CE17" s="110"/>
      <c r="CF17" s="110"/>
      <c r="CG17" s="110"/>
      <c r="CH17" s="110"/>
      <c r="CI17" s="110"/>
      <c r="CJ17" s="110"/>
      <c r="CK17" s="110"/>
      <c r="CL17" s="110"/>
      <c r="CM17" s="110"/>
      <c r="CN17" s="110"/>
      <c r="CO17" s="110"/>
      <c r="CP17" s="110"/>
      <c r="CQ17" s="110"/>
      <c r="CR17" s="110"/>
      <c r="CS17" s="110"/>
      <c r="CT17" s="110"/>
      <c r="CU17" s="110"/>
      <c r="CV17" s="110"/>
      <c r="CW17" s="110"/>
      <c r="CX17" s="110"/>
      <c r="CY17" s="110"/>
      <c r="CZ17" s="110"/>
      <c r="DA17" s="110"/>
      <c r="DB17" s="110"/>
      <c r="DC17" s="110"/>
      <c r="DD17" s="110"/>
      <c r="DE17" s="110"/>
      <c r="DF17" s="110"/>
      <c r="DG17" s="110"/>
      <c r="DH17" s="110"/>
      <c r="DI17" s="110"/>
      <c r="DJ17" s="110"/>
      <c r="DK17" s="110"/>
      <c r="DL17" s="110"/>
      <c r="DM17" s="110"/>
      <c r="DN17" s="110"/>
      <c r="DO17" s="110"/>
      <c r="DP17" s="110"/>
      <c r="DQ17" s="110"/>
      <c r="DR17" s="110"/>
      <c r="DS17" s="110"/>
      <c r="DT17" s="110"/>
      <c r="DU17" s="110"/>
      <c r="DV17" s="110"/>
      <c r="DW17" s="110"/>
      <c r="DX17" s="110"/>
      <c r="DY17" s="110"/>
      <c r="DZ17" s="110"/>
      <c r="EA17" s="110"/>
      <c r="EB17" s="110"/>
      <c r="EC17" s="110"/>
      <c r="ED17" s="110"/>
      <c r="EE17" s="110"/>
      <c r="EF17" s="110"/>
      <c r="EG17" s="110"/>
      <c r="EH17" s="110"/>
      <c r="EI17" s="110"/>
      <c r="EJ17" s="110"/>
      <c r="EK17" s="110"/>
      <c r="EL17" s="110"/>
      <c r="EM17" s="110"/>
      <c r="EN17" s="110"/>
      <c r="EO17" s="110"/>
      <c r="EP17" s="110"/>
      <c r="EQ17" s="110"/>
      <c r="ER17" s="110"/>
      <c r="ES17" s="110"/>
      <c r="ET17" s="110"/>
      <c r="EU17" s="110"/>
      <c r="EV17" s="110"/>
      <c r="EW17" s="110"/>
      <c r="EX17" s="110"/>
      <c r="EY17" s="110"/>
      <c r="EZ17" s="110"/>
      <c r="FA17" s="110"/>
      <c r="FB17" s="110"/>
      <c r="FC17" s="110"/>
      <c r="FD17" s="110"/>
      <c r="FE17" s="110"/>
      <c r="FF17" s="110"/>
      <c r="FG17" s="110"/>
      <c r="FH17" s="110"/>
      <c r="FI17" s="110"/>
      <c r="FJ17" s="110"/>
      <c r="FK17" s="110"/>
      <c r="FL17" s="110"/>
      <c r="FM17" s="110"/>
      <c r="FN17" s="110"/>
      <c r="FO17" s="110"/>
      <c r="FP17" s="110"/>
      <c r="FQ17" s="110"/>
      <c r="FR17" s="110"/>
      <c r="FS17" s="110"/>
      <c r="FT17" s="110"/>
      <c r="FU17" s="110"/>
      <c r="FV17" s="110"/>
      <c r="FW17" s="110"/>
      <c r="FX17" s="110"/>
      <c r="FY17" s="110"/>
      <c r="FZ17" s="110"/>
      <c r="GA17" s="110"/>
      <c r="GB17" s="110"/>
      <c r="GC17" s="110"/>
      <c r="GD17" s="110"/>
      <c r="GE17" s="110"/>
      <c r="GF17" s="110"/>
      <c r="GG17" s="110"/>
      <c r="GH17" s="110"/>
      <c r="GI17" s="110"/>
      <c r="GJ17" s="110"/>
      <c r="GK17" s="110"/>
      <c r="GL17" s="110"/>
      <c r="GM17" s="110"/>
      <c r="GN17" s="110"/>
      <c r="GO17" s="110"/>
      <c r="GP17" s="110"/>
      <c r="GQ17" s="110"/>
      <c r="GR17" s="110"/>
      <c r="GS17" s="110"/>
      <c r="GT17" s="110"/>
      <c r="GU17" s="110"/>
      <c r="GV17" s="110"/>
      <c r="GW17" s="110"/>
      <c r="GX17" s="110"/>
      <c r="GY17" s="110"/>
      <c r="GZ17" s="110"/>
      <c r="HA17" s="110"/>
      <c r="HB17" s="110"/>
      <c r="HC17" s="110"/>
      <c r="HD17" s="110"/>
      <c r="HE17" s="110"/>
      <c r="HF17" s="110"/>
      <c r="HG17" s="110"/>
      <c r="HH17" s="110"/>
      <c r="HI17" s="110"/>
      <c r="HJ17" s="110"/>
      <c r="HK17" s="110"/>
      <c r="HL17" s="110"/>
      <c r="HM17" s="110"/>
      <c r="HN17" s="110"/>
      <c r="HO17" s="110"/>
      <c r="HP17" s="110"/>
      <c r="HQ17" s="110"/>
      <c r="HR17" s="110"/>
      <c r="HS17" s="110"/>
      <c r="HT17" s="110"/>
      <c r="HU17" s="110"/>
      <c r="HV17" s="110"/>
      <c r="HW17" s="110"/>
      <c r="HX17" s="110"/>
      <c r="HY17" s="110"/>
      <c r="HZ17" s="110"/>
      <c r="IA17" s="110"/>
      <c r="IB17" s="110"/>
      <c r="IC17" s="110"/>
      <c r="ID17" s="110"/>
      <c r="IE17" s="110"/>
      <c r="IF17" s="110"/>
      <c r="IG17" s="110"/>
      <c r="IH17" s="110"/>
      <c r="II17" s="110"/>
      <c r="IJ17" s="110"/>
      <c r="IK17" s="110"/>
      <c r="IL17" s="110"/>
      <c r="IM17" s="110"/>
      <c r="IN17" s="110"/>
      <c r="IO17" s="110"/>
      <c r="IP17" s="110"/>
      <c r="IQ17" s="110"/>
      <c r="IR17" s="110"/>
      <c r="IS17" s="110"/>
      <c r="IT17" s="110"/>
      <c r="IU17" s="110"/>
      <c r="IV17" s="110"/>
      <c r="IW17" s="110"/>
      <c r="IX17" s="110"/>
      <c r="IY17" s="110"/>
      <c r="IZ17" s="110"/>
      <c r="JA17" s="110"/>
      <c r="JB17" s="110"/>
      <c r="JC17" s="110"/>
      <c r="JD17" s="110"/>
      <c r="JE17" s="110"/>
      <c r="JF17" s="110"/>
      <c r="JG17" s="110"/>
      <c r="JH17" s="110"/>
      <c r="JI17" s="110"/>
      <c r="JJ17" s="110"/>
      <c r="JK17" s="110"/>
      <c r="JL17" s="110"/>
      <c r="JM17" s="110"/>
      <c r="JN17" s="110"/>
      <c r="JO17" s="110"/>
      <c r="JP17" s="110"/>
      <c r="JQ17" s="110"/>
      <c r="JR17" s="110"/>
      <c r="JS17" s="110"/>
      <c r="JT17" s="110"/>
      <c r="JU17" s="110"/>
      <c r="JV17" s="110"/>
      <c r="JW17" s="110"/>
      <c r="JX17" s="110"/>
      <c r="JY17" s="110"/>
      <c r="JZ17" s="110"/>
      <c r="KA17" s="110"/>
      <c r="KB17" s="110"/>
      <c r="KC17" s="110"/>
      <c r="KD17" s="110"/>
      <c r="KE17" s="110"/>
      <c r="KF17" s="110"/>
      <c r="KG17" s="110"/>
      <c r="KH17" s="110"/>
      <c r="KI17" s="110"/>
      <c r="KJ17" s="110"/>
      <c r="KK17" s="110"/>
      <c r="KL17" s="110"/>
      <c r="KM17" s="110"/>
      <c r="KN17" s="110"/>
      <c r="KO17" s="110"/>
      <c r="KP17" s="110"/>
      <c r="KQ17" s="110"/>
      <c r="KR17" s="110"/>
      <c r="KS17" s="110"/>
      <c r="KT17" s="110"/>
      <c r="KU17" s="110"/>
      <c r="KV17" s="110"/>
      <c r="KW17" s="110"/>
      <c r="KX17" s="110"/>
      <c r="KY17" s="110"/>
      <c r="KZ17" s="110"/>
      <c r="LA17" s="110"/>
      <c r="LB17" s="110"/>
      <c r="LC17" s="110"/>
      <c r="LD17" s="110"/>
      <c r="LE17" s="110"/>
      <c r="LF17" s="110"/>
      <c r="LG17" s="110"/>
      <c r="LH17" s="110"/>
      <c r="LI17" s="110"/>
      <c r="LJ17" s="110"/>
      <c r="LK17" s="110"/>
      <c r="LL17" s="110"/>
      <c r="LM17" s="110"/>
      <c r="LN17" s="110"/>
      <c r="LO17" s="110"/>
      <c r="LP17" s="110"/>
      <c r="LQ17" s="110"/>
      <c r="LR17" s="110"/>
      <c r="LS17" s="110"/>
    </row>
    <row r="18" spans="1:331" s="74" customFormat="1" ht="23.1" customHeight="1" x14ac:dyDescent="0.35">
      <c r="A18" s="57"/>
      <c r="B18" s="60"/>
      <c r="C18" s="60"/>
      <c r="D18" s="61"/>
      <c r="E18" s="61"/>
      <c r="F18" s="61"/>
      <c r="G18" s="61"/>
      <c r="H18" s="60"/>
      <c r="I18" s="60"/>
      <c r="J18" s="61"/>
      <c r="K18" s="62"/>
      <c r="L18" s="61"/>
      <c r="M18" s="61"/>
      <c r="N18" s="61"/>
      <c r="O18" s="63" t="s">
        <v>1</v>
      </c>
      <c r="P18" s="135"/>
      <c r="Q18" s="64"/>
      <c r="R18" s="64"/>
      <c r="S18" s="64"/>
      <c r="T18" s="64"/>
      <c r="U18" s="60"/>
      <c r="V18" s="65" t="s">
        <v>1</v>
      </c>
      <c r="W18" s="60"/>
      <c r="X18" s="66"/>
      <c r="Y18" s="67"/>
      <c r="Z18" s="60"/>
      <c r="AA18" s="68"/>
      <c r="AB18" s="69"/>
      <c r="AC18" s="70"/>
      <c r="AD18" s="71"/>
      <c r="AE18" s="72"/>
      <c r="AF18" s="73"/>
      <c r="AG18" s="60"/>
      <c r="AH18" s="60"/>
      <c r="AI18" s="135"/>
      <c r="AJ18" s="135"/>
      <c r="AK18" s="135"/>
      <c r="AL18" s="135"/>
      <c r="AM18" s="135"/>
      <c r="AN18" s="135"/>
      <c r="AO18" s="135"/>
      <c r="AP18" s="135"/>
      <c r="AQ18" s="135"/>
      <c r="AR18" s="135"/>
      <c r="AS18" s="135"/>
      <c r="AT18" s="135"/>
      <c r="AU18" s="135"/>
      <c r="AV18" s="135"/>
      <c r="AW18" s="135"/>
      <c r="AX18" s="135"/>
      <c r="AY18" s="135"/>
      <c r="AZ18" s="135"/>
      <c r="BA18" s="135"/>
      <c r="BB18" s="135"/>
      <c r="BC18" s="135"/>
      <c r="BD18" s="136"/>
      <c r="BE18" s="58"/>
      <c r="BF18" s="58"/>
      <c r="BG18" s="58"/>
      <c r="BH18" s="58"/>
      <c r="BI18" s="58"/>
      <c r="BJ18" s="58"/>
      <c r="BK18" s="58"/>
      <c r="BL18" s="58"/>
      <c r="BM18" s="58"/>
      <c r="BN18" s="58"/>
      <c r="BO18" s="58"/>
      <c r="BP18" s="58"/>
      <c r="BQ18" s="58"/>
      <c r="BR18" s="58"/>
      <c r="BS18" s="58"/>
      <c r="BT18" s="58"/>
      <c r="BU18" s="58"/>
      <c r="BV18" s="58"/>
      <c r="BW18" s="58"/>
      <c r="BX18" s="58"/>
      <c r="BY18" s="58"/>
      <c r="BZ18" s="58"/>
      <c r="CA18" s="58"/>
      <c r="CB18" s="58"/>
      <c r="CC18" s="58"/>
      <c r="CD18" s="58"/>
      <c r="CE18" s="58"/>
      <c r="CF18" s="58"/>
      <c r="CG18" s="58"/>
      <c r="CH18" s="58"/>
      <c r="CI18" s="58"/>
      <c r="CJ18" s="58"/>
      <c r="CK18" s="58"/>
      <c r="CL18" s="58"/>
      <c r="CM18" s="58"/>
      <c r="CN18" s="58"/>
      <c r="CO18" s="58"/>
      <c r="CP18" s="58"/>
      <c r="CQ18" s="58"/>
      <c r="CR18" s="58"/>
      <c r="CS18" s="58"/>
      <c r="CT18" s="58"/>
      <c r="CU18" s="58"/>
      <c r="CV18" s="58"/>
      <c r="CW18" s="58"/>
      <c r="CX18" s="58"/>
      <c r="CY18" s="58"/>
      <c r="CZ18" s="58"/>
      <c r="DA18" s="58"/>
      <c r="DB18" s="58"/>
      <c r="DC18" s="58"/>
      <c r="DD18" s="58"/>
      <c r="DE18" s="58"/>
      <c r="DF18" s="58"/>
      <c r="DG18" s="58"/>
      <c r="DH18" s="58"/>
      <c r="DI18" s="58"/>
      <c r="DJ18" s="58"/>
      <c r="DK18" s="58"/>
      <c r="DL18" s="58"/>
      <c r="DM18" s="58"/>
      <c r="DN18" s="58"/>
      <c r="DO18" s="58"/>
      <c r="DP18" s="58"/>
      <c r="DQ18" s="58"/>
      <c r="DR18" s="58"/>
      <c r="DS18" s="58"/>
      <c r="DT18" s="58"/>
      <c r="DU18" s="58"/>
      <c r="DV18" s="58"/>
      <c r="DW18" s="58"/>
      <c r="DX18" s="58"/>
      <c r="DY18" s="58"/>
      <c r="DZ18" s="58"/>
      <c r="EA18" s="58"/>
      <c r="EB18" s="58"/>
      <c r="EC18" s="58"/>
      <c r="ED18" s="58"/>
      <c r="EE18" s="58"/>
      <c r="EF18" s="58"/>
      <c r="EG18" s="58"/>
      <c r="EH18" s="58"/>
      <c r="EI18" s="58"/>
      <c r="EJ18" s="58"/>
      <c r="EK18" s="58"/>
      <c r="EL18" s="58"/>
      <c r="EM18" s="58"/>
      <c r="EN18" s="58"/>
      <c r="EO18" s="58"/>
      <c r="EP18" s="58"/>
      <c r="EQ18" s="58"/>
      <c r="ER18" s="58"/>
      <c r="ES18" s="58"/>
      <c r="ET18" s="58"/>
      <c r="EU18" s="58"/>
      <c r="EV18" s="58"/>
      <c r="EW18" s="58"/>
      <c r="EX18" s="58"/>
      <c r="EY18" s="58"/>
      <c r="EZ18" s="58"/>
      <c r="FA18" s="58"/>
      <c r="FB18" s="58"/>
      <c r="FC18" s="58"/>
      <c r="FD18" s="58"/>
      <c r="FE18" s="58"/>
      <c r="FF18" s="58"/>
      <c r="FG18" s="58"/>
      <c r="FH18" s="58"/>
      <c r="FI18" s="58"/>
      <c r="FJ18" s="58"/>
      <c r="FK18" s="58"/>
      <c r="FL18" s="58"/>
      <c r="FM18" s="58"/>
      <c r="FN18" s="58"/>
      <c r="FO18" s="58"/>
      <c r="FP18" s="58"/>
      <c r="FQ18" s="58"/>
      <c r="FR18" s="58"/>
      <c r="FS18" s="58"/>
      <c r="FT18" s="58"/>
      <c r="FU18" s="58"/>
      <c r="FV18" s="58"/>
      <c r="FW18" s="58"/>
      <c r="FX18" s="58"/>
      <c r="FY18" s="58"/>
      <c r="FZ18" s="58"/>
      <c r="GA18" s="58"/>
      <c r="GB18" s="58"/>
      <c r="GC18" s="58"/>
      <c r="GD18" s="58"/>
      <c r="GE18" s="58"/>
      <c r="GF18" s="58"/>
      <c r="GG18" s="58"/>
      <c r="GH18" s="58"/>
      <c r="GI18" s="58"/>
      <c r="GJ18" s="58"/>
      <c r="GK18" s="58"/>
      <c r="GL18" s="58"/>
      <c r="GM18" s="58"/>
      <c r="GN18" s="58"/>
      <c r="GO18" s="58"/>
      <c r="GP18" s="58"/>
      <c r="GQ18" s="58"/>
      <c r="GR18" s="58"/>
      <c r="GS18" s="58"/>
      <c r="GT18" s="58"/>
      <c r="GU18" s="58"/>
      <c r="GV18" s="58"/>
      <c r="GW18" s="58"/>
      <c r="GX18" s="58"/>
      <c r="GY18" s="58"/>
      <c r="GZ18" s="58"/>
      <c r="HA18" s="58"/>
      <c r="HB18" s="58"/>
      <c r="HC18" s="58"/>
      <c r="HD18" s="58"/>
      <c r="HE18" s="58"/>
      <c r="HF18" s="58"/>
      <c r="HG18" s="58"/>
      <c r="HH18" s="58"/>
      <c r="HI18" s="58"/>
      <c r="HJ18" s="58"/>
      <c r="HK18" s="58"/>
      <c r="HL18" s="58"/>
      <c r="HM18" s="58"/>
      <c r="HN18" s="58"/>
      <c r="HO18" s="58"/>
      <c r="HP18" s="58"/>
      <c r="HQ18" s="58"/>
      <c r="HR18" s="58"/>
      <c r="HS18" s="58"/>
      <c r="HT18" s="58"/>
      <c r="HU18" s="58"/>
      <c r="HV18" s="58"/>
      <c r="HW18" s="58"/>
      <c r="HX18" s="58"/>
      <c r="HY18" s="58"/>
      <c r="HZ18" s="58"/>
      <c r="IA18" s="58"/>
      <c r="IB18" s="58"/>
      <c r="IC18" s="58"/>
      <c r="ID18" s="58"/>
      <c r="IE18" s="58"/>
      <c r="IF18" s="58"/>
      <c r="IG18" s="58"/>
      <c r="IH18" s="58"/>
      <c r="II18" s="58"/>
      <c r="IJ18" s="58"/>
      <c r="IK18" s="58"/>
      <c r="IL18" s="58"/>
      <c r="IM18" s="58"/>
      <c r="IN18" s="58"/>
      <c r="IO18" s="58"/>
      <c r="IP18" s="58"/>
      <c r="IQ18" s="58"/>
      <c r="IR18" s="58"/>
      <c r="IS18" s="58"/>
      <c r="IT18" s="58"/>
      <c r="IU18" s="58"/>
      <c r="IV18" s="58"/>
      <c r="IW18" s="58"/>
      <c r="IX18" s="58"/>
      <c r="IY18" s="58"/>
      <c r="IZ18" s="58"/>
      <c r="JA18" s="58"/>
      <c r="JB18" s="58"/>
      <c r="JC18" s="58"/>
      <c r="JD18" s="58"/>
      <c r="JE18" s="58"/>
      <c r="JF18" s="58"/>
      <c r="JG18" s="58"/>
      <c r="JH18" s="58"/>
      <c r="JI18" s="58"/>
      <c r="JJ18" s="58"/>
      <c r="JK18" s="58"/>
      <c r="JL18" s="58"/>
      <c r="JM18" s="58"/>
      <c r="JN18" s="58"/>
      <c r="JO18" s="58"/>
      <c r="JP18" s="58"/>
      <c r="JQ18" s="58"/>
      <c r="JR18" s="58"/>
      <c r="JS18" s="58"/>
      <c r="JT18" s="58"/>
      <c r="JU18" s="58"/>
      <c r="JV18" s="58"/>
      <c r="JW18" s="58"/>
      <c r="JX18" s="58"/>
      <c r="JY18" s="58"/>
      <c r="JZ18" s="58"/>
      <c r="KA18" s="58"/>
      <c r="KB18" s="58"/>
      <c r="KC18" s="58"/>
      <c r="KD18" s="58"/>
      <c r="KE18" s="58"/>
      <c r="KF18" s="58"/>
      <c r="KG18" s="58"/>
      <c r="KH18" s="58"/>
      <c r="KI18" s="58"/>
      <c r="KJ18" s="58"/>
      <c r="KK18" s="58"/>
      <c r="KL18" s="58"/>
      <c r="KM18" s="58"/>
      <c r="KN18" s="58"/>
      <c r="KO18" s="58"/>
      <c r="KP18" s="58"/>
      <c r="KQ18" s="58"/>
      <c r="KR18" s="58"/>
      <c r="KS18" s="58"/>
      <c r="KT18" s="58"/>
      <c r="KU18" s="58"/>
      <c r="KV18" s="58"/>
      <c r="KW18" s="58"/>
      <c r="KX18" s="58"/>
      <c r="KY18" s="58"/>
      <c r="KZ18" s="58"/>
      <c r="LA18" s="58"/>
      <c r="LB18" s="58"/>
      <c r="LC18" s="58"/>
      <c r="LD18" s="58"/>
      <c r="LE18" s="58"/>
      <c r="LF18" s="58"/>
      <c r="LG18" s="58"/>
      <c r="LH18" s="58"/>
      <c r="LI18" s="58"/>
      <c r="LJ18" s="58"/>
      <c r="LK18" s="58"/>
      <c r="LL18" s="58"/>
      <c r="LM18" s="58"/>
      <c r="LN18" s="58"/>
      <c r="LO18" s="58"/>
      <c r="LP18" s="58"/>
      <c r="LQ18" s="58"/>
      <c r="LR18" s="58"/>
      <c r="LS18" s="58"/>
    </row>
    <row r="19" spans="1:331" s="59" customFormat="1" ht="23.1" customHeight="1" x14ac:dyDescent="0.35">
      <c r="A19" s="75"/>
      <c r="B19" s="76" t="s">
        <v>60</v>
      </c>
      <c r="D19" s="77">
        <f>SUM(D12:D16)</f>
        <v>103515</v>
      </c>
      <c r="E19" s="77">
        <f t="shared" ref="E19:K19" si="23">SUM(E12:E16)</f>
        <v>5198</v>
      </c>
      <c r="F19" s="77">
        <f t="shared" si="23"/>
        <v>108713</v>
      </c>
      <c r="G19" s="77">
        <f t="shared" si="23"/>
        <v>5200</v>
      </c>
      <c r="H19" s="77">
        <f t="shared" si="23"/>
        <v>0</v>
      </c>
      <c r="I19" s="77">
        <f t="shared" si="23"/>
        <v>113913</v>
      </c>
      <c r="J19" s="77">
        <f t="shared" si="23"/>
        <v>113913</v>
      </c>
      <c r="K19" s="77">
        <f t="shared" si="23"/>
        <v>0</v>
      </c>
      <c r="L19" s="77">
        <f ca="1">SUM(L11:L28)</f>
        <v>0</v>
      </c>
      <c r="M19" s="77">
        <f ca="1">SUM(M11:M28)</f>
        <v>0</v>
      </c>
      <c r="N19" s="77">
        <f ca="1">SUM(N11:N28)</f>
        <v>0</v>
      </c>
      <c r="O19" s="77">
        <f t="shared" ref="O19:W19" si="24">SUM(O12:O16)</f>
        <v>113913</v>
      </c>
      <c r="P19" s="137">
        <f t="shared" si="24"/>
        <v>6145.86</v>
      </c>
      <c r="Q19" s="77">
        <f t="shared" si="24"/>
        <v>14565.579999999998</v>
      </c>
      <c r="R19" s="77">
        <f t="shared" si="24"/>
        <v>2873.97</v>
      </c>
      <c r="S19" s="77">
        <f t="shared" si="24"/>
        <v>2847.81</v>
      </c>
      <c r="T19" s="77">
        <f t="shared" si="24"/>
        <v>15630.24</v>
      </c>
      <c r="U19" s="77">
        <f t="shared" si="24"/>
        <v>42063.459999999992</v>
      </c>
      <c r="V19" s="77">
        <f t="shared" si="24"/>
        <v>35925</v>
      </c>
      <c r="W19" s="77">
        <f t="shared" si="24"/>
        <v>35924.540000000008</v>
      </c>
      <c r="X19" s="78"/>
      <c r="Y19" s="79">
        <f t="shared" ref="Y19:AE19" si="25">SUM(Y12:Y16)</f>
        <v>13669.559999999998</v>
      </c>
      <c r="Z19" s="77">
        <f t="shared" si="25"/>
        <v>0</v>
      </c>
      <c r="AA19" s="77">
        <f t="shared" si="25"/>
        <v>300</v>
      </c>
      <c r="AB19" s="77">
        <f t="shared" si="25"/>
        <v>2847.84</v>
      </c>
      <c r="AC19" s="78">
        <f t="shared" si="25"/>
        <v>600</v>
      </c>
      <c r="AD19" s="79">
        <f t="shared" si="25"/>
        <v>71849.540000000008</v>
      </c>
      <c r="AE19" s="80">
        <f t="shared" si="25"/>
        <v>35924.770000000004</v>
      </c>
      <c r="AF19" s="75"/>
      <c r="AG19" s="76" t="s">
        <v>60</v>
      </c>
      <c r="AI19" s="137">
        <f t="shared" ref="AI19:BD19" si="26">SUM(AI12:AI16)</f>
        <v>6145.86</v>
      </c>
      <c r="AJ19" s="137">
        <f t="shared" si="26"/>
        <v>10252.169999999998</v>
      </c>
      <c r="AK19" s="137">
        <f t="shared" si="26"/>
        <v>0</v>
      </c>
      <c r="AL19" s="137">
        <f t="shared" si="26"/>
        <v>0</v>
      </c>
      <c r="AM19" s="137">
        <f t="shared" si="26"/>
        <v>0</v>
      </c>
      <c r="AN19" s="137">
        <f t="shared" si="26"/>
        <v>3657.85</v>
      </c>
      <c r="AO19" s="137">
        <f t="shared" si="26"/>
        <v>0</v>
      </c>
      <c r="AP19" s="137">
        <f t="shared" si="26"/>
        <v>0</v>
      </c>
      <c r="AQ19" s="137">
        <f t="shared" si="26"/>
        <v>655.56</v>
      </c>
      <c r="AR19" s="137">
        <f t="shared" si="26"/>
        <v>14565.579999999998</v>
      </c>
      <c r="AS19" s="137">
        <f t="shared" si="26"/>
        <v>600</v>
      </c>
      <c r="AT19" s="137">
        <f t="shared" si="26"/>
        <v>0</v>
      </c>
      <c r="AU19" s="137">
        <f t="shared" si="26"/>
        <v>2273.9699999999998</v>
      </c>
      <c r="AV19" s="137">
        <f t="shared" si="26"/>
        <v>2873.97</v>
      </c>
      <c r="AW19" s="137">
        <f t="shared" si="26"/>
        <v>2847.81</v>
      </c>
      <c r="AX19" s="137">
        <f t="shared" si="26"/>
        <v>9470.26</v>
      </c>
      <c r="AY19" s="137">
        <f t="shared" si="26"/>
        <v>0</v>
      </c>
      <c r="AZ19" s="137">
        <f t="shared" si="26"/>
        <v>5739</v>
      </c>
      <c r="BA19" s="137">
        <f t="shared" si="26"/>
        <v>420.98</v>
      </c>
      <c r="BB19" s="137">
        <f t="shared" si="26"/>
        <v>0</v>
      </c>
      <c r="BC19" s="137">
        <f t="shared" si="26"/>
        <v>15630.24</v>
      </c>
      <c r="BD19" s="138">
        <f t="shared" si="26"/>
        <v>42063.459999999992</v>
      </c>
      <c r="BE19" s="81"/>
      <c r="BF19" s="81"/>
      <c r="BG19" s="81"/>
      <c r="BH19" s="81"/>
      <c r="BI19" s="81"/>
      <c r="BJ19" s="81"/>
      <c r="BK19" s="81"/>
      <c r="BL19" s="81"/>
      <c r="BM19" s="81"/>
      <c r="BN19" s="82"/>
      <c r="BO19" s="82"/>
      <c r="BP19" s="82"/>
      <c r="BQ19" s="82"/>
      <c r="BR19" s="82"/>
      <c r="BS19" s="82"/>
      <c r="BT19" s="82"/>
      <c r="BU19" s="82"/>
      <c r="BV19" s="82"/>
      <c r="BW19" s="82"/>
      <c r="BX19" s="82"/>
      <c r="BY19" s="82"/>
      <c r="BZ19" s="82"/>
      <c r="CA19" s="82"/>
      <c r="CB19" s="82"/>
      <c r="CC19" s="82"/>
      <c r="CD19" s="82"/>
      <c r="CE19" s="82"/>
      <c r="CF19" s="82"/>
      <c r="CG19" s="82"/>
      <c r="CH19" s="82"/>
      <c r="CI19" s="82"/>
      <c r="CJ19" s="82"/>
      <c r="CK19" s="82"/>
      <c r="CL19" s="82"/>
      <c r="CM19" s="82"/>
      <c r="CN19" s="82"/>
      <c r="CO19" s="82"/>
      <c r="CP19" s="82"/>
      <c r="CQ19" s="82"/>
      <c r="CR19" s="82"/>
      <c r="CS19" s="82"/>
      <c r="CT19" s="82"/>
      <c r="CU19" s="82"/>
      <c r="CV19" s="82"/>
      <c r="CW19" s="82"/>
      <c r="CX19" s="82"/>
      <c r="CY19" s="82"/>
      <c r="CZ19" s="82"/>
      <c r="DA19" s="82"/>
      <c r="DB19" s="82"/>
      <c r="DC19" s="82"/>
      <c r="DD19" s="82"/>
      <c r="DE19" s="82"/>
      <c r="DF19" s="82"/>
      <c r="DG19" s="82"/>
      <c r="DH19" s="82"/>
      <c r="DI19" s="82"/>
      <c r="DJ19" s="82"/>
      <c r="DK19" s="82"/>
      <c r="DL19" s="82"/>
      <c r="DM19" s="82"/>
      <c r="DN19" s="82"/>
      <c r="DO19" s="82"/>
      <c r="DP19" s="82"/>
      <c r="DQ19" s="82"/>
      <c r="DR19" s="82"/>
      <c r="DS19" s="82"/>
      <c r="DT19" s="82"/>
      <c r="DU19" s="82"/>
      <c r="DV19" s="82"/>
      <c r="DW19" s="82"/>
      <c r="DX19" s="82"/>
      <c r="DY19" s="82"/>
      <c r="DZ19" s="82"/>
      <c r="EA19" s="82"/>
      <c r="EB19" s="82"/>
      <c r="EC19" s="82"/>
      <c r="ED19" s="82"/>
      <c r="EE19" s="82"/>
      <c r="EF19" s="82"/>
      <c r="EG19" s="82"/>
      <c r="EH19" s="82"/>
      <c r="EI19" s="82"/>
      <c r="EJ19" s="82"/>
      <c r="EK19" s="82"/>
      <c r="EL19" s="82"/>
      <c r="EM19" s="82"/>
      <c r="EN19" s="82"/>
      <c r="EO19" s="82"/>
      <c r="EP19" s="82"/>
      <c r="EQ19" s="82"/>
      <c r="ER19" s="82"/>
      <c r="ES19" s="82"/>
      <c r="ET19" s="82"/>
      <c r="EU19" s="82"/>
      <c r="EV19" s="82"/>
      <c r="EW19" s="82"/>
      <c r="EX19" s="82"/>
      <c r="EY19" s="82"/>
      <c r="EZ19" s="82"/>
      <c r="FA19" s="82"/>
      <c r="FB19" s="82"/>
      <c r="FC19" s="82"/>
      <c r="FD19" s="82"/>
      <c r="FE19" s="82"/>
      <c r="FF19" s="82"/>
      <c r="FG19" s="82"/>
      <c r="FH19" s="82"/>
      <c r="FI19" s="82"/>
      <c r="FJ19" s="82"/>
      <c r="FK19" s="82"/>
      <c r="FL19" s="82"/>
      <c r="FM19" s="82"/>
      <c r="FN19" s="82"/>
      <c r="FO19" s="82"/>
      <c r="FP19" s="82"/>
      <c r="FQ19" s="82"/>
      <c r="FR19" s="82"/>
      <c r="FS19" s="82"/>
      <c r="FT19" s="82"/>
      <c r="FU19" s="82"/>
      <c r="FV19" s="82"/>
      <c r="FW19" s="82"/>
      <c r="FX19" s="82"/>
      <c r="FY19" s="82"/>
      <c r="FZ19" s="82"/>
      <c r="GA19" s="82"/>
      <c r="GB19" s="82"/>
      <c r="GC19" s="82"/>
      <c r="GD19" s="82"/>
      <c r="GE19" s="82"/>
      <c r="GF19" s="82"/>
      <c r="GG19" s="82"/>
      <c r="GH19" s="82"/>
      <c r="GI19" s="82"/>
      <c r="GJ19" s="82"/>
      <c r="GK19" s="82"/>
      <c r="GL19" s="82"/>
      <c r="GM19" s="82"/>
      <c r="GN19" s="82"/>
      <c r="GO19" s="82"/>
      <c r="GP19" s="82"/>
      <c r="GQ19" s="82"/>
      <c r="GR19" s="82"/>
      <c r="GS19" s="82"/>
      <c r="GT19" s="82"/>
      <c r="GU19" s="82"/>
      <c r="GV19" s="82"/>
      <c r="GW19" s="82"/>
      <c r="GX19" s="82"/>
      <c r="GY19" s="82"/>
      <c r="GZ19" s="82"/>
      <c r="HA19" s="82"/>
      <c r="HB19" s="82"/>
      <c r="HC19" s="82"/>
      <c r="HD19" s="82"/>
      <c r="HE19" s="82"/>
      <c r="HF19" s="82"/>
      <c r="HG19" s="82"/>
      <c r="HH19" s="82"/>
      <c r="HI19" s="82"/>
      <c r="HJ19" s="82"/>
      <c r="HK19" s="82"/>
      <c r="HL19" s="82"/>
      <c r="HM19" s="82"/>
      <c r="HN19" s="82"/>
      <c r="HO19" s="82"/>
      <c r="HP19" s="82"/>
      <c r="HQ19" s="82"/>
      <c r="HR19" s="82"/>
      <c r="HS19" s="82"/>
      <c r="HT19" s="82"/>
      <c r="HU19" s="82"/>
      <c r="HV19" s="82"/>
      <c r="HW19" s="82"/>
      <c r="HX19" s="82"/>
      <c r="HY19" s="82"/>
      <c r="HZ19" s="82"/>
      <c r="IA19" s="82"/>
      <c r="IB19" s="82"/>
      <c r="IC19" s="82"/>
      <c r="ID19" s="82"/>
      <c r="IE19" s="82"/>
      <c r="IF19" s="82"/>
      <c r="IG19" s="82"/>
      <c r="IH19" s="82"/>
      <c r="II19" s="82"/>
      <c r="IJ19" s="82"/>
      <c r="IK19" s="82"/>
      <c r="IL19" s="82"/>
      <c r="IM19" s="82"/>
      <c r="IN19" s="82"/>
      <c r="IO19" s="82"/>
      <c r="IP19" s="82"/>
      <c r="IQ19" s="82"/>
      <c r="IR19" s="82"/>
      <c r="IS19" s="82"/>
      <c r="IT19" s="82"/>
      <c r="IU19" s="82"/>
      <c r="IV19" s="82"/>
      <c r="IW19" s="82"/>
      <c r="IX19" s="82"/>
      <c r="IY19" s="82"/>
      <c r="IZ19" s="82"/>
      <c r="JA19" s="82"/>
      <c r="JB19" s="82"/>
      <c r="JC19" s="82"/>
      <c r="JD19" s="82"/>
      <c r="JE19" s="82"/>
      <c r="JF19" s="82"/>
      <c r="JG19" s="82"/>
      <c r="JH19" s="82"/>
      <c r="JI19" s="82"/>
      <c r="JJ19" s="82"/>
      <c r="JK19" s="82"/>
      <c r="JL19" s="82"/>
      <c r="JM19" s="82"/>
      <c r="JN19" s="82"/>
      <c r="JO19" s="82"/>
      <c r="JP19" s="82"/>
      <c r="JQ19" s="82"/>
      <c r="JR19" s="82"/>
      <c r="JS19" s="82"/>
      <c r="JT19" s="82"/>
      <c r="JU19" s="82"/>
      <c r="JV19" s="82"/>
      <c r="JW19" s="82"/>
      <c r="JX19" s="82"/>
      <c r="JY19" s="82"/>
      <c r="JZ19" s="82"/>
      <c r="KA19" s="82"/>
      <c r="KB19" s="82"/>
      <c r="KC19" s="82"/>
      <c r="KD19" s="82"/>
      <c r="KE19" s="82"/>
      <c r="KF19" s="82"/>
      <c r="KG19" s="82"/>
      <c r="KH19" s="82"/>
      <c r="KI19" s="82"/>
      <c r="KJ19" s="82"/>
      <c r="KK19" s="82"/>
      <c r="KL19" s="82"/>
      <c r="KM19" s="82"/>
      <c r="KN19" s="82"/>
      <c r="KO19" s="82"/>
      <c r="KP19" s="82"/>
      <c r="KQ19" s="82"/>
      <c r="KR19" s="82"/>
      <c r="KS19" s="82"/>
      <c r="KT19" s="82"/>
      <c r="KU19" s="82"/>
      <c r="KV19" s="82"/>
      <c r="KW19" s="82"/>
      <c r="KX19" s="82"/>
      <c r="KY19" s="82"/>
      <c r="KZ19" s="82"/>
      <c r="LA19" s="82"/>
      <c r="LB19" s="82"/>
      <c r="LC19" s="82"/>
      <c r="LD19" s="82"/>
      <c r="LE19" s="82"/>
      <c r="LF19" s="82"/>
      <c r="LG19" s="82"/>
      <c r="LH19" s="82"/>
      <c r="LI19" s="82"/>
      <c r="LJ19" s="82"/>
      <c r="LK19" s="82"/>
      <c r="LL19" s="82"/>
      <c r="LM19" s="82"/>
      <c r="LN19" s="82"/>
      <c r="LO19" s="82"/>
      <c r="LP19" s="82"/>
      <c r="LQ19" s="82"/>
      <c r="LR19" s="82"/>
      <c r="LS19" s="82"/>
    </row>
    <row r="20" spans="1:331" s="85" customFormat="1" ht="23.1" customHeight="1" thickBot="1" x14ac:dyDescent="0.4">
      <c r="A20" s="83"/>
      <c r="B20" s="84"/>
      <c r="D20" s="86"/>
      <c r="E20" s="86"/>
      <c r="F20" s="86"/>
      <c r="G20" s="86"/>
      <c r="H20" s="87"/>
      <c r="I20" s="88">
        <f>SUM(I18:I18)</f>
        <v>0</v>
      </c>
      <c r="J20" s="86"/>
      <c r="K20" s="86"/>
      <c r="L20" s="86"/>
      <c r="M20" s="86"/>
      <c r="N20" s="86"/>
      <c r="O20" s="86"/>
      <c r="P20" s="139"/>
      <c r="Q20" s="86"/>
      <c r="R20" s="86"/>
      <c r="S20" s="86"/>
      <c r="T20" s="86"/>
      <c r="U20" s="87"/>
      <c r="V20" s="87"/>
      <c r="W20" s="87" t="s">
        <v>1</v>
      </c>
      <c r="X20" s="89"/>
      <c r="Y20" s="90"/>
      <c r="Z20" s="87"/>
      <c r="AA20" s="87"/>
      <c r="AB20" s="87"/>
      <c r="AC20" s="89"/>
      <c r="AD20" s="90"/>
      <c r="AE20" s="91"/>
      <c r="AF20" s="83"/>
      <c r="AG20" s="84"/>
      <c r="AI20" s="139"/>
      <c r="AJ20" s="139"/>
      <c r="AK20" s="139"/>
      <c r="AL20" s="139"/>
      <c r="AM20" s="139"/>
      <c r="AN20" s="139"/>
      <c r="AO20" s="139"/>
      <c r="AP20" s="139"/>
      <c r="AQ20" s="139"/>
      <c r="AR20" s="139"/>
      <c r="AS20" s="139"/>
      <c r="AT20" s="139"/>
      <c r="AU20" s="139"/>
      <c r="AV20" s="139"/>
      <c r="AW20" s="139"/>
      <c r="AX20" s="139"/>
      <c r="AY20" s="139"/>
      <c r="AZ20" s="139"/>
      <c r="BA20" s="139"/>
      <c r="BB20" s="139"/>
      <c r="BC20" s="139"/>
      <c r="BD20" s="140"/>
      <c r="BE20" s="58"/>
      <c r="BF20" s="58"/>
      <c r="BG20" s="58"/>
      <c r="BH20" s="58"/>
      <c r="BI20" s="58"/>
      <c r="BJ20" s="58"/>
      <c r="BK20" s="58"/>
      <c r="BL20" s="58"/>
      <c r="BM20" s="58"/>
      <c r="BN20" s="58"/>
      <c r="BO20" s="58"/>
      <c r="BP20" s="58"/>
      <c r="BQ20" s="58"/>
      <c r="BR20" s="58"/>
      <c r="BS20" s="58"/>
      <c r="BT20" s="58"/>
      <c r="BU20" s="58"/>
      <c r="BV20" s="58"/>
      <c r="BW20" s="58"/>
      <c r="BX20" s="58"/>
      <c r="BY20" s="58"/>
      <c r="BZ20" s="58"/>
      <c r="CA20" s="58"/>
      <c r="CB20" s="58"/>
      <c r="CC20" s="58"/>
      <c r="CD20" s="58"/>
      <c r="CE20" s="58"/>
      <c r="CF20" s="58"/>
      <c r="CG20" s="58"/>
      <c r="CH20" s="58"/>
      <c r="CI20" s="58"/>
      <c r="CJ20" s="58"/>
      <c r="CK20" s="58"/>
      <c r="CL20" s="58"/>
      <c r="CM20" s="58"/>
      <c r="CN20" s="58"/>
      <c r="CO20" s="58"/>
      <c r="CP20" s="58"/>
      <c r="CQ20" s="58"/>
      <c r="CR20" s="58"/>
      <c r="CS20" s="58"/>
      <c r="CT20" s="58"/>
      <c r="CU20" s="58"/>
      <c r="CV20" s="58"/>
      <c r="CW20" s="58"/>
      <c r="CX20" s="58"/>
      <c r="CY20" s="58"/>
      <c r="CZ20" s="58"/>
      <c r="DA20" s="58"/>
      <c r="DB20" s="58"/>
      <c r="DC20" s="58"/>
      <c r="DD20" s="58"/>
      <c r="DE20" s="58"/>
      <c r="DF20" s="58"/>
      <c r="DG20" s="58"/>
      <c r="DH20" s="58"/>
      <c r="DI20" s="58"/>
      <c r="DJ20" s="58"/>
      <c r="DK20" s="58"/>
      <c r="DL20" s="58"/>
      <c r="DM20" s="58"/>
      <c r="DN20" s="58"/>
      <c r="DO20" s="58"/>
      <c r="DP20" s="58"/>
      <c r="DQ20" s="58"/>
      <c r="DR20" s="58"/>
      <c r="DS20" s="58"/>
      <c r="DT20" s="58"/>
      <c r="DU20" s="58"/>
      <c r="DV20" s="58"/>
      <c r="DW20" s="58"/>
      <c r="DX20" s="58"/>
      <c r="DY20" s="58"/>
      <c r="DZ20" s="58"/>
      <c r="EA20" s="58"/>
      <c r="EB20" s="58"/>
      <c r="EC20" s="58"/>
      <c r="ED20" s="58"/>
      <c r="EE20" s="58"/>
      <c r="EF20" s="58"/>
      <c r="EG20" s="58"/>
      <c r="EH20" s="58"/>
      <c r="EI20" s="58"/>
      <c r="EJ20" s="58"/>
      <c r="EK20" s="58"/>
      <c r="EL20" s="58"/>
      <c r="EM20" s="58"/>
      <c r="EN20" s="58"/>
      <c r="EO20" s="58"/>
      <c r="EP20" s="58"/>
      <c r="EQ20" s="58"/>
      <c r="ER20" s="58"/>
      <c r="ES20" s="58"/>
      <c r="ET20" s="58"/>
      <c r="EU20" s="58"/>
      <c r="EV20" s="58"/>
      <c r="EW20" s="58"/>
      <c r="EX20" s="58"/>
      <c r="EY20" s="58"/>
      <c r="EZ20" s="58"/>
      <c r="FA20" s="58"/>
      <c r="FB20" s="58"/>
      <c r="FC20" s="58"/>
      <c r="FD20" s="58"/>
      <c r="FE20" s="58"/>
      <c r="FF20" s="58"/>
      <c r="FG20" s="58"/>
      <c r="FH20" s="58"/>
      <c r="FI20" s="58"/>
      <c r="FJ20" s="58"/>
      <c r="FK20" s="58"/>
      <c r="FL20" s="58"/>
      <c r="FM20" s="58"/>
      <c r="FN20" s="58"/>
      <c r="FO20" s="58"/>
      <c r="FP20" s="58"/>
      <c r="FQ20" s="58"/>
      <c r="FR20" s="58"/>
      <c r="FS20" s="58"/>
      <c r="FT20" s="58"/>
      <c r="FU20" s="58"/>
      <c r="FV20" s="58"/>
      <c r="FW20" s="58"/>
      <c r="FX20" s="58"/>
      <c r="FY20" s="58"/>
      <c r="FZ20" s="58"/>
      <c r="GA20" s="58"/>
      <c r="GB20" s="58"/>
      <c r="GC20" s="58"/>
      <c r="GD20" s="58"/>
      <c r="GE20" s="58"/>
      <c r="GF20" s="58"/>
      <c r="GG20" s="58"/>
      <c r="GH20" s="58"/>
      <c r="GI20" s="58"/>
      <c r="GJ20" s="58"/>
      <c r="GK20" s="58"/>
      <c r="GL20" s="58"/>
      <c r="GM20" s="58"/>
      <c r="GN20" s="58"/>
      <c r="GO20" s="58"/>
      <c r="GP20" s="58"/>
      <c r="GQ20" s="58"/>
      <c r="GR20" s="58"/>
      <c r="GS20" s="58"/>
      <c r="GT20" s="58"/>
      <c r="GU20" s="58"/>
      <c r="GV20" s="58"/>
      <c r="GW20" s="58"/>
      <c r="GX20" s="58"/>
      <c r="GY20" s="58"/>
      <c r="GZ20" s="58"/>
      <c r="HA20" s="58"/>
      <c r="HB20" s="58"/>
      <c r="HC20" s="58"/>
      <c r="HD20" s="58"/>
      <c r="HE20" s="58"/>
      <c r="HF20" s="58"/>
      <c r="HG20" s="58"/>
      <c r="HH20" s="58"/>
      <c r="HI20" s="58"/>
      <c r="HJ20" s="58"/>
      <c r="HK20" s="58"/>
      <c r="HL20" s="58"/>
      <c r="HM20" s="58"/>
      <c r="HN20" s="58"/>
      <c r="HO20" s="58"/>
      <c r="HP20" s="58"/>
      <c r="HQ20" s="58"/>
      <c r="HR20" s="58"/>
      <c r="HS20" s="58"/>
      <c r="HT20" s="58"/>
      <c r="HU20" s="58"/>
      <c r="HV20" s="58"/>
      <c r="HW20" s="58"/>
      <c r="HX20" s="58"/>
      <c r="HY20" s="58"/>
      <c r="HZ20" s="58"/>
      <c r="IA20" s="58"/>
      <c r="IB20" s="58"/>
      <c r="IC20" s="58"/>
      <c r="ID20" s="58"/>
      <c r="IE20" s="58"/>
      <c r="IF20" s="58"/>
      <c r="IG20" s="58"/>
      <c r="IH20" s="58"/>
      <c r="II20" s="58"/>
      <c r="IJ20" s="58"/>
      <c r="IK20" s="58"/>
      <c r="IL20" s="58"/>
      <c r="IM20" s="58"/>
      <c r="IN20" s="58"/>
      <c r="IO20" s="58"/>
      <c r="IP20" s="58"/>
      <c r="IQ20" s="58"/>
      <c r="IR20" s="58"/>
      <c r="IS20" s="58"/>
      <c r="IT20" s="58"/>
      <c r="IU20" s="58"/>
      <c r="IV20" s="58"/>
      <c r="IW20" s="58"/>
      <c r="IX20" s="58"/>
      <c r="IY20" s="58"/>
      <c r="IZ20" s="58"/>
      <c r="JA20" s="58"/>
      <c r="JB20" s="58"/>
      <c r="JC20" s="58"/>
      <c r="JD20" s="58"/>
      <c r="JE20" s="58"/>
      <c r="JF20" s="58"/>
      <c r="JG20" s="58"/>
      <c r="JH20" s="58"/>
      <c r="JI20" s="58"/>
      <c r="JJ20" s="58"/>
      <c r="JK20" s="58"/>
      <c r="JL20" s="58"/>
      <c r="JM20" s="58"/>
      <c r="JN20" s="58"/>
      <c r="JO20" s="58"/>
      <c r="JP20" s="58"/>
      <c r="JQ20" s="58"/>
      <c r="JR20" s="58"/>
      <c r="JS20" s="58"/>
      <c r="JT20" s="58"/>
      <c r="JU20" s="58"/>
      <c r="JV20" s="58"/>
      <c r="JW20" s="58"/>
      <c r="JX20" s="58"/>
      <c r="JY20" s="58"/>
      <c r="JZ20" s="58"/>
      <c r="KA20" s="58"/>
      <c r="KB20" s="58"/>
      <c r="KC20" s="58"/>
      <c r="KD20" s="58"/>
      <c r="KE20" s="58"/>
      <c r="KF20" s="58"/>
      <c r="KG20" s="58"/>
      <c r="KH20" s="58"/>
      <c r="KI20" s="58"/>
      <c r="KJ20" s="58"/>
      <c r="KK20" s="58"/>
      <c r="KL20" s="58"/>
      <c r="KM20" s="58"/>
      <c r="KN20" s="58"/>
      <c r="KO20" s="58"/>
      <c r="KP20" s="58"/>
      <c r="KQ20" s="58"/>
      <c r="KR20" s="58"/>
      <c r="KS20" s="58"/>
      <c r="KT20" s="58"/>
      <c r="KU20" s="58"/>
      <c r="KV20" s="58"/>
      <c r="KW20" s="58"/>
      <c r="KX20" s="58"/>
      <c r="KY20" s="58"/>
      <c r="KZ20" s="58"/>
      <c r="LA20" s="58"/>
      <c r="LB20" s="58"/>
      <c r="LC20" s="58"/>
      <c r="LD20" s="58"/>
      <c r="LE20" s="58"/>
      <c r="LF20" s="58"/>
      <c r="LG20" s="58"/>
      <c r="LH20" s="58"/>
      <c r="LI20" s="58"/>
      <c r="LJ20" s="58"/>
      <c r="LK20" s="58"/>
      <c r="LL20" s="58"/>
      <c r="LM20" s="58"/>
      <c r="LN20" s="58"/>
      <c r="LO20" s="58"/>
      <c r="LP20" s="58"/>
      <c r="LQ20" s="58"/>
      <c r="LR20" s="58"/>
      <c r="LS20" s="58"/>
    </row>
    <row r="21" spans="1:331" ht="23.1" customHeight="1" x14ac:dyDescent="0.35">
      <c r="B21" s="5"/>
      <c r="D21" s="24"/>
      <c r="H21" s="23"/>
      <c r="I21" s="23"/>
      <c r="K21" s="24"/>
      <c r="L21" s="24"/>
      <c r="M21" s="24"/>
      <c r="N21" s="24"/>
      <c r="P21" s="141"/>
      <c r="T21" s="24"/>
      <c r="U21" s="23"/>
      <c r="V21" s="24"/>
      <c r="X21" s="23"/>
      <c r="Y21" s="23"/>
      <c r="Z21" s="23"/>
      <c r="AA21" s="23"/>
      <c r="AB21" s="23"/>
      <c r="AC21" s="23"/>
      <c r="AD21" s="23"/>
      <c r="AE21" s="26"/>
      <c r="AG21" s="5"/>
      <c r="AI21" s="141"/>
      <c r="AJ21" s="141"/>
      <c r="AK21" s="141"/>
      <c r="AL21" s="141"/>
      <c r="AM21" s="141"/>
      <c r="AN21" s="141"/>
      <c r="AO21" s="141"/>
      <c r="AP21" s="141"/>
      <c r="AQ21" s="141"/>
      <c r="AS21" s="141"/>
      <c r="AT21" s="141"/>
      <c r="AU21" s="141"/>
      <c r="AX21" s="141"/>
      <c r="AY21" s="141"/>
      <c r="AZ21" s="141"/>
      <c r="BA21" s="141"/>
      <c r="BB21" s="141"/>
      <c r="BC21" s="141"/>
      <c r="BD21" s="142"/>
    </row>
    <row r="22" spans="1:331" ht="23.1" customHeight="1" x14ac:dyDescent="0.35">
      <c r="B22" s="5"/>
      <c r="D22" s="24"/>
      <c r="H22" s="23"/>
      <c r="I22" s="23"/>
      <c r="K22" s="24"/>
      <c r="L22" s="24"/>
      <c r="M22" s="24"/>
      <c r="N22" s="24"/>
      <c r="P22" s="141"/>
      <c r="T22" s="1"/>
      <c r="V22" s="23"/>
      <c r="X22" s="23"/>
      <c r="Y22" s="23"/>
      <c r="Z22" s="23"/>
      <c r="AA22" s="23"/>
      <c r="AB22" s="23"/>
      <c r="AC22" s="23"/>
      <c r="AD22" s="23"/>
      <c r="AE22" s="26"/>
      <c r="AG22" s="5"/>
      <c r="AI22" s="141"/>
      <c r="AJ22" s="141"/>
      <c r="AK22" s="141"/>
      <c r="AL22" s="141"/>
      <c r="AM22" s="141"/>
      <c r="AN22" s="141"/>
      <c r="AO22" s="141"/>
      <c r="AP22" s="141"/>
      <c r="AQ22" s="141"/>
      <c r="AS22" s="141"/>
      <c r="AT22" s="141"/>
      <c r="AU22" s="141"/>
      <c r="AX22" s="141"/>
      <c r="AY22" s="141"/>
      <c r="AZ22" s="141"/>
      <c r="BA22" s="141"/>
      <c r="BB22" s="141"/>
      <c r="BC22" s="116"/>
    </row>
    <row r="23" spans="1:331" ht="23.1" customHeight="1" x14ac:dyDescent="0.35">
      <c r="B23" s="171" t="s">
        <v>61</v>
      </c>
      <c r="C23" s="171"/>
      <c r="D23" s="171"/>
      <c r="H23" s="23"/>
      <c r="I23" s="172" t="s">
        <v>62</v>
      </c>
      <c r="J23" s="172"/>
      <c r="K23" s="172"/>
      <c r="L23" s="172"/>
      <c r="M23" s="172"/>
      <c r="N23" s="172"/>
      <c r="O23" s="23"/>
      <c r="P23" s="141"/>
      <c r="Q23" s="173" t="s">
        <v>63</v>
      </c>
      <c r="R23" s="173"/>
      <c r="S23" s="173"/>
      <c r="V23" s="174" t="s">
        <v>64</v>
      </c>
      <c r="W23" s="174"/>
      <c r="X23" s="174"/>
      <c r="Y23" s="174"/>
      <c r="Z23" s="23"/>
      <c r="AA23" s="23"/>
      <c r="AB23" s="23"/>
      <c r="AC23" s="23"/>
      <c r="AD23" s="23"/>
      <c r="AE23" s="26"/>
      <c r="AG23" s="171" t="s">
        <v>61</v>
      </c>
      <c r="AH23" s="171"/>
      <c r="AI23" s="171"/>
      <c r="AJ23" s="141"/>
      <c r="AK23" s="141"/>
      <c r="AL23" s="141"/>
      <c r="AM23" s="141"/>
      <c r="AN23" s="141"/>
      <c r="AO23" s="141"/>
      <c r="AP23" s="141"/>
      <c r="AQ23" s="141"/>
      <c r="AS23" s="141"/>
      <c r="AT23" s="141"/>
      <c r="AU23" s="141"/>
      <c r="AX23" s="141"/>
      <c r="AY23" s="141"/>
      <c r="AZ23" s="141"/>
      <c r="BA23" s="141"/>
      <c r="BB23" s="141"/>
      <c r="BC23" s="116"/>
    </row>
    <row r="24" spans="1:331" ht="23.1" customHeight="1" x14ac:dyDescent="0.35">
      <c r="A24" s="25"/>
      <c r="B24" s="5"/>
      <c r="D24" s="24"/>
      <c r="E24" s="27"/>
      <c r="F24" s="27"/>
      <c r="G24" s="27"/>
      <c r="H24" s="23"/>
      <c r="I24" s="23"/>
      <c r="K24" s="24"/>
      <c r="L24" s="24"/>
      <c r="M24" s="24"/>
      <c r="N24" s="24"/>
      <c r="O24" s="6"/>
      <c r="P24" s="141"/>
      <c r="R24" s="6"/>
      <c r="T24" s="1"/>
      <c r="V24" s="23"/>
      <c r="X24" s="23"/>
      <c r="Y24" s="23"/>
      <c r="Z24" s="23"/>
      <c r="AA24" s="23"/>
      <c r="AB24" s="23"/>
      <c r="AC24" s="23"/>
      <c r="AD24" s="23"/>
      <c r="AE24" s="26"/>
      <c r="AF24" s="25"/>
      <c r="AG24" s="5"/>
      <c r="AI24" s="141"/>
      <c r="AJ24" s="141"/>
      <c r="AK24" s="141"/>
      <c r="AL24" s="141"/>
      <c r="AM24" s="141"/>
      <c r="AN24" s="141"/>
      <c r="AO24" s="141"/>
      <c r="AP24" s="141"/>
      <c r="AQ24" s="141"/>
      <c r="AS24" s="141"/>
      <c r="AT24" s="141"/>
      <c r="AU24" s="141"/>
      <c r="AV24" s="118"/>
      <c r="AX24" s="141"/>
      <c r="AY24" s="141"/>
      <c r="AZ24" s="141"/>
      <c r="BA24" s="141"/>
      <c r="BB24" s="141"/>
      <c r="BC24" s="116"/>
    </row>
    <row r="25" spans="1:331" ht="23.1" customHeight="1" x14ac:dyDescent="0.35">
      <c r="B25" s="5"/>
      <c r="D25" s="24"/>
      <c r="E25" s="28"/>
      <c r="F25" s="28"/>
      <c r="G25" s="28"/>
      <c r="H25" s="23"/>
      <c r="I25" s="23"/>
      <c r="K25" s="24"/>
      <c r="L25" s="24"/>
      <c r="M25" s="24"/>
      <c r="N25" s="24"/>
      <c r="P25" s="141"/>
      <c r="R25" s="28"/>
      <c r="T25" s="1"/>
      <c r="V25" s="23"/>
      <c r="X25" s="23"/>
      <c r="Y25" s="23"/>
      <c r="Z25" s="23"/>
      <c r="AA25" s="23"/>
      <c r="AB25" s="23"/>
      <c r="AC25" s="23"/>
      <c r="AD25" s="23"/>
      <c r="AE25" s="26"/>
      <c r="AG25" s="5"/>
      <c r="AI25" s="141"/>
      <c r="AJ25" s="141"/>
      <c r="AK25" s="141"/>
      <c r="AL25" s="141"/>
      <c r="AM25" s="141"/>
      <c r="AN25" s="141"/>
      <c r="AO25" s="141"/>
      <c r="AP25" s="141"/>
      <c r="AQ25" s="141"/>
      <c r="AS25" s="141"/>
      <c r="AT25" s="141"/>
      <c r="AU25" s="141"/>
      <c r="AV25" s="143"/>
      <c r="AX25" s="141"/>
      <c r="AY25" s="141"/>
      <c r="AZ25" s="141"/>
      <c r="BA25" s="141"/>
      <c r="BB25" s="141"/>
      <c r="BC25" s="116"/>
    </row>
    <row r="26" spans="1:331" s="92" customFormat="1" ht="23.1" customHeight="1" x14ac:dyDescent="0.35">
      <c r="B26" s="175" t="s">
        <v>75</v>
      </c>
      <c r="C26" s="175"/>
      <c r="D26" s="175"/>
      <c r="E26" s="93"/>
      <c r="F26" s="93"/>
      <c r="G26" s="93"/>
      <c r="I26" s="175" t="s">
        <v>65</v>
      </c>
      <c r="J26" s="175"/>
      <c r="K26" s="175"/>
      <c r="L26" s="175"/>
      <c r="M26" s="175"/>
      <c r="N26" s="175"/>
      <c r="O26" s="93"/>
      <c r="P26" s="144"/>
      <c r="Q26" s="152" t="s">
        <v>66</v>
      </c>
      <c r="R26" s="152"/>
      <c r="S26" s="152"/>
      <c r="T26" s="93"/>
      <c r="V26" s="175" t="s">
        <v>67</v>
      </c>
      <c r="W26" s="175"/>
      <c r="X26" s="175"/>
      <c r="Y26" s="175"/>
      <c r="AE26" s="94"/>
      <c r="AG26" s="175" t="s">
        <v>75</v>
      </c>
      <c r="AH26" s="175"/>
      <c r="AI26" s="175"/>
      <c r="AJ26" s="144"/>
      <c r="AK26" s="144"/>
      <c r="AL26" s="144"/>
      <c r="AM26" s="144"/>
      <c r="AN26" s="144"/>
      <c r="AO26" s="144"/>
      <c r="AP26" s="144"/>
      <c r="AQ26" s="144"/>
      <c r="AR26" s="144"/>
      <c r="AS26" s="144"/>
      <c r="AT26" s="144"/>
      <c r="AU26" s="144"/>
      <c r="AV26" s="144"/>
      <c r="AW26" s="144"/>
      <c r="AX26" s="144"/>
      <c r="AY26" s="144"/>
      <c r="AZ26" s="144"/>
      <c r="BA26" s="144"/>
      <c r="BB26" s="144"/>
      <c r="BC26" s="144"/>
      <c r="BD26" s="145"/>
    </row>
    <row r="27" spans="1:331" ht="23.1" customHeight="1" x14ac:dyDescent="0.35">
      <c r="B27" s="176" t="s">
        <v>76</v>
      </c>
      <c r="C27" s="176"/>
      <c r="D27" s="176"/>
      <c r="I27" s="176" t="s">
        <v>72</v>
      </c>
      <c r="J27" s="176"/>
      <c r="K27" s="176"/>
      <c r="L27" s="176"/>
      <c r="M27" s="176"/>
      <c r="N27" s="176"/>
      <c r="Q27" s="148" t="s">
        <v>73</v>
      </c>
      <c r="R27" s="148"/>
      <c r="S27" s="148"/>
      <c r="V27" s="176" t="s">
        <v>68</v>
      </c>
      <c r="W27" s="176"/>
      <c r="X27" s="176"/>
      <c r="Y27" s="176"/>
      <c r="AG27" s="176" t="s">
        <v>76</v>
      </c>
      <c r="AH27" s="176"/>
      <c r="AI27" s="176"/>
    </row>
  </sheetData>
  <mergeCells count="32">
    <mergeCell ref="B27:D27"/>
    <mergeCell ref="I27:N27"/>
    <mergeCell ref="Q27:S27"/>
    <mergeCell ref="V27:Y27"/>
    <mergeCell ref="AG27:AI27"/>
    <mergeCell ref="AG23:AI23"/>
    <mergeCell ref="B26:D26"/>
    <mergeCell ref="I26:N26"/>
    <mergeCell ref="Q26:S26"/>
    <mergeCell ref="V26:Y26"/>
    <mergeCell ref="AG26:AI26"/>
    <mergeCell ref="F8:F10"/>
    <mergeCell ref="G8:G10"/>
    <mergeCell ref="H8:H10"/>
    <mergeCell ref="AD8:AE10"/>
    <mergeCell ref="B23:D23"/>
    <mergeCell ref="I23:N23"/>
    <mergeCell ref="Q23:S23"/>
    <mergeCell ref="V23:Y23"/>
    <mergeCell ref="O6:S6"/>
    <mergeCell ref="AQ6:AU6"/>
    <mergeCell ref="O1:S1"/>
    <mergeCell ref="AQ1:AU1"/>
    <mergeCell ref="O2:S2"/>
    <mergeCell ref="AQ2:AU2"/>
    <mergeCell ref="O3:S3"/>
    <mergeCell ref="AQ3:AU3"/>
    <mergeCell ref="O4:S4"/>
    <mergeCell ref="AK4:AO4"/>
    <mergeCell ref="AQ4:AU4"/>
    <mergeCell ref="O5:S5"/>
    <mergeCell ref="AQ5:AU5"/>
  </mergeCells>
  <printOptions horizontalCentered="1"/>
  <pageMargins left="0.26" right="0.22" top="0.59055118110236227" bottom="0.59055118110236227" header="0.15748031496062992" footer="0.31496062992125984"/>
  <pageSetup paperSize="258" scale="62" fitToHeight="0" orientation="landscape" horizontalDpi="120" verticalDpi="72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B5DB6-BC7C-4C6C-8721-8011EF927508}">
  <sheetPr>
    <pageSetUpPr fitToPage="1"/>
  </sheetPr>
  <dimension ref="A1:LS27"/>
  <sheetViews>
    <sheetView view="pageBreakPreview" topLeftCell="Y1" zoomScale="60" zoomScaleNormal="50" workbookViewId="0">
      <selection activeCell="AX8" sqref="AX8"/>
    </sheetView>
  </sheetViews>
  <sheetFormatPr defaultColWidth="9.140625" defaultRowHeight="23.1" customHeight="1" x14ac:dyDescent="0.35"/>
  <cols>
    <col min="1" max="1" width="4.7109375" style="1" customWidth="1"/>
    <col min="2" max="2" width="35" style="1" customWidth="1"/>
    <col min="3" max="3" width="17.85546875" style="1" customWidth="1"/>
    <col min="4" max="4" width="18" style="2" hidden="1" customWidth="1"/>
    <col min="5" max="5" width="18.28515625" style="2" hidden="1" customWidth="1"/>
    <col min="6" max="7" width="18.28515625" style="2" customWidth="1"/>
    <col min="8" max="8" width="16.42578125" style="1" customWidth="1"/>
    <col min="9" max="9" width="17.42578125" style="1" customWidth="1"/>
    <col min="10" max="10" width="17.28515625" style="2" hidden="1" customWidth="1"/>
    <col min="11" max="11" width="16.28515625" style="2" customWidth="1"/>
    <col min="12" max="12" width="4" style="2" customWidth="1"/>
    <col min="13" max="13" width="3.28515625" style="2" customWidth="1"/>
    <col min="14" max="14" width="4.28515625" style="2" customWidth="1"/>
    <col min="15" max="15" width="17.140625" style="2" customWidth="1"/>
    <col min="16" max="16" width="15.85546875" style="115" customWidth="1"/>
    <col min="17" max="18" width="17" style="2" customWidth="1"/>
    <col min="19" max="19" width="16.7109375" style="2" customWidth="1"/>
    <col min="20" max="20" width="18.85546875" style="2" customWidth="1"/>
    <col min="21" max="21" width="18.5703125" style="1" customWidth="1"/>
    <col min="22" max="23" width="22.5703125" style="1" customWidth="1"/>
    <col min="24" max="24" width="5" style="1" customWidth="1"/>
    <col min="25" max="25" width="17.7109375" style="1" customWidth="1"/>
    <col min="26" max="26" width="17.7109375" style="1" hidden="1" customWidth="1"/>
    <col min="27" max="27" width="10.5703125" style="1" customWidth="1"/>
    <col min="28" max="28" width="15.85546875" style="1" customWidth="1"/>
    <col min="29" max="29" width="13.42578125" style="1" customWidth="1"/>
    <col min="30" max="30" width="18.28515625" style="1" customWidth="1"/>
    <col min="31" max="31" width="14" style="3" customWidth="1"/>
    <col min="32" max="32" width="4.5703125" style="1" customWidth="1"/>
    <col min="33" max="33" width="31.7109375" style="1" customWidth="1"/>
    <col min="34" max="34" width="17.5703125" style="1" customWidth="1"/>
    <col min="35" max="35" width="15.85546875" style="115" customWidth="1"/>
    <col min="36" max="36" width="19.7109375" style="115" customWidth="1"/>
    <col min="37" max="37" width="18.5703125" style="115" customWidth="1"/>
    <col min="38" max="38" width="17.42578125" style="115" hidden="1" customWidth="1"/>
    <col min="39" max="40" width="16.28515625" style="115" customWidth="1"/>
    <col min="41" max="41" width="8.28515625" style="115" customWidth="1"/>
    <col min="42" max="42" width="13.140625" style="115" customWidth="1"/>
    <col min="43" max="43" width="14" style="115" customWidth="1"/>
    <col min="44" max="44" width="17" style="115" customWidth="1"/>
    <col min="45" max="46" width="13.7109375" style="115" customWidth="1"/>
    <col min="47" max="47" width="17.42578125" style="115" customWidth="1"/>
    <col min="48" max="48" width="16.42578125" style="115" customWidth="1"/>
    <col min="49" max="49" width="17.7109375" style="115" customWidth="1"/>
    <col min="50" max="50" width="18" style="115" customWidth="1"/>
    <col min="51" max="51" width="17.28515625" style="115" customWidth="1"/>
    <col min="52" max="54" width="16.5703125" style="115" customWidth="1"/>
    <col min="55" max="55" width="17.85546875" style="115" customWidth="1"/>
    <col min="56" max="56" width="18.85546875" style="116" customWidth="1"/>
    <col min="57" max="16384" width="9.140625" style="1"/>
  </cols>
  <sheetData>
    <row r="1" spans="1:331" ht="23.1" customHeight="1" x14ac:dyDescent="0.35">
      <c r="O1" s="150" t="s">
        <v>0</v>
      </c>
      <c r="P1" s="150"/>
      <c r="Q1" s="150"/>
      <c r="R1" s="150"/>
      <c r="S1" s="150"/>
      <c r="AQ1" s="151" t="s">
        <v>0</v>
      </c>
      <c r="AR1" s="151"/>
      <c r="AS1" s="151"/>
      <c r="AT1" s="151"/>
      <c r="AU1" s="151"/>
    </row>
    <row r="2" spans="1:331" ht="23.1" customHeight="1" x14ac:dyDescent="0.35">
      <c r="D2" s="4"/>
      <c r="E2" s="4"/>
      <c r="F2" s="4"/>
      <c r="G2" s="4"/>
      <c r="H2" s="5"/>
      <c r="I2" s="5"/>
      <c r="J2" s="1"/>
      <c r="O2" s="150" t="s">
        <v>70</v>
      </c>
      <c r="P2" s="150"/>
      <c r="Q2" s="150"/>
      <c r="R2" s="150"/>
      <c r="S2" s="150"/>
      <c r="U2" s="1" t="s">
        <v>1</v>
      </c>
      <c r="AK2" s="117"/>
      <c r="AQ2" s="151" t="s">
        <v>70</v>
      </c>
      <c r="AR2" s="151"/>
      <c r="AS2" s="151"/>
      <c r="AT2" s="151"/>
      <c r="AU2" s="151"/>
      <c r="BD2" s="116" t="s">
        <v>1</v>
      </c>
    </row>
    <row r="3" spans="1:331" ht="23.1" customHeight="1" x14ac:dyDescent="0.35">
      <c r="M3" s="4"/>
      <c r="N3" s="4"/>
      <c r="O3" s="150" t="s">
        <v>71</v>
      </c>
      <c r="P3" s="150"/>
      <c r="Q3" s="150"/>
      <c r="R3" s="150"/>
      <c r="S3" s="150"/>
      <c r="AQ3" s="151" t="s">
        <v>74</v>
      </c>
      <c r="AR3" s="151"/>
      <c r="AS3" s="151"/>
      <c r="AT3" s="151"/>
      <c r="AU3" s="151"/>
    </row>
    <row r="4" spans="1:331" ht="23.1" customHeight="1" x14ac:dyDescent="0.35">
      <c r="O4" s="152" t="s">
        <v>80</v>
      </c>
      <c r="P4" s="152"/>
      <c r="Q4" s="152"/>
      <c r="R4" s="152"/>
      <c r="S4" s="152"/>
      <c r="AK4" s="153"/>
      <c r="AL4" s="153"/>
      <c r="AM4" s="153"/>
      <c r="AN4" s="153"/>
      <c r="AO4" s="153"/>
      <c r="AQ4" s="154" t="s">
        <v>79</v>
      </c>
      <c r="AR4" s="154"/>
      <c r="AS4" s="154"/>
      <c r="AT4" s="154"/>
      <c r="AU4" s="154"/>
    </row>
    <row r="5" spans="1:331" ht="23.1" customHeight="1" x14ac:dyDescent="0.35">
      <c r="O5" s="152" t="s">
        <v>2</v>
      </c>
      <c r="P5" s="152"/>
      <c r="Q5" s="152"/>
      <c r="R5" s="152"/>
      <c r="S5" s="152"/>
      <c r="T5" s="7"/>
      <c r="AK5" s="118"/>
      <c r="AQ5" s="155" t="s">
        <v>2</v>
      </c>
      <c r="AR5" s="155"/>
      <c r="AS5" s="155"/>
      <c r="AT5" s="155"/>
      <c r="AU5" s="155"/>
      <c r="AV5" s="119"/>
      <c r="AW5" s="119"/>
      <c r="AX5" s="119"/>
      <c r="AY5" s="119"/>
      <c r="AZ5" s="119"/>
      <c r="BA5" s="119"/>
      <c r="BB5" s="119"/>
      <c r="BC5" s="119"/>
    </row>
    <row r="6" spans="1:331" ht="23.1" customHeight="1" x14ac:dyDescent="0.35">
      <c r="J6" s="4"/>
      <c r="O6" s="148"/>
      <c r="P6" s="148"/>
      <c r="Q6" s="148"/>
      <c r="R6" s="148"/>
      <c r="S6" s="148"/>
      <c r="AQ6" s="149"/>
      <c r="AR6" s="149"/>
      <c r="AS6" s="149"/>
      <c r="AT6" s="149"/>
      <c r="AU6" s="149"/>
    </row>
    <row r="7" spans="1:331" s="8" customFormat="1" ht="23.1" customHeight="1" thickBot="1" x14ac:dyDescent="0.4">
      <c r="D7" s="9"/>
      <c r="E7" s="9"/>
      <c r="F7" s="9"/>
      <c r="G7" s="9"/>
      <c r="J7" s="9"/>
      <c r="K7" s="9"/>
      <c r="L7" s="9"/>
      <c r="M7" s="9"/>
      <c r="N7" s="9"/>
      <c r="O7" s="9"/>
      <c r="P7" s="120"/>
      <c r="Q7" s="9"/>
      <c r="R7" s="9"/>
      <c r="S7" s="9"/>
      <c r="T7" s="9"/>
      <c r="AD7" s="8" t="s">
        <v>1</v>
      </c>
      <c r="AE7" s="10"/>
      <c r="AI7" s="120"/>
      <c r="AJ7" s="120"/>
      <c r="AK7" s="120"/>
      <c r="AL7" s="120"/>
      <c r="AM7" s="120"/>
      <c r="AN7" s="120"/>
      <c r="AO7" s="120"/>
      <c r="AP7" s="120"/>
      <c r="AQ7" s="120"/>
      <c r="AR7" s="120"/>
      <c r="AS7" s="120"/>
      <c r="AT7" s="120"/>
      <c r="AU7" s="120"/>
      <c r="AV7" s="120"/>
      <c r="AW7" s="120"/>
      <c r="AX7" s="120"/>
      <c r="AY7" s="120"/>
      <c r="AZ7" s="120"/>
      <c r="BA7" s="120"/>
      <c r="BB7" s="120"/>
      <c r="BC7" s="120"/>
      <c r="BD7" s="12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  <c r="JB7" s="1"/>
      <c r="JC7" s="1"/>
      <c r="JD7" s="1"/>
      <c r="JE7" s="1"/>
      <c r="JF7" s="1"/>
      <c r="JG7" s="1"/>
      <c r="JH7" s="1"/>
      <c r="JI7" s="1"/>
      <c r="JJ7" s="1"/>
      <c r="JK7" s="1"/>
      <c r="JL7" s="1"/>
      <c r="JM7" s="1"/>
      <c r="JN7" s="1"/>
      <c r="JO7" s="1"/>
      <c r="JP7" s="1"/>
      <c r="JQ7" s="1"/>
      <c r="JR7" s="1"/>
      <c r="JS7" s="1"/>
      <c r="JT7" s="1"/>
      <c r="JU7" s="1"/>
      <c r="JV7" s="1"/>
      <c r="JW7" s="1"/>
      <c r="JX7" s="1"/>
      <c r="JY7" s="1"/>
      <c r="JZ7" s="1"/>
      <c r="KA7" s="1"/>
      <c r="KB7" s="1"/>
      <c r="KC7" s="1"/>
      <c r="KD7" s="1"/>
      <c r="KE7" s="1"/>
      <c r="KF7" s="1"/>
      <c r="KG7" s="1"/>
      <c r="KH7" s="1"/>
      <c r="KI7" s="1"/>
      <c r="KJ7" s="1"/>
      <c r="KK7" s="1"/>
      <c r="KL7" s="1"/>
      <c r="KM7" s="1"/>
      <c r="KN7" s="1"/>
      <c r="KO7" s="1"/>
      <c r="KP7" s="1"/>
      <c r="KQ7" s="1"/>
      <c r="KR7" s="1"/>
      <c r="KS7" s="1"/>
      <c r="KT7" s="1"/>
      <c r="KU7" s="1"/>
      <c r="KV7" s="1"/>
      <c r="KW7" s="1"/>
      <c r="KX7" s="1"/>
      <c r="KY7" s="1"/>
      <c r="KZ7" s="1"/>
      <c r="LA7" s="1"/>
      <c r="LB7" s="1"/>
      <c r="LC7" s="1"/>
      <c r="LD7" s="1"/>
      <c r="LE7" s="1"/>
      <c r="LF7" s="1"/>
      <c r="LG7" s="1"/>
      <c r="LH7" s="1"/>
      <c r="LI7" s="1"/>
      <c r="LJ7" s="1"/>
      <c r="LK7" s="1"/>
      <c r="LL7" s="1"/>
      <c r="LM7" s="1"/>
      <c r="LN7" s="1"/>
      <c r="LO7" s="1"/>
      <c r="LP7" s="1"/>
      <c r="LQ7" s="1"/>
      <c r="LR7" s="1"/>
      <c r="LS7" s="1"/>
    </row>
    <row r="8" spans="1:331" s="11" customFormat="1" ht="23.1" customHeight="1" x14ac:dyDescent="0.35">
      <c r="A8" s="31"/>
      <c r="B8" s="32"/>
      <c r="C8" s="32"/>
      <c r="D8" s="40" t="s">
        <v>3</v>
      </c>
      <c r="E8" s="33" t="s">
        <v>4</v>
      </c>
      <c r="F8" s="156" t="s">
        <v>81</v>
      </c>
      <c r="G8" s="159" t="s">
        <v>82</v>
      </c>
      <c r="H8" s="162" t="s">
        <v>69</v>
      </c>
      <c r="I8" s="40" t="s">
        <v>5</v>
      </c>
      <c r="J8" s="40" t="s">
        <v>5</v>
      </c>
      <c r="K8" s="33"/>
      <c r="L8" s="33"/>
      <c r="M8" s="33"/>
      <c r="N8" s="33"/>
      <c r="O8" s="40" t="s">
        <v>6</v>
      </c>
      <c r="P8" s="122" t="s">
        <v>94</v>
      </c>
      <c r="Q8" s="33" t="s">
        <v>10</v>
      </c>
      <c r="R8" s="33" t="s">
        <v>10</v>
      </c>
      <c r="S8" s="33" t="s">
        <v>13</v>
      </c>
      <c r="T8" s="33" t="s">
        <v>10</v>
      </c>
      <c r="U8" s="32" t="s">
        <v>10</v>
      </c>
      <c r="V8" s="32" t="s">
        <v>17</v>
      </c>
      <c r="W8" s="32" t="s">
        <v>17</v>
      </c>
      <c r="X8" s="35"/>
      <c r="Y8" s="41" t="s">
        <v>18</v>
      </c>
      <c r="Z8" s="34" t="s">
        <v>9</v>
      </c>
      <c r="AA8" s="32" t="s">
        <v>19</v>
      </c>
      <c r="AB8" s="32" t="s">
        <v>20</v>
      </c>
      <c r="AC8" s="35" t="s">
        <v>21</v>
      </c>
      <c r="AD8" s="165"/>
      <c r="AE8" s="166"/>
      <c r="AF8" s="31"/>
      <c r="AG8" s="32"/>
      <c r="AH8" s="32"/>
      <c r="AI8" s="122" t="s">
        <v>7</v>
      </c>
      <c r="AJ8" s="123" t="s">
        <v>8</v>
      </c>
      <c r="AK8" s="124" t="s">
        <v>9</v>
      </c>
      <c r="AL8" s="124" t="s">
        <v>9</v>
      </c>
      <c r="AM8" s="124" t="s">
        <v>9</v>
      </c>
      <c r="AN8" s="124"/>
      <c r="AO8" s="124"/>
      <c r="AP8" s="124"/>
      <c r="AQ8" s="124" t="s">
        <v>96</v>
      </c>
      <c r="AR8" s="122" t="s">
        <v>10</v>
      </c>
      <c r="AS8" s="123" t="s">
        <v>11</v>
      </c>
      <c r="AT8" s="124" t="s">
        <v>11</v>
      </c>
      <c r="AU8" s="124" t="s">
        <v>12</v>
      </c>
      <c r="AV8" s="122" t="s">
        <v>10</v>
      </c>
      <c r="AW8" s="122" t="s">
        <v>13</v>
      </c>
      <c r="AX8" s="123" t="s">
        <v>97</v>
      </c>
      <c r="AY8" s="124" t="s">
        <v>14</v>
      </c>
      <c r="AZ8" s="124" t="s">
        <v>15</v>
      </c>
      <c r="BA8" s="124"/>
      <c r="BB8" s="124" t="s">
        <v>16</v>
      </c>
      <c r="BC8" s="122" t="s">
        <v>10</v>
      </c>
      <c r="BD8" s="125" t="s">
        <v>10</v>
      </c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2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12"/>
      <c r="CX8" s="12"/>
      <c r="CY8" s="12"/>
      <c r="CZ8" s="12"/>
      <c r="DA8" s="12"/>
      <c r="DB8" s="12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P8" s="12"/>
      <c r="DQ8" s="12"/>
      <c r="DR8" s="12"/>
      <c r="DS8" s="12"/>
      <c r="DT8" s="12"/>
      <c r="DU8" s="12"/>
      <c r="DV8" s="12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J8" s="12"/>
      <c r="EK8" s="12"/>
      <c r="EL8" s="12"/>
      <c r="EM8" s="12"/>
      <c r="EN8" s="12"/>
      <c r="EO8" s="12"/>
      <c r="EP8" s="12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O8" s="12"/>
      <c r="FP8" s="12"/>
      <c r="FQ8" s="12"/>
      <c r="FR8" s="12"/>
      <c r="FS8" s="12"/>
      <c r="FT8" s="12"/>
      <c r="FU8" s="12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L8" s="12"/>
      <c r="GM8" s="12"/>
      <c r="GN8" s="12"/>
      <c r="GO8" s="12"/>
      <c r="GP8" s="12"/>
      <c r="GQ8" s="12"/>
      <c r="GR8" s="12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G8" s="12"/>
      <c r="HH8" s="12"/>
      <c r="HI8" s="12"/>
      <c r="HJ8" s="12"/>
      <c r="HK8" s="12"/>
      <c r="HL8" s="12"/>
      <c r="HM8" s="12"/>
      <c r="HN8" s="12"/>
      <c r="HO8" s="12"/>
      <c r="HP8" s="12"/>
      <c r="HQ8" s="12"/>
      <c r="HR8" s="12"/>
      <c r="HS8" s="12"/>
      <c r="HT8" s="12"/>
      <c r="HU8" s="12"/>
      <c r="HV8" s="12"/>
      <c r="HW8" s="12"/>
      <c r="HX8" s="12"/>
      <c r="HY8" s="12"/>
      <c r="HZ8" s="12"/>
      <c r="IA8" s="12"/>
      <c r="IB8" s="12"/>
      <c r="IC8" s="12"/>
      <c r="ID8" s="12"/>
      <c r="IE8" s="12"/>
      <c r="IF8" s="12"/>
      <c r="IG8" s="12"/>
      <c r="IH8" s="12"/>
      <c r="II8" s="12"/>
      <c r="IJ8" s="12"/>
      <c r="IK8" s="12"/>
      <c r="IL8" s="12"/>
      <c r="IM8" s="12"/>
      <c r="IN8" s="12"/>
      <c r="IO8" s="12"/>
      <c r="IP8" s="12"/>
      <c r="IQ8" s="12"/>
      <c r="IR8" s="12"/>
      <c r="IS8" s="12"/>
      <c r="IT8" s="12"/>
      <c r="IU8" s="12"/>
      <c r="IV8" s="12"/>
      <c r="IW8" s="12"/>
      <c r="IX8" s="12"/>
      <c r="IY8" s="12"/>
      <c r="IZ8" s="12"/>
      <c r="JA8" s="12"/>
      <c r="JB8" s="12"/>
      <c r="JC8" s="12"/>
      <c r="JD8" s="12"/>
      <c r="JE8" s="12"/>
      <c r="JF8" s="12"/>
      <c r="JG8" s="12"/>
      <c r="JH8" s="12"/>
      <c r="JI8" s="12"/>
      <c r="JJ8" s="12"/>
      <c r="JK8" s="12"/>
      <c r="JL8" s="12"/>
      <c r="JM8" s="12"/>
      <c r="JN8" s="12"/>
      <c r="JO8" s="12"/>
      <c r="JP8" s="12"/>
      <c r="JQ8" s="12"/>
      <c r="JR8" s="12"/>
      <c r="JS8" s="12"/>
      <c r="JT8" s="12"/>
      <c r="JU8" s="12"/>
      <c r="JV8" s="12"/>
      <c r="JW8" s="12"/>
      <c r="JX8" s="12"/>
      <c r="JY8" s="12"/>
      <c r="JZ8" s="12"/>
      <c r="KA8" s="12"/>
      <c r="KB8" s="12"/>
      <c r="KC8" s="12"/>
      <c r="KD8" s="12"/>
      <c r="KE8" s="12"/>
      <c r="KF8" s="12"/>
      <c r="KG8" s="12"/>
      <c r="KH8" s="12"/>
      <c r="KI8" s="12"/>
      <c r="KJ8" s="12"/>
      <c r="KK8" s="12"/>
      <c r="KL8" s="12"/>
      <c r="KM8" s="12"/>
      <c r="KN8" s="12"/>
      <c r="KO8" s="12"/>
      <c r="KP8" s="12"/>
      <c r="KQ8" s="12"/>
      <c r="KR8" s="12"/>
      <c r="KS8" s="12"/>
      <c r="KT8" s="12"/>
      <c r="KU8" s="12"/>
      <c r="KV8" s="12"/>
      <c r="KW8" s="12"/>
      <c r="KX8" s="12"/>
      <c r="KY8" s="12"/>
      <c r="KZ8" s="12"/>
      <c r="LA8" s="12"/>
      <c r="LB8" s="12"/>
      <c r="LC8" s="12"/>
      <c r="LD8" s="12"/>
      <c r="LE8" s="12"/>
      <c r="LF8" s="12"/>
      <c r="LG8" s="12"/>
      <c r="LH8" s="12"/>
      <c r="LI8" s="12"/>
      <c r="LJ8" s="12"/>
      <c r="LK8" s="12"/>
      <c r="LL8" s="12"/>
      <c r="LM8" s="12"/>
      <c r="LN8" s="12"/>
      <c r="LO8" s="12"/>
      <c r="LP8" s="12"/>
      <c r="LQ8" s="12"/>
      <c r="LR8" s="12"/>
      <c r="LS8" s="12"/>
    </row>
    <row r="9" spans="1:331" s="14" customFormat="1" ht="23.1" customHeight="1" x14ac:dyDescent="0.35">
      <c r="A9" s="36"/>
      <c r="B9" s="14" t="s">
        <v>22</v>
      </c>
      <c r="C9" s="14" t="s">
        <v>23</v>
      </c>
      <c r="D9" s="15" t="s">
        <v>24</v>
      </c>
      <c r="E9" s="16">
        <v>594</v>
      </c>
      <c r="F9" s="157"/>
      <c r="G9" s="160"/>
      <c r="H9" s="163"/>
      <c r="I9" s="15" t="s">
        <v>25</v>
      </c>
      <c r="J9" s="15" t="s">
        <v>25</v>
      </c>
      <c r="K9" s="16" t="s">
        <v>26</v>
      </c>
      <c r="L9" s="15" t="s">
        <v>27</v>
      </c>
      <c r="M9" s="15" t="s">
        <v>28</v>
      </c>
      <c r="N9" s="15" t="s">
        <v>29</v>
      </c>
      <c r="O9" s="16" t="s">
        <v>25</v>
      </c>
      <c r="P9" s="126" t="s">
        <v>48</v>
      </c>
      <c r="Q9" s="15" t="s">
        <v>9</v>
      </c>
      <c r="R9" s="15" t="s">
        <v>11</v>
      </c>
      <c r="S9" s="15" t="s">
        <v>39</v>
      </c>
      <c r="T9" s="15" t="s">
        <v>43</v>
      </c>
      <c r="U9" s="14" t="s">
        <v>44</v>
      </c>
      <c r="V9" s="14" t="s">
        <v>45</v>
      </c>
      <c r="W9" s="14" t="s">
        <v>46</v>
      </c>
      <c r="X9" s="37" t="s">
        <v>47</v>
      </c>
      <c r="Y9" s="13"/>
      <c r="Z9" s="17" t="s">
        <v>31</v>
      </c>
      <c r="AA9" s="29"/>
      <c r="AB9" s="14" t="s">
        <v>39</v>
      </c>
      <c r="AC9" s="37"/>
      <c r="AD9" s="167"/>
      <c r="AE9" s="168"/>
      <c r="AF9" s="36"/>
      <c r="AG9" s="14" t="s">
        <v>22</v>
      </c>
      <c r="AH9" s="14" t="s">
        <v>23</v>
      </c>
      <c r="AI9" s="126" t="s">
        <v>30</v>
      </c>
      <c r="AJ9" s="127" t="s">
        <v>95</v>
      </c>
      <c r="AK9" s="127" t="s">
        <v>25</v>
      </c>
      <c r="AL9" s="127" t="s">
        <v>31</v>
      </c>
      <c r="AM9" s="127" t="s">
        <v>32</v>
      </c>
      <c r="AN9" s="127" t="s">
        <v>33</v>
      </c>
      <c r="AO9" s="127" t="s">
        <v>34</v>
      </c>
      <c r="AP9" s="127" t="s">
        <v>35</v>
      </c>
      <c r="AQ9" s="127" t="s">
        <v>36</v>
      </c>
      <c r="AR9" s="126" t="s">
        <v>9</v>
      </c>
      <c r="AS9" s="127" t="s">
        <v>37</v>
      </c>
      <c r="AT9" s="127" t="s">
        <v>37</v>
      </c>
      <c r="AU9" s="127" t="s">
        <v>38</v>
      </c>
      <c r="AV9" s="126" t="s">
        <v>11</v>
      </c>
      <c r="AW9" s="126" t="s">
        <v>39</v>
      </c>
      <c r="AX9" s="127" t="s">
        <v>25</v>
      </c>
      <c r="AY9" s="127" t="s">
        <v>25</v>
      </c>
      <c r="AZ9" s="127" t="s">
        <v>40</v>
      </c>
      <c r="BA9" s="127" t="s">
        <v>41</v>
      </c>
      <c r="BB9" s="127" t="s">
        <v>42</v>
      </c>
      <c r="BC9" s="126" t="s">
        <v>43</v>
      </c>
      <c r="BD9" s="128" t="s">
        <v>51</v>
      </c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  <c r="CH9" s="12"/>
      <c r="CI9" s="12"/>
      <c r="CJ9" s="12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12"/>
      <c r="CX9" s="12"/>
      <c r="CY9" s="12"/>
      <c r="CZ9" s="12"/>
      <c r="DA9" s="12"/>
      <c r="DB9" s="12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P9" s="12"/>
      <c r="DQ9" s="12"/>
      <c r="DR9" s="12"/>
      <c r="DS9" s="12"/>
      <c r="DT9" s="12"/>
      <c r="DU9" s="12"/>
      <c r="DV9" s="12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J9" s="12"/>
      <c r="EK9" s="12"/>
      <c r="EL9" s="12"/>
      <c r="EM9" s="12"/>
      <c r="EN9" s="12"/>
      <c r="EO9" s="12"/>
      <c r="EP9" s="12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O9" s="12"/>
      <c r="FP9" s="12"/>
      <c r="FQ9" s="12"/>
      <c r="FR9" s="12"/>
      <c r="FS9" s="12"/>
      <c r="FT9" s="12"/>
      <c r="FU9" s="12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L9" s="12"/>
      <c r="GM9" s="12"/>
      <c r="GN9" s="12"/>
      <c r="GO9" s="12"/>
      <c r="GP9" s="12"/>
      <c r="GQ9" s="12"/>
      <c r="GR9" s="12"/>
      <c r="GS9" s="12"/>
      <c r="GT9" s="12"/>
      <c r="GU9" s="12"/>
      <c r="GV9" s="12"/>
      <c r="GW9" s="12"/>
      <c r="GX9" s="12"/>
      <c r="GY9" s="12"/>
      <c r="GZ9" s="12"/>
      <c r="HA9" s="12"/>
      <c r="HB9" s="12"/>
      <c r="HC9" s="12"/>
      <c r="HD9" s="12"/>
      <c r="HE9" s="12"/>
      <c r="HF9" s="12"/>
      <c r="HG9" s="12"/>
      <c r="HH9" s="12"/>
      <c r="HI9" s="12"/>
      <c r="HJ9" s="12"/>
      <c r="HK9" s="12"/>
      <c r="HL9" s="12"/>
      <c r="HM9" s="12"/>
      <c r="HN9" s="12"/>
      <c r="HO9" s="12"/>
      <c r="HP9" s="12"/>
      <c r="HQ9" s="12"/>
      <c r="HR9" s="12"/>
      <c r="HS9" s="12"/>
      <c r="HT9" s="12"/>
      <c r="HU9" s="12"/>
      <c r="HV9" s="12"/>
      <c r="HW9" s="12"/>
      <c r="HX9" s="12"/>
      <c r="HY9" s="12"/>
      <c r="HZ9" s="12"/>
      <c r="IA9" s="12"/>
      <c r="IB9" s="12"/>
      <c r="IC9" s="12"/>
      <c r="ID9" s="12"/>
      <c r="IE9" s="12"/>
      <c r="IF9" s="12"/>
      <c r="IG9" s="12"/>
      <c r="IH9" s="12"/>
      <c r="II9" s="12"/>
      <c r="IJ9" s="12"/>
      <c r="IK9" s="12"/>
      <c r="IL9" s="12"/>
      <c r="IM9" s="12"/>
      <c r="IN9" s="12"/>
      <c r="IO9" s="12"/>
      <c r="IP9" s="12"/>
      <c r="IQ9" s="12"/>
      <c r="IR9" s="12"/>
      <c r="IS9" s="12"/>
      <c r="IT9" s="12"/>
      <c r="IU9" s="12"/>
      <c r="IV9" s="12"/>
      <c r="IW9" s="12"/>
      <c r="IX9" s="12"/>
      <c r="IY9" s="12"/>
      <c r="IZ9" s="12"/>
      <c r="JA9" s="12"/>
      <c r="JB9" s="12"/>
      <c r="JC9" s="12"/>
      <c r="JD9" s="12"/>
      <c r="JE9" s="12"/>
      <c r="JF9" s="12"/>
      <c r="JG9" s="12"/>
      <c r="JH9" s="12"/>
      <c r="JI9" s="12"/>
      <c r="JJ9" s="12"/>
      <c r="JK9" s="12"/>
      <c r="JL9" s="12"/>
      <c r="JM9" s="12"/>
      <c r="JN9" s="12"/>
      <c r="JO9" s="12"/>
      <c r="JP9" s="12"/>
      <c r="JQ9" s="12"/>
      <c r="JR9" s="12"/>
      <c r="JS9" s="12"/>
      <c r="JT9" s="12"/>
      <c r="JU9" s="12"/>
      <c r="JV9" s="12"/>
      <c r="JW9" s="12"/>
      <c r="JX9" s="12"/>
      <c r="JY9" s="12"/>
      <c r="JZ9" s="12"/>
      <c r="KA9" s="12"/>
      <c r="KB9" s="12"/>
      <c r="KC9" s="12"/>
      <c r="KD9" s="12"/>
      <c r="KE9" s="12"/>
      <c r="KF9" s="12"/>
      <c r="KG9" s="12"/>
      <c r="KH9" s="12"/>
      <c r="KI9" s="12"/>
      <c r="KJ9" s="12"/>
      <c r="KK9" s="12"/>
      <c r="KL9" s="12"/>
      <c r="KM9" s="12"/>
      <c r="KN9" s="12"/>
      <c r="KO9" s="12"/>
      <c r="KP9" s="12"/>
      <c r="KQ9" s="12"/>
      <c r="KR9" s="12"/>
      <c r="KS9" s="12"/>
      <c r="KT9" s="12"/>
      <c r="KU9" s="12"/>
      <c r="KV9" s="12"/>
      <c r="KW9" s="12"/>
      <c r="KX9" s="12"/>
      <c r="KY9" s="12"/>
      <c r="KZ9" s="12"/>
      <c r="LA9" s="12"/>
      <c r="LB9" s="12"/>
      <c r="LC9" s="12"/>
      <c r="LD9" s="12"/>
      <c r="LE9" s="12"/>
      <c r="LF9" s="12"/>
      <c r="LG9" s="12"/>
      <c r="LH9" s="12"/>
      <c r="LI9" s="12"/>
      <c r="LJ9" s="12"/>
      <c r="LK9" s="12"/>
      <c r="LL9" s="12"/>
      <c r="LM9" s="12"/>
      <c r="LN9" s="12"/>
      <c r="LO9" s="12"/>
      <c r="LP9" s="12"/>
      <c r="LQ9" s="12"/>
      <c r="LR9" s="12"/>
      <c r="LS9" s="12"/>
    </row>
    <row r="10" spans="1:331" s="19" customFormat="1" ht="23.1" customHeight="1" thickBot="1" x14ac:dyDescent="0.4">
      <c r="A10" s="38"/>
      <c r="D10" s="20"/>
      <c r="E10" s="20"/>
      <c r="F10" s="158"/>
      <c r="G10" s="161"/>
      <c r="H10" s="164"/>
      <c r="I10" s="20"/>
      <c r="J10" s="20"/>
      <c r="K10" s="20"/>
      <c r="L10" s="20"/>
      <c r="M10" s="20"/>
      <c r="N10" s="20"/>
      <c r="O10" s="20"/>
      <c r="P10" s="129"/>
      <c r="Q10" s="20" t="s">
        <v>51</v>
      </c>
      <c r="R10" s="20" t="s">
        <v>51</v>
      </c>
      <c r="S10" s="22"/>
      <c r="T10" s="20" t="s">
        <v>51</v>
      </c>
      <c r="X10" s="39"/>
      <c r="Y10" s="18"/>
      <c r="Z10" s="21"/>
      <c r="AA10" s="30"/>
      <c r="AC10" s="39"/>
      <c r="AD10" s="169"/>
      <c r="AE10" s="170"/>
      <c r="AF10" s="38"/>
      <c r="AI10" s="129" t="s">
        <v>48</v>
      </c>
      <c r="AJ10" s="130" t="s">
        <v>49</v>
      </c>
      <c r="AK10" s="130" t="s">
        <v>36</v>
      </c>
      <c r="AL10" s="130"/>
      <c r="AM10" s="130" t="s">
        <v>36</v>
      </c>
      <c r="AN10" s="130"/>
      <c r="AO10" s="130"/>
      <c r="AP10" s="130"/>
      <c r="AQ10" s="131" t="s">
        <v>50</v>
      </c>
      <c r="AR10" s="129" t="s">
        <v>51</v>
      </c>
      <c r="AS10" s="130" t="s">
        <v>52</v>
      </c>
      <c r="AT10" s="130" t="s">
        <v>53</v>
      </c>
      <c r="AU10" s="130" t="s">
        <v>36</v>
      </c>
      <c r="AV10" s="129" t="s">
        <v>51</v>
      </c>
      <c r="AW10" s="132"/>
      <c r="AX10" s="130" t="s">
        <v>36</v>
      </c>
      <c r="AY10" s="130" t="s">
        <v>36</v>
      </c>
      <c r="AZ10" s="130" t="s">
        <v>54</v>
      </c>
      <c r="BA10" s="130"/>
      <c r="BB10" s="130" t="s">
        <v>55</v>
      </c>
      <c r="BC10" s="129" t="s">
        <v>51</v>
      </c>
      <c r="BD10" s="133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  <c r="CH10" s="12"/>
      <c r="CI10" s="12"/>
      <c r="CJ10" s="12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12"/>
      <c r="CX10" s="12"/>
      <c r="CY10" s="12"/>
      <c r="CZ10" s="12"/>
      <c r="DA10" s="12"/>
      <c r="DB10" s="12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P10" s="12"/>
      <c r="DQ10" s="12"/>
      <c r="DR10" s="12"/>
      <c r="DS10" s="12"/>
      <c r="DT10" s="12"/>
      <c r="DU10" s="12"/>
      <c r="DV10" s="12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J10" s="12"/>
      <c r="EK10" s="12"/>
      <c r="EL10" s="12"/>
      <c r="EM10" s="12"/>
      <c r="EN10" s="12"/>
      <c r="EO10" s="12"/>
      <c r="EP10" s="12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O10" s="12"/>
      <c r="FP10" s="12"/>
      <c r="FQ10" s="12"/>
      <c r="FR10" s="12"/>
      <c r="FS10" s="12"/>
      <c r="FT10" s="12"/>
      <c r="FU10" s="12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L10" s="12"/>
      <c r="GM10" s="12"/>
      <c r="GN10" s="12"/>
      <c r="GO10" s="12"/>
      <c r="GP10" s="12"/>
      <c r="GQ10" s="12"/>
      <c r="GR10" s="12"/>
      <c r="GS10" s="12"/>
      <c r="GT10" s="12"/>
      <c r="GU10" s="12"/>
      <c r="GV10" s="12"/>
      <c r="GW10" s="12"/>
      <c r="GX10" s="12"/>
      <c r="GY10" s="12"/>
      <c r="GZ10" s="12"/>
      <c r="HA10" s="12"/>
      <c r="HB10" s="12"/>
      <c r="HC10" s="12"/>
      <c r="HD10" s="12"/>
      <c r="HE10" s="12"/>
      <c r="HF10" s="12"/>
      <c r="HG10" s="12"/>
      <c r="HH10" s="12"/>
      <c r="HI10" s="12"/>
      <c r="HJ10" s="12"/>
      <c r="HK10" s="12"/>
      <c r="HL10" s="12"/>
      <c r="HM10" s="12"/>
      <c r="HN10" s="12"/>
      <c r="HO10" s="12"/>
      <c r="HP10" s="12"/>
      <c r="HQ10" s="12"/>
      <c r="HR10" s="12"/>
      <c r="HS10" s="12"/>
      <c r="HT10" s="12"/>
      <c r="HU10" s="12"/>
      <c r="HV10" s="12"/>
      <c r="HW10" s="12"/>
      <c r="HX10" s="12"/>
      <c r="HY10" s="12"/>
      <c r="HZ10" s="12"/>
      <c r="IA10" s="12"/>
      <c r="IB10" s="12"/>
      <c r="IC10" s="12"/>
      <c r="ID10" s="12"/>
      <c r="IE10" s="12"/>
      <c r="IF10" s="12"/>
      <c r="IG10" s="12"/>
      <c r="IH10" s="12"/>
      <c r="II10" s="12"/>
      <c r="IJ10" s="12"/>
      <c r="IK10" s="12"/>
      <c r="IL10" s="12"/>
      <c r="IM10" s="12"/>
      <c r="IN10" s="12"/>
      <c r="IO10" s="12"/>
      <c r="IP10" s="12"/>
      <c r="IQ10" s="12"/>
      <c r="IR10" s="12"/>
      <c r="IS10" s="12"/>
      <c r="IT10" s="12"/>
      <c r="IU10" s="12"/>
      <c r="IV10" s="12"/>
      <c r="IW10" s="12"/>
      <c r="IX10" s="12"/>
      <c r="IY10" s="12"/>
      <c r="IZ10" s="12"/>
      <c r="JA10" s="12"/>
      <c r="JB10" s="12"/>
      <c r="JC10" s="12"/>
      <c r="JD10" s="12"/>
      <c r="JE10" s="12"/>
      <c r="JF10" s="12"/>
      <c r="JG10" s="12"/>
      <c r="JH10" s="12"/>
      <c r="JI10" s="12"/>
      <c r="JJ10" s="12"/>
      <c r="JK10" s="12"/>
      <c r="JL10" s="12"/>
      <c r="JM10" s="12"/>
      <c r="JN10" s="12"/>
      <c r="JO10" s="12"/>
      <c r="JP10" s="12"/>
      <c r="JQ10" s="12"/>
      <c r="JR10" s="12"/>
      <c r="JS10" s="12"/>
      <c r="JT10" s="12"/>
      <c r="JU10" s="12"/>
      <c r="JV10" s="12"/>
      <c r="JW10" s="12"/>
      <c r="JX10" s="12"/>
      <c r="JY10" s="12"/>
      <c r="JZ10" s="12"/>
      <c r="KA10" s="12"/>
      <c r="KB10" s="12"/>
      <c r="KC10" s="12"/>
      <c r="KD10" s="12"/>
      <c r="KE10" s="12"/>
      <c r="KF10" s="12"/>
      <c r="KG10" s="12"/>
      <c r="KH10" s="12"/>
      <c r="KI10" s="12"/>
      <c r="KJ10" s="12"/>
      <c r="KK10" s="12"/>
      <c r="KL10" s="12"/>
      <c r="KM10" s="12"/>
      <c r="KN10" s="12"/>
      <c r="KO10" s="12"/>
      <c r="KP10" s="12"/>
      <c r="KQ10" s="12"/>
      <c r="KR10" s="12"/>
      <c r="KS10" s="12"/>
      <c r="KT10" s="12"/>
      <c r="KU10" s="12"/>
      <c r="KV10" s="12"/>
      <c r="KW10" s="12"/>
      <c r="KX10" s="12"/>
      <c r="KY10" s="12"/>
      <c r="KZ10" s="12"/>
      <c r="LA10" s="12"/>
      <c r="LB10" s="12"/>
      <c r="LC10" s="12"/>
      <c r="LD10" s="12"/>
      <c r="LE10" s="12"/>
      <c r="LF10" s="12"/>
      <c r="LG10" s="12"/>
      <c r="LH10" s="12"/>
      <c r="LI10" s="12"/>
      <c r="LJ10" s="12"/>
      <c r="LK10" s="12"/>
      <c r="LL10" s="12"/>
      <c r="LM10" s="12"/>
      <c r="LN10" s="12"/>
      <c r="LO10" s="12"/>
      <c r="LP10" s="12"/>
      <c r="LQ10" s="12"/>
      <c r="LR10" s="12"/>
      <c r="LS10" s="12"/>
    </row>
    <row r="11" spans="1:331" s="44" customFormat="1" ht="23.1" customHeight="1" x14ac:dyDescent="0.35">
      <c r="A11" s="42"/>
      <c r="B11" s="43"/>
      <c r="D11" s="45"/>
      <c r="E11" s="45"/>
      <c r="F11" s="45"/>
      <c r="G11" s="45"/>
      <c r="H11" s="46"/>
      <c r="I11" s="46"/>
      <c r="J11" s="47"/>
      <c r="K11" s="45"/>
      <c r="L11" s="48" t="s">
        <v>1</v>
      </c>
      <c r="M11" s="48" t="s">
        <v>1</v>
      </c>
      <c r="N11" s="48" t="s">
        <v>1</v>
      </c>
      <c r="O11" s="49" t="s">
        <v>1</v>
      </c>
      <c r="P11" s="95"/>
      <c r="Q11" s="45"/>
      <c r="R11" s="45"/>
      <c r="S11" s="45"/>
      <c r="T11" s="45"/>
      <c r="U11" s="50"/>
      <c r="V11" s="46"/>
      <c r="W11" s="46"/>
      <c r="X11" s="51"/>
      <c r="Y11" s="52" t="s">
        <v>1</v>
      </c>
      <c r="Z11" s="46"/>
      <c r="AA11" s="53"/>
      <c r="AB11" s="46"/>
      <c r="AC11" s="54"/>
      <c r="AD11" s="55"/>
      <c r="AE11" s="56"/>
      <c r="AF11" s="57"/>
      <c r="AG11" s="43"/>
      <c r="AI11" s="95"/>
      <c r="AJ11" s="95"/>
      <c r="AK11" s="95"/>
      <c r="AL11" s="95" t="s">
        <v>1</v>
      </c>
      <c r="AM11" s="95" t="s">
        <v>1</v>
      </c>
      <c r="AN11" s="95" t="s">
        <v>1</v>
      </c>
      <c r="AO11" s="95"/>
      <c r="AP11" s="95"/>
      <c r="AQ11" s="95"/>
      <c r="AR11" s="95"/>
      <c r="AS11" s="105"/>
      <c r="AT11" s="105"/>
      <c r="AU11" s="95"/>
      <c r="AV11" s="95"/>
      <c r="AW11" s="95"/>
      <c r="AX11" s="95"/>
      <c r="AY11" s="95"/>
      <c r="AZ11" s="95"/>
      <c r="BA11" s="95"/>
      <c r="BB11" s="95"/>
      <c r="BC11" s="95"/>
      <c r="BD11" s="134"/>
      <c r="BE11" s="58"/>
      <c r="BF11" s="58"/>
      <c r="BG11" s="58"/>
      <c r="BH11" s="58"/>
      <c r="BI11" s="58"/>
      <c r="BJ11" s="58"/>
      <c r="BK11" s="58"/>
      <c r="BL11" s="58"/>
      <c r="BM11" s="58"/>
      <c r="BN11" s="58"/>
      <c r="BO11" s="58"/>
      <c r="BP11" s="58"/>
      <c r="BQ11" s="58"/>
      <c r="BR11" s="58"/>
      <c r="BS11" s="58"/>
      <c r="BT11" s="58"/>
      <c r="BU11" s="58"/>
      <c r="BV11" s="58"/>
      <c r="BW11" s="58"/>
      <c r="BX11" s="58"/>
      <c r="BY11" s="58"/>
      <c r="BZ11" s="58"/>
      <c r="CA11" s="58"/>
      <c r="CB11" s="58"/>
      <c r="CC11" s="58"/>
      <c r="CD11" s="58"/>
      <c r="CE11" s="58"/>
      <c r="CF11" s="58"/>
      <c r="CG11" s="58"/>
      <c r="CH11" s="58"/>
      <c r="CI11" s="58"/>
      <c r="CJ11" s="58"/>
      <c r="CK11" s="58"/>
      <c r="CL11" s="58"/>
      <c r="CM11" s="58"/>
      <c r="CN11" s="58"/>
      <c r="CO11" s="58"/>
      <c r="CP11" s="58"/>
      <c r="CQ11" s="58"/>
      <c r="CR11" s="58"/>
      <c r="CS11" s="58"/>
      <c r="CT11" s="58"/>
      <c r="CU11" s="58"/>
      <c r="CV11" s="58"/>
      <c r="CW11" s="58"/>
      <c r="CX11" s="58"/>
      <c r="CY11" s="58"/>
      <c r="CZ11" s="58"/>
      <c r="DA11" s="58"/>
      <c r="DB11" s="58"/>
      <c r="DC11" s="58"/>
      <c r="DD11" s="58"/>
      <c r="DE11" s="58"/>
      <c r="DF11" s="58"/>
      <c r="DG11" s="58"/>
      <c r="DH11" s="58"/>
      <c r="DI11" s="58"/>
      <c r="DJ11" s="58"/>
      <c r="DK11" s="58"/>
      <c r="DL11" s="58"/>
      <c r="DM11" s="58"/>
      <c r="DN11" s="58"/>
      <c r="DO11" s="58"/>
      <c r="DP11" s="58"/>
      <c r="DQ11" s="58"/>
      <c r="DR11" s="58"/>
      <c r="DS11" s="58"/>
      <c r="DT11" s="58"/>
      <c r="DU11" s="58"/>
      <c r="DV11" s="58"/>
      <c r="DW11" s="58"/>
      <c r="DX11" s="58"/>
      <c r="DY11" s="58"/>
      <c r="DZ11" s="58"/>
      <c r="EA11" s="58"/>
      <c r="EB11" s="58"/>
      <c r="EC11" s="58"/>
      <c r="ED11" s="58"/>
      <c r="EE11" s="58"/>
      <c r="EF11" s="58"/>
      <c r="EG11" s="58"/>
      <c r="EH11" s="58"/>
      <c r="EI11" s="58"/>
      <c r="EJ11" s="58"/>
      <c r="EK11" s="58"/>
      <c r="EL11" s="58"/>
      <c r="EM11" s="58"/>
      <c r="EN11" s="58"/>
      <c r="EO11" s="58"/>
      <c r="EP11" s="58"/>
      <c r="EQ11" s="58"/>
      <c r="ER11" s="58"/>
      <c r="ES11" s="58"/>
      <c r="ET11" s="58"/>
      <c r="EU11" s="58"/>
      <c r="EV11" s="58"/>
      <c r="EW11" s="58"/>
      <c r="EX11" s="58"/>
      <c r="EY11" s="58"/>
      <c r="EZ11" s="58"/>
      <c r="FA11" s="58"/>
      <c r="FB11" s="58"/>
      <c r="FC11" s="58"/>
      <c r="FD11" s="58"/>
      <c r="FE11" s="58"/>
      <c r="FF11" s="58"/>
      <c r="FG11" s="58"/>
      <c r="FH11" s="58"/>
      <c r="FI11" s="58"/>
      <c r="FJ11" s="58"/>
      <c r="FK11" s="58"/>
      <c r="FL11" s="58"/>
      <c r="FM11" s="58"/>
      <c r="FN11" s="58"/>
      <c r="FO11" s="58"/>
      <c r="FP11" s="58"/>
      <c r="FQ11" s="58"/>
      <c r="FR11" s="58"/>
      <c r="FS11" s="58"/>
      <c r="FT11" s="58"/>
      <c r="FU11" s="58"/>
      <c r="FV11" s="58"/>
      <c r="FW11" s="58"/>
      <c r="FX11" s="58"/>
      <c r="FY11" s="58"/>
      <c r="FZ11" s="58"/>
      <c r="GA11" s="58"/>
      <c r="GB11" s="58"/>
      <c r="GC11" s="58"/>
      <c r="GD11" s="58"/>
      <c r="GE11" s="58"/>
      <c r="GF11" s="58"/>
      <c r="GG11" s="58"/>
      <c r="GH11" s="58"/>
      <c r="GI11" s="58"/>
      <c r="GJ11" s="58"/>
      <c r="GK11" s="58"/>
      <c r="GL11" s="58"/>
      <c r="GM11" s="58"/>
      <c r="GN11" s="58"/>
      <c r="GO11" s="58"/>
      <c r="GP11" s="58"/>
      <c r="GQ11" s="58"/>
      <c r="GR11" s="58"/>
      <c r="GS11" s="58"/>
      <c r="GT11" s="58"/>
      <c r="GU11" s="58"/>
      <c r="GV11" s="58"/>
      <c r="GW11" s="58"/>
      <c r="GX11" s="58"/>
      <c r="GY11" s="58"/>
      <c r="GZ11" s="58"/>
      <c r="HA11" s="58"/>
      <c r="HB11" s="58"/>
      <c r="HC11" s="58"/>
      <c r="HD11" s="58"/>
      <c r="HE11" s="58"/>
      <c r="HF11" s="58"/>
      <c r="HG11" s="58"/>
      <c r="HH11" s="58"/>
      <c r="HI11" s="58"/>
      <c r="HJ11" s="58"/>
      <c r="HK11" s="58"/>
      <c r="HL11" s="58"/>
      <c r="HM11" s="58"/>
      <c r="HN11" s="58"/>
      <c r="HO11" s="58"/>
      <c r="HP11" s="58"/>
      <c r="HQ11" s="58"/>
      <c r="HR11" s="58"/>
      <c r="HS11" s="58"/>
      <c r="HT11" s="58"/>
      <c r="HU11" s="58"/>
      <c r="HV11" s="58"/>
      <c r="HW11" s="58"/>
      <c r="HX11" s="58"/>
      <c r="HY11" s="58"/>
      <c r="HZ11" s="58"/>
      <c r="IA11" s="58"/>
      <c r="IB11" s="58"/>
      <c r="IC11" s="58"/>
      <c r="ID11" s="58"/>
      <c r="IE11" s="58"/>
      <c r="IF11" s="58"/>
      <c r="IG11" s="58"/>
      <c r="IH11" s="58"/>
      <c r="II11" s="58"/>
      <c r="IJ11" s="58"/>
      <c r="IK11" s="58"/>
      <c r="IL11" s="58"/>
      <c r="IM11" s="58"/>
      <c r="IN11" s="58"/>
      <c r="IO11" s="58"/>
      <c r="IP11" s="58"/>
      <c r="IQ11" s="58"/>
      <c r="IR11" s="58"/>
      <c r="IS11" s="58"/>
      <c r="IT11" s="58"/>
      <c r="IU11" s="58"/>
      <c r="IV11" s="58"/>
      <c r="IW11" s="58"/>
      <c r="IX11" s="58"/>
      <c r="IY11" s="58"/>
      <c r="IZ11" s="58"/>
      <c r="JA11" s="58"/>
      <c r="JB11" s="58"/>
      <c r="JC11" s="58"/>
      <c r="JD11" s="58"/>
      <c r="JE11" s="58"/>
      <c r="JF11" s="58"/>
      <c r="JG11" s="58"/>
      <c r="JH11" s="58"/>
      <c r="JI11" s="58"/>
      <c r="JJ11" s="58"/>
      <c r="JK11" s="58"/>
      <c r="JL11" s="58"/>
      <c r="JM11" s="58"/>
      <c r="JN11" s="58"/>
      <c r="JO11" s="58"/>
      <c r="JP11" s="58"/>
      <c r="JQ11" s="58"/>
      <c r="JR11" s="58"/>
      <c r="JS11" s="58"/>
      <c r="JT11" s="58"/>
      <c r="JU11" s="58"/>
      <c r="JV11" s="58"/>
      <c r="JW11" s="58"/>
      <c r="JX11" s="58"/>
      <c r="JY11" s="58"/>
      <c r="JZ11" s="58"/>
      <c r="KA11" s="58"/>
      <c r="KB11" s="58"/>
      <c r="KC11" s="58"/>
      <c r="KD11" s="58"/>
      <c r="KE11" s="58"/>
      <c r="KF11" s="58"/>
      <c r="KG11" s="58"/>
      <c r="KH11" s="58"/>
      <c r="KI11" s="58"/>
      <c r="KJ11" s="58"/>
      <c r="KK11" s="58"/>
      <c r="KL11" s="58"/>
      <c r="KM11" s="58"/>
      <c r="KN11" s="58"/>
      <c r="KO11" s="58"/>
      <c r="KP11" s="58"/>
      <c r="KQ11" s="58"/>
      <c r="KR11" s="58"/>
      <c r="KS11" s="58"/>
      <c r="KT11" s="58"/>
      <c r="KU11" s="58"/>
      <c r="KV11" s="58"/>
      <c r="KW11" s="58"/>
      <c r="KX11" s="58"/>
      <c r="KY11" s="58"/>
      <c r="KZ11" s="58"/>
      <c r="LA11" s="58"/>
      <c r="LB11" s="58"/>
      <c r="LC11" s="58"/>
      <c r="LD11" s="58"/>
      <c r="LE11" s="58"/>
      <c r="LF11" s="58"/>
      <c r="LG11" s="58"/>
      <c r="LH11" s="58"/>
      <c r="LI11" s="58"/>
      <c r="LJ11" s="58"/>
      <c r="LK11" s="58"/>
      <c r="LL11" s="58"/>
      <c r="LM11" s="58"/>
      <c r="LN11" s="58"/>
      <c r="LO11" s="58"/>
      <c r="LP11" s="58"/>
      <c r="LQ11" s="58"/>
      <c r="LR11" s="58"/>
      <c r="LS11" s="58"/>
    </row>
    <row r="12" spans="1:331" s="100" customFormat="1" ht="23.1" customHeight="1" x14ac:dyDescent="0.35">
      <c r="A12" s="96">
        <v>1</v>
      </c>
      <c r="B12" s="97" t="s">
        <v>56</v>
      </c>
      <c r="C12" s="98" t="s">
        <v>57</v>
      </c>
      <c r="D12" s="95">
        <v>31320</v>
      </c>
      <c r="E12" s="95">
        <v>1550</v>
      </c>
      <c r="F12" s="95">
        <f>SUM(D12:E12)</f>
        <v>32870</v>
      </c>
      <c r="G12" s="95">
        <v>1551</v>
      </c>
      <c r="H12" s="95">
        <v>0</v>
      </c>
      <c r="I12" s="95">
        <f>SUM(F12:H12)</f>
        <v>34421</v>
      </c>
      <c r="J12" s="95">
        <f>I12</f>
        <v>34421</v>
      </c>
      <c r="K12" s="99">
        <f>ROUND(J12/6/31/60*(N12+M12*60+L12*6*60),2)</f>
        <v>0</v>
      </c>
      <c r="L12" s="100">
        <v>0</v>
      </c>
      <c r="M12" s="100">
        <v>0</v>
      </c>
      <c r="N12" s="100">
        <v>0</v>
      </c>
      <c r="O12" s="101">
        <f>J12-K12</f>
        <v>34421</v>
      </c>
      <c r="P12" s="95">
        <v>1414.39</v>
      </c>
      <c r="Q12" s="95">
        <f>SUM(AJ12:AQ12)</f>
        <v>7411.2999999999993</v>
      </c>
      <c r="R12" s="95">
        <f>SUM(AS12:AU12)</f>
        <v>2473.9699999999998</v>
      </c>
      <c r="S12" s="95">
        <f>ROUNDDOWN(I12*5%/2,2)</f>
        <v>860.52</v>
      </c>
      <c r="T12" s="95">
        <f>SUM(AX12:BB12)</f>
        <v>15309.26</v>
      </c>
      <c r="U12" s="101">
        <f>P12+Q12+R12+S12+T12</f>
        <v>27469.439999999999</v>
      </c>
      <c r="V12" s="102">
        <f>ROUND(AE12,0)</f>
        <v>3476</v>
      </c>
      <c r="W12" s="102">
        <f>(AD12-V12)</f>
        <v>3475.5600000000013</v>
      </c>
      <c r="X12" s="103">
        <v>1</v>
      </c>
      <c r="Y12" s="104">
        <f>I12*12%</f>
        <v>4130.5199999999995</v>
      </c>
      <c r="Z12" s="95">
        <v>0</v>
      </c>
      <c r="AA12" s="105">
        <v>100</v>
      </c>
      <c r="AB12" s="95">
        <f>ROUNDUP(I12*5%/2,2)</f>
        <v>860.53</v>
      </c>
      <c r="AC12" s="106">
        <v>200</v>
      </c>
      <c r="AD12" s="107">
        <f>+O12-U12</f>
        <v>6951.5600000000013</v>
      </c>
      <c r="AE12" s="108">
        <f>(+O12-U12)/2</f>
        <v>3475.7800000000007</v>
      </c>
      <c r="AF12" s="96">
        <v>1</v>
      </c>
      <c r="AG12" s="97" t="s">
        <v>56</v>
      </c>
      <c r="AH12" s="98" t="s">
        <v>57</v>
      </c>
      <c r="AI12" s="95">
        <f>P12</f>
        <v>1414.39</v>
      </c>
      <c r="AJ12" s="95">
        <f>I12*9%</f>
        <v>3097.89</v>
      </c>
      <c r="AK12" s="95">
        <v>0</v>
      </c>
      <c r="AL12" s="95">
        <v>0</v>
      </c>
      <c r="AM12" s="95">
        <v>0</v>
      </c>
      <c r="AN12" s="95">
        <v>3657.85</v>
      </c>
      <c r="AO12" s="95">
        <v>0</v>
      </c>
      <c r="AP12" s="95">
        <v>0</v>
      </c>
      <c r="AQ12" s="95">
        <v>655.56</v>
      </c>
      <c r="AR12" s="95">
        <f>SUM(AJ12:AQ12)</f>
        <v>7411.2999999999993</v>
      </c>
      <c r="AS12" s="105">
        <v>200</v>
      </c>
      <c r="AT12" s="95">
        <v>0</v>
      </c>
      <c r="AU12" s="95">
        <v>2273.9699999999998</v>
      </c>
      <c r="AV12" s="95">
        <f>SUM(AS12:AU12)</f>
        <v>2473.9699999999998</v>
      </c>
      <c r="AW12" s="95">
        <f>ROUNDDOWN(I12*5%/2,2)</f>
        <v>860.52</v>
      </c>
      <c r="AX12" s="95">
        <v>9470.26</v>
      </c>
      <c r="AY12" s="95"/>
      <c r="AZ12" s="95">
        <v>5739</v>
      </c>
      <c r="BA12" s="95">
        <v>100</v>
      </c>
      <c r="BB12" s="95">
        <v>0</v>
      </c>
      <c r="BC12" s="95">
        <f>SUM(AX12:BB12)</f>
        <v>15309.26</v>
      </c>
      <c r="BD12" s="109">
        <f>AI12+AR12+AV12+AW12+BC12</f>
        <v>27469.439999999999</v>
      </c>
      <c r="BE12" s="110"/>
      <c r="BF12" s="110"/>
      <c r="BG12" s="110"/>
      <c r="BH12" s="110"/>
      <c r="BI12" s="110"/>
      <c r="BJ12" s="110"/>
      <c r="BK12" s="110"/>
      <c r="BL12" s="110"/>
      <c r="BM12" s="110"/>
      <c r="BN12" s="110"/>
      <c r="BO12" s="110"/>
      <c r="BP12" s="110"/>
      <c r="BQ12" s="110"/>
      <c r="BR12" s="110"/>
      <c r="BS12" s="110"/>
      <c r="BT12" s="110"/>
      <c r="BU12" s="110"/>
      <c r="BV12" s="110"/>
      <c r="BW12" s="110"/>
      <c r="BX12" s="110"/>
      <c r="BY12" s="110"/>
      <c r="BZ12" s="110"/>
      <c r="CA12" s="110"/>
      <c r="CB12" s="110"/>
      <c r="CC12" s="110"/>
      <c r="CD12" s="110"/>
      <c r="CE12" s="110"/>
      <c r="CF12" s="110"/>
      <c r="CG12" s="110"/>
      <c r="CH12" s="110"/>
      <c r="CI12" s="110"/>
      <c r="CJ12" s="110"/>
      <c r="CK12" s="110"/>
      <c r="CL12" s="110"/>
      <c r="CM12" s="110"/>
      <c r="CN12" s="110"/>
      <c r="CO12" s="110"/>
      <c r="CP12" s="110"/>
      <c r="CQ12" s="110"/>
      <c r="CR12" s="110"/>
      <c r="CS12" s="110"/>
      <c r="CT12" s="110"/>
      <c r="CU12" s="110"/>
      <c r="CV12" s="110"/>
      <c r="CW12" s="110"/>
      <c r="CX12" s="110"/>
      <c r="CY12" s="110"/>
      <c r="CZ12" s="110"/>
      <c r="DA12" s="110"/>
      <c r="DB12" s="110"/>
      <c r="DC12" s="110"/>
      <c r="DD12" s="110"/>
      <c r="DE12" s="110"/>
      <c r="DF12" s="110"/>
      <c r="DG12" s="110"/>
      <c r="DH12" s="110"/>
      <c r="DI12" s="110"/>
      <c r="DJ12" s="110"/>
      <c r="DK12" s="110"/>
      <c r="DL12" s="110"/>
      <c r="DM12" s="110"/>
      <c r="DN12" s="110"/>
      <c r="DO12" s="110"/>
      <c r="DP12" s="110"/>
      <c r="DQ12" s="110"/>
      <c r="DR12" s="110"/>
      <c r="DS12" s="110"/>
      <c r="DT12" s="110"/>
      <c r="DU12" s="110"/>
      <c r="DV12" s="110"/>
      <c r="DW12" s="110"/>
      <c r="DX12" s="110"/>
      <c r="DY12" s="110"/>
      <c r="DZ12" s="110"/>
      <c r="EA12" s="110"/>
      <c r="EB12" s="110"/>
      <c r="EC12" s="110"/>
      <c r="ED12" s="110"/>
      <c r="EE12" s="110"/>
      <c r="EF12" s="110"/>
      <c r="EG12" s="110"/>
      <c r="EH12" s="110"/>
      <c r="EI12" s="110"/>
      <c r="EJ12" s="110"/>
      <c r="EK12" s="110"/>
      <c r="EL12" s="110"/>
      <c r="EM12" s="110"/>
      <c r="EN12" s="110"/>
      <c r="EO12" s="110"/>
      <c r="EP12" s="110"/>
      <c r="EQ12" s="110"/>
      <c r="ER12" s="110"/>
      <c r="ES12" s="110"/>
      <c r="ET12" s="110"/>
      <c r="EU12" s="110"/>
      <c r="EV12" s="110"/>
      <c r="EW12" s="110"/>
      <c r="EX12" s="110"/>
      <c r="EY12" s="110"/>
      <c r="EZ12" s="110"/>
      <c r="FA12" s="110"/>
      <c r="FB12" s="110"/>
      <c r="FC12" s="110"/>
      <c r="FD12" s="110"/>
      <c r="FE12" s="110"/>
      <c r="FF12" s="110"/>
      <c r="FG12" s="110"/>
      <c r="FH12" s="110"/>
      <c r="FI12" s="110"/>
      <c r="FJ12" s="110"/>
      <c r="FK12" s="110"/>
      <c r="FL12" s="110"/>
      <c r="FM12" s="110"/>
      <c r="FN12" s="110"/>
      <c r="FO12" s="110"/>
      <c r="FP12" s="110"/>
      <c r="FQ12" s="110"/>
      <c r="FR12" s="110"/>
      <c r="FS12" s="110"/>
      <c r="FT12" s="110"/>
      <c r="FU12" s="110"/>
      <c r="FV12" s="110"/>
      <c r="FW12" s="110"/>
      <c r="FX12" s="110"/>
      <c r="FY12" s="110"/>
      <c r="FZ12" s="110"/>
      <c r="GA12" s="110"/>
      <c r="GB12" s="110"/>
      <c r="GC12" s="110"/>
      <c r="GD12" s="110"/>
      <c r="GE12" s="110"/>
      <c r="GF12" s="110"/>
      <c r="GG12" s="110"/>
      <c r="GH12" s="110"/>
      <c r="GI12" s="110"/>
      <c r="GJ12" s="110"/>
      <c r="GK12" s="110"/>
      <c r="GL12" s="110"/>
      <c r="GM12" s="110"/>
      <c r="GN12" s="110"/>
      <c r="GO12" s="110"/>
      <c r="GP12" s="110"/>
      <c r="GQ12" s="110"/>
      <c r="GR12" s="110"/>
      <c r="GS12" s="110"/>
      <c r="GT12" s="110"/>
      <c r="GU12" s="110"/>
      <c r="GV12" s="110"/>
      <c r="GW12" s="110"/>
      <c r="GX12" s="110"/>
      <c r="GY12" s="110"/>
      <c r="GZ12" s="110"/>
      <c r="HA12" s="110"/>
      <c r="HB12" s="110"/>
      <c r="HC12" s="110"/>
      <c r="HD12" s="110"/>
      <c r="HE12" s="110"/>
      <c r="HF12" s="110"/>
      <c r="HG12" s="110"/>
      <c r="HH12" s="110"/>
      <c r="HI12" s="110"/>
      <c r="HJ12" s="110"/>
      <c r="HK12" s="110"/>
      <c r="HL12" s="110"/>
      <c r="HM12" s="110"/>
      <c r="HN12" s="110"/>
      <c r="HO12" s="110"/>
      <c r="HP12" s="110"/>
      <c r="HQ12" s="110"/>
      <c r="HR12" s="110"/>
      <c r="HS12" s="110"/>
      <c r="HT12" s="110"/>
      <c r="HU12" s="110"/>
      <c r="HV12" s="110"/>
      <c r="HW12" s="110"/>
      <c r="HX12" s="110"/>
      <c r="HY12" s="110"/>
      <c r="HZ12" s="110"/>
      <c r="IA12" s="110"/>
      <c r="IB12" s="110"/>
      <c r="IC12" s="110"/>
      <c r="ID12" s="110"/>
      <c r="IE12" s="110"/>
      <c r="IF12" s="110"/>
      <c r="IG12" s="110"/>
      <c r="IH12" s="110"/>
      <c r="II12" s="110"/>
      <c r="IJ12" s="110"/>
      <c r="IK12" s="110"/>
      <c r="IL12" s="110"/>
      <c r="IM12" s="110"/>
      <c r="IN12" s="110"/>
      <c r="IO12" s="110"/>
      <c r="IP12" s="110"/>
      <c r="IQ12" s="110"/>
      <c r="IR12" s="110"/>
      <c r="IS12" s="110"/>
      <c r="IT12" s="110"/>
      <c r="IU12" s="110"/>
      <c r="IV12" s="110"/>
      <c r="IW12" s="110"/>
      <c r="IX12" s="110"/>
      <c r="IY12" s="110"/>
      <c r="IZ12" s="110"/>
      <c r="JA12" s="110"/>
      <c r="JB12" s="110"/>
      <c r="JC12" s="110"/>
      <c r="JD12" s="110"/>
      <c r="JE12" s="110"/>
      <c r="JF12" s="110"/>
      <c r="JG12" s="110"/>
      <c r="JH12" s="110"/>
      <c r="JI12" s="110"/>
      <c r="JJ12" s="110"/>
      <c r="JK12" s="110"/>
      <c r="JL12" s="110"/>
      <c r="JM12" s="110"/>
      <c r="JN12" s="110"/>
      <c r="JO12" s="110"/>
      <c r="JP12" s="110"/>
      <c r="JQ12" s="110"/>
      <c r="JR12" s="110"/>
      <c r="JS12" s="110"/>
      <c r="JT12" s="110"/>
      <c r="JU12" s="110"/>
      <c r="JV12" s="110"/>
      <c r="JW12" s="110"/>
      <c r="JX12" s="110"/>
      <c r="JY12" s="110"/>
      <c r="JZ12" s="110"/>
      <c r="KA12" s="110"/>
      <c r="KB12" s="110"/>
      <c r="KC12" s="110"/>
      <c r="KD12" s="110"/>
      <c r="KE12" s="110"/>
      <c r="KF12" s="110"/>
      <c r="KG12" s="110"/>
      <c r="KH12" s="110"/>
      <c r="KI12" s="110"/>
      <c r="KJ12" s="110"/>
      <c r="KK12" s="110"/>
      <c r="KL12" s="110"/>
      <c r="KM12" s="110"/>
      <c r="KN12" s="110"/>
      <c r="KO12" s="110"/>
      <c r="KP12" s="110"/>
      <c r="KQ12" s="110"/>
      <c r="KR12" s="110"/>
      <c r="KS12" s="110"/>
      <c r="KT12" s="110"/>
      <c r="KU12" s="110"/>
      <c r="KV12" s="110"/>
      <c r="KW12" s="110"/>
      <c r="KX12" s="110"/>
      <c r="KY12" s="110"/>
      <c r="KZ12" s="110"/>
      <c r="LA12" s="110"/>
      <c r="LB12" s="110"/>
      <c r="LC12" s="110"/>
      <c r="LD12" s="110"/>
      <c r="LE12" s="110"/>
      <c r="LF12" s="110"/>
      <c r="LG12" s="110"/>
      <c r="LH12" s="110"/>
      <c r="LI12" s="110"/>
      <c r="LJ12" s="110"/>
      <c r="LK12" s="110"/>
      <c r="LL12" s="110"/>
      <c r="LM12" s="110"/>
      <c r="LN12" s="110"/>
      <c r="LO12" s="110"/>
      <c r="LP12" s="110"/>
      <c r="LQ12" s="110"/>
      <c r="LR12" s="110"/>
      <c r="LS12" s="110"/>
    </row>
    <row r="13" spans="1:331" s="100" customFormat="1" ht="23.1" customHeight="1" x14ac:dyDescent="0.35">
      <c r="A13" s="96"/>
      <c r="B13" s="97"/>
      <c r="C13" s="98"/>
      <c r="D13" s="95"/>
      <c r="E13" s="95"/>
      <c r="F13" s="95">
        <f t="shared" ref="F13:F16" si="0">SUM(D13:E13)</f>
        <v>0</v>
      </c>
      <c r="G13" s="95"/>
      <c r="H13" s="95"/>
      <c r="I13" s="95">
        <f t="shared" ref="I13:I16" si="1">SUM(F13:H13)</f>
        <v>0</v>
      </c>
      <c r="J13" s="95">
        <f t="shared" ref="J13:J16" si="2">I13</f>
        <v>0</v>
      </c>
      <c r="K13" s="99">
        <f t="shared" ref="K13:K16" si="3">ROUND(J13/6/31/60*(N13+M13*60+L13*6*60),2)</f>
        <v>0</v>
      </c>
      <c r="O13" s="101">
        <f t="shared" ref="O13:O15" si="4">J13-K13</f>
        <v>0</v>
      </c>
      <c r="P13" s="95"/>
      <c r="Q13" s="95">
        <f t="shared" ref="Q13:Q15" si="5">SUM(AJ13:AQ13)</f>
        <v>0</v>
      </c>
      <c r="R13" s="95">
        <f t="shared" ref="R13:R15" si="6">SUM(AS13:AU13)</f>
        <v>0</v>
      </c>
      <c r="S13" s="95">
        <f t="shared" ref="S13:S16" si="7">ROUNDDOWN(I13*5%/2,2)</f>
        <v>0</v>
      </c>
      <c r="T13" s="95">
        <f t="shared" ref="T13:T16" si="8">SUM(AX13:BB13)</f>
        <v>0</v>
      </c>
      <c r="U13" s="101">
        <f t="shared" ref="U13:U15" si="9">P13+Q13+R13+S13+T13</f>
        <v>0</v>
      </c>
      <c r="V13" s="102">
        <f t="shared" ref="V13:V16" si="10">ROUND(AE13,0)</f>
        <v>0</v>
      </c>
      <c r="W13" s="102">
        <f t="shared" ref="W13:W15" si="11">(AD13-V13)</f>
        <v>0</v>
      </c>
      <c r="X13" s="103"/>
      <c r="Y13" s="104">
        <f t="shared" ref="Y13:Y16" si="12">I13*12%</f>
        <v>0</v>
      </c>
      <c r="Z13" s="95"/>
      <c r="AA13" s="105"/>
      <c r="AB13" s="95">
        <f t="shared" ref="AB13:AB15" si="13">ROUNDUP(I13*5%/2,2)</f>
        <v>0</v>
      </c>
      <c r="AC13" s="106"/>
      <c r="AD13" s="107">
        <f t="shared" ref="AD13:AD16" si="14">+O13-U13</f>
        <v>0</v>
      </c>
      <c r="AE13" s="108">
        <f t="shared" ref="AE13:AE15" si="15">(+O13-U13)/2</f>
        <v>0</v>
      </c>
      <c r="AF13" s="96"/>
      <c r="AG13" s="97"/>
      <c r="AH13" s="98"/>
      <c r="AI13" s="95">
        <f t="shared" ref="AI13:AI15" si="16">P13</f>
        <v>0</v>
      </c>
      <c r="AJ13" s="95">
        <f t="shared" ref="AJ13:AJ16" si="17">I13*9%</f>
        <v>0</v>
      </c>
      <c r="AK13" s="95"/>
      <c r="AL13" s="95"/>
      <c r="AM13" s="95"/>
      <c r="AN13" s="95"/>
      <c r="AO13" s="95"/>
      <c r="AP13" s="95"/>
      <c r="AQ13" s="95"/>
      <c r="AR13" s="95">
        <f t="shared" ref="AR13:AR15" si="18">SUM(AJ13:AQ13)</f>
        <v>0</v>
      </c>
      <c r="AS13" s="105"/>
      <c r="AT13" s="95"/>
      <c r="AU13" s="95"/>
      <c r="AV13" s="95">
        <f t="shared" ref="AV13:AV15" si="19">SUM(AS13:AU13)</f>
        <v>0</v>
      </c>
      <c r="AW13" s="95">
        <f t="shared" ref="AW13:AW16" si="20">ROUNDDOWN(I13*5%/2,2)</f>
        <v>0</v>
      </c>
      <c r="AX13" s="95"/>
      <c r="AY13" s="95"/>
      <c r="AZ13" s="95"/>
      <c r="BA13" s="95"/>
      <c r="BB13" s="95"/>
      <c r="BC13" s="95">
        <f t="shared" ref="BC13:BC15" si="21">SUM(AX13:BB13)</f>
        <v>0</v>
      </c>
      <c r="BD13" s="109">
        <f t="shared" ref="BD13:BD15" si="22">AI13+AR13+AV13+AW13+BC13</f>
        <v>0</v>
      </c>
      <c r="BE13" s="110"/>
      <c r="BF13" s="110"/>
      <c r="BG13" s="110"/>
      <c r="BH13" s="110"/>
      <c r="BI13" s="110"/>
      <c r="BJ13" s="110"/>
      <c r="BK13" s="110"/>
      <c r="BL13" s="110"/>
      <c r="BM13" s="110"/>
      <c r="BN13" s="110"/>
      <c r="BO13" s="110"/>
      <c r="BP13" s="110"/>
      <c r="BQ13" s="110"/>
      <c r="BR13" s="110"/>
      <c r="BS13" s="110"/>
      <c r="BT13" s="110"/>
      <c r="BU13" s="110"/>
      <c r="BV13" s="110"/>
      <c r="BW13" s="110"/>
      <c r="BX13" s="110"/>
      <c r="BY13" s="110"/>
      <c r="BZ13" s="110"/>
      <c r="CA13" s="110"/>
      <c r="CB13" s="110"/>
      <c r="CC13" s="110"/>
      <c r="CD13" s="110"/>
      <c r="CE13" s="110"/>
      <c r="CF13" s="110"/>
      <c r="CG13" s="110"/>
      <c r="CH13" s="110"/>
      <c r="CI13" s="110"/>
      <c r="CJ13" s="110"/>
      <c r="CK13" s="110"/>
      <c r="CL13" s="110"/>
      <c r="CM13" s="110"/>
      <c r="CN13" s="110"/>
      <c r="CO13" s="110"/>
      <c r="CP13" s="110"/>
      <c r="CQ13" s="110"/>
      <c r="CR13" s="110"/>
      <c r="CS13" s="110"/>
      <c r="CT13" s="110"/>
      <c r="CU13" s="110"/>
      <c r="CV13" s="110"/>
      <c r="CW13" s="110"/>
      <c r="CX13" s="110"/>
      <c r="CY13" s="110"/>
      <c r="CZ13" s="110"/>
      <c r="DA13" s="110"/>
      <c r="DB13" s="110"/>
      <c r="DC13" s="110"/>
      <c r="DD13" s="110"/>
      <c r="DE13" s="110"/>
      <c r="DF13" s="110"/>
      <c r="DG13" s="110"/>
      <c r="DH13" s="110"/>
      <c r="DI13" s="110"/>
      <c r="DJ13" s="110"/>
      <c r="DK13" s="110"/>
      <c r="DL13" s="110"/>
      <c r="DM13" s="110"/>
      <c r="DN13" s="110"/>
      <c r="DO13" s="110"/>
      <c r="DP13" s="110"/>
      <c r="DQ13" s="110"/>
      <c r="DR13" s="110"/>
      <c r="DS13" s="110"/>
      <c r="DT13" s="110"/>
      <c r="DU13" s="110"/>
      <c r="DV13" s="110"/>
      <c r="DW13" s="110"/>
      <c r="DX13" s="110"/>
      <c r="DY13" s="110"/>
      <c r="DZ13" s="110"/>
      <c r="EA13" s="110"/>
      <c r="EB13" s="110"/>
      <c r="EC13" s="110"/>
      <c r="ED13" s="110"/>
      <c r="EE13" s="110"/>
      <c r="EF13" s="110"/>
      <c r="EG13" s="110"/>
      <c r="EH13" s="110"/>
      <c r="EI13" s="110"/>
      <c r="EJ13" s="110"/>
      <c r="EK13" s="110"/>
      <c r="EL13" s="110"/>
      <c r="EM13" s="110"/>
      <c r="EN13" s="110"/>
      <c r="EO13" s="110"/>
      <c r="EP13" s="110"/>
      <c r="EQ13" s="110"/>
      <c r="ER13" s="110"/>
      <c r="ES13" s="110"/>
      <c r="ET13" s="110"/>
      <c r="EU13" s="110"/>
      <c r="EV13" s="110"/>
      <c r="EW13" s="110"/>
      <c r="EX13" s="110"/>
      <c r="EY13" s="110"/>
      <c r="EZ13" s="110"/>
      <c r="FA13" s="110"/>
      <c r="FB13" s="110"/>
      <c r="FC13" s="110"/>
      <c r="FD13" s="110"/>
      <c r="FE13" s="110"/>
      <c r="FF13" s="110"/>
      <c r="FG13" s="110"/>
      <c r="FH13" s="110"/>
      <c r="FI13" s="110"/>
      <c r="FJ13" s="110"/>
      <c r="FK13" s="110"/>
      <c r="FL13" s="110"/>
      <c r="FM13" s="110"/>
      <c r="FN13" s="110"/>
      <c r="FO13" s="110"/>
      <c r="FP13" s="110"/>
      <c r="FQ13" s="110"/>
      <c r="FR13" s="110"/>
      <c r="FS13" s="110"/>
      <c r="FT13" s="110"/>
      <c r="FU13" s="110"/>
      <c r="FV13" s="110"/>
      <c r="FW13" s="110"/>
      <c r="FX13" s="110"/>
      <c r="FY13" s="110"/>
      <c r="FZ13" s="110"/>
      <c r="GA13" s="110"/>
      <c r="GB13" s="110"/>
      <c r="GC13" s="110"/>
      <c r="GD13" s="110"/>
      <c r="GE13" s="110"/>
      <c r="GF13" s="110"/>
      <c r="GG13" s="110"/>
      <c r="GH13" s="110"/>
      <c r="GI13" s="110"/>
      <c r="GJ13" s="110"/>
      <c r="GK13" s="110"/>
      <c r="GL13" s="110"/>
      <c r="GM13" s="110"/>
      <c r="GN13" s="110"/>
      <c r="GO13" s="110"/>
      <c r="GP13" s="110"/>
      <c r="GQ13" s="110"/>
      <c r="GR13" s="110"/>
      <c r="GS13" s="110"/>
      <c r="GT13" s="110"/>
      <c r="GU13" s="110"/>
      <c r="GV13" s="110"/>
      <c r="GW13" s="110"/>
      <c r="GX13" s="110"/>
      <c r="GY13" s="110"/>
      <c r="GZ13" s="110"/>
      <c r="HA13" s="110"/>
      <c r="HB13" s="110"/>
      <c r="HC13" s="110"/>
      <c r="HD13" s="110"/>
      <c r="HE13" s="110"/>
      <c r="HF13" s="110"/>
      <c r="HG13" s="110"/>
      <c r="HH13" s="110"/>
      <c r="HI13" s="110"/>
      <c r="HJ13" s="110"/>
      <c r="HK13" s="110"/>
      <c r="HL13" s="110"/>
      <c r="HM13" s="110"/>
      <c r="HN13" s="110"/>
      <c r="HO13" s="110"/>
      <c r="HP13" s="110"/>
      <c r="HQ13" s="110"/>
      <c r="HR13" s="110"/>
      <c r="HS13" s="110"/>
      <c r="HT13" s="110"/>
      <c r="HU13" s="110"/>
      <c r="HV13" s="110"/>
      <c r="HW13" s="110"/>
      <c r="HX13" s="110"/>
      <c r="HY13" s="110"/>
      <c r="HZ13" s="110"/>
      <c r="IA13" s="110"/>
      <c r="IB13" s="110"/>
      <c r="IC13" s="110"/>
      <c r="ID13" s="110"/>
      <c r="IE13" s="110"/>
      <c r="IF13" s="110"/>
      <c r="IG13" s="110"/>
      <c r="IH13" s="110"/>
      <c r="II13" s="110"/>
      <c r="IJ13" s="110"/>
      <c r="IK13" s="110"/>
      <c r="IL13" s="110"/>
      <c r="IM13" s="110"/>
      <c r="IN13" s="110"/>
      <c r="IO13" s="110"/>
      <c r="IP13" s="110"/>
      <c r="IQ13" s="110"/>
      <c r="IR13" s="110"/>
      <c r="IS13" s="110"/>
      <c r="IT13" s="110"/>
      <c r="IU13" s="110"/>
      <c r="IV13" s="110"/>
      <c r="IW13" s="110"/>
      <c r="IX13" s="110"/>
      <c r="IY13" s="110"/>
      <c r="IZ13" s="110"/>
      <c r="JA13" s="110"/>
      <c r="JB13" s="110"/>
      <c r="JC13" s="110"/>
      <c r="JD13" s="110"/>
      <c r="JE13" s="110"/>
      <c r="JF13" s="110"/>
      <c r="JG13" s="110"/>
      <c r="JH13" s="110"/>
      <c r="JI13" s="110"/>
      <c r="JJ13" s="110"/>
      <c r="JK13" s="110"/>
      <c r="JL13" s="110"/>
      <c r="JM13" s="110"/>
      <c r="JN13" s="110"/>
      <c r="JO13" s="110"/>
      <c r="JP13" s="110"/>
      <c r="JQ13" s="110"/>
      <c r="JR13" s="110"/>
      <c r="JS13" s="110"/>
      <c r="JT13" s="110"/>
      <c r="JU13" s="110"/>
      <c r="JV13" s="110"/>
      <c r="JW13" s="110"/>
      <c r="JX13" s="110"/>
      <c r="JY13" s="110"/>
      <c r="JZ13" s="110"/>
      <c r="KA13" s="110"/>
      <c r="KB13" s="110"/>
      <c r="KC13" s="110"/>
      <c r="KD13" s="110"/>
      <c r="KE13" s="110"/>
      <c r="KF13" s="110"/>
      <c r="KG13" s="110"/>
      <c r="KH13" s="110"/>
      <c r="KI13" s="110"/>
      <c r="KJ13" s="110"/>
      <c r="KK13" s="110"/>
      <c r="KL13" s="110"/>
      <c r="KM13" s="110"/>
      <c r="KN13" s="110"/>
      <c r="KO13" s="110"/>
      <c r="KP13" s="110"/>
      <c r="KQ13" s="110"/>
      <c r="KR13" s="110"/>
      <c r="KS13" s="110"/>
      <c r="KT13" s="110"/>
      <c r="KU13" s="110"/>
      <c r="KV13" s="110"/>
      <c r="KW13" s="110"/>
      <c r="KX13" s="110"/>
      <c r="KY13" s="110"/>
      <c r="KZ13" s="110"/>
      <c r="LA13" s="110"/>
      <c r="LB13" s="110"/>
      <c r="LC13" s="110"/>
      <c r="LD13" s="110"/>
      <c r="LE13" s="110"/>
      <c r="LF13" s="110"/>
      <c r="LG13" s="110"/>
      <c r="LH13" s="110"/>
      <c r="LI13" s="110"/>
      <c r="LJ13" s="110"/>
      <c r="LK13" s="110"/>
      <c r="LL13" s="110"/>
      <c r="LM13" s="110"/>
      <c r="LN13" s="110"/>
      <c r="LO13" s="110"/>
      <c r="LP13" s="110"/>
      <c r="LQ13" s="110"/>
      <c r="LR13" s="110"/>
      <c r="LS13" s="110"/>
    </row>
    <row r="14" spans="1:331" s="100" customFormat="1" ht="23.1" customHeight="1" x14ac:dyDescent="0.35">
      <c r="A14" s="96">
        <v>2</v>
      </c>
      <c r="B14" s="97" t="s">
        <v>77</v>
      </c>
      <c r="C14" s="98" t="s">
        <v>78</v>
      </c>
      <c r="D14" s="95">
        <v>29165</v>
      </c>
      <c r="E14" s="95">
        <v>1540</v>
      </c>
      <c r="F14" s="95">
        <f t="shared" si="0"/>
        <v>30705</v>
      </c>
      <c r="G14" s="95">
        <v>1540</v>
      </c>
      <c r="H14" s="95"/>
      <c r="I14" s="95">
        <f t="shared" si="1"/>
        <v>32245</v>
      </c>
      <c r="J14" s="95">
        <f t="shared" si="2"/>
        <v>32245</v>
      </c>
      <c r="K14" s="99">
        <f t="shared" si="3"/>
        <v>0</v>
      </c>
      <c r="L14" s="100">
        <v>0</v>
      </c>
      <c r="M14" s="100">
        <v>0</v>
      </c>
      <c r="N14" s="100">
        <v>0</v>
      </c>
      <c r="O14" s="101">
        <f t="shared" si="4"/>
        <v>32245</v>
      </c>
      <c r="P14" s="95">
        <v>1125.52</v>
      </c>
      <c r="Q14" s="95">
        <f t="shared" si="5"/>
        <v>2902.0499999999997</v>
      </c>
      <c r="R14" s="95">
        <f t="shared" si="6"/>
        <v>200</v>
      </c>
      <c r="S14" s="95">
        <f t="shared" si="7"/>
        <v>806.12</v>
      </c>
      <c r="T14" s="95">
        <f t="shared" si="8"/>
        <v>220.98</v>
      </c>
      <c r="U14" s="101">
        <f t="shared" si="9"/>
        <v>5254.6699999999992</v>
      </c>
      <c r="V14" s="102">
        <f t="shared" si="10"/>
        <v>13495</v>
      </c>
      <c r="W14" s="102">
        <f t="shared" si="11"/>
        <v>13495.330000000002</v>
      </c>
      <c r="X14" s="103">
        <v>2</v>
      </c>
      <c r="Y14" s="104">
        <f t="shared" si="12"/>
        <v>3869.3999999999996</v>
      </c>
      <c r="Z14" s="95"/>
      <c r="AA14" s="105">
        <v>100</v>
      </c>
      <c r="AB14" s="95">
        <f t="shared" si="13"/>
        <v>806.13</v>
      </c>
      <c r="AC14" s="106">
        <v>200</v>
      </c>
      <c r="AD14" s="107">
        <f t="shared" si="14"/>
        <v>26990.33</v>
      </c>
      <c r="AE14" s="108">
        <f t="shared" si="15"/>
        <v>13495.165000000001</v>
      </c>
      <c r="AF14" s="96">
        <v>2</v>
      </c>
      <c r="AG14" s="97" t="s">
        <v>77</v>
      </c>
      <c r="AH14" s="98" t="s">
        <v>78</v>
      </c>
      <c r="AI14" s="95">
        <f t="shared" si="16"/>
        <v>1125.52</v>
      </c>
      <c r="AJ14" s="95">
        <f t="shared" si="17"/>
        <v>2902.0499999999997</v>
      </c>
      <c r="AK14" s="95"/>
      <c r="AL14" s="95"/>
      <c r="AM14" s="95"/>
      <c r="AN14" s="95"/>
      <c r="AO14" s="95"/>
      <c r="AP14" s="95"/>
      <c r="AQ14" s="95"/>
      <c r="AR14" s="95">
        <f t="shared" si="18"/>
        <v>2902.0499999999997</v>
      </c>
      <c r="AS14" s="105">
        <v>200</v>
      </c>
      <c r="AT14" s="95"/>
      <c r="AU14" s="95"/>
      <c r="AV14" s="95">
        <f t="shared" si="19"/>
        <v>200</v>
      </c>
      <c r="AW14" s="95">
        <f t="shared" si="20"/>
        <v>806.12</v>
      </c>
      <c r="AX14" s="95"/>
      <c r="AY14" s="95"/>
      <c r="AZ14" s="95"/>
      <c r="BA14" s="95">
        <v>220.98</v>
      </c>
      <c r="BB14" s="95"/>
      <c r="BC14" s="95">
        <f t="shared" si="21"/>
        <v>220.98</v>
      </c>
      <c r="BD14" s="109">
        <f t="shared" si="22"/>
        <v>5254.6699999999992</v>
      </c>
      <c r="BE14" s="110"/>
      <c r="BF14" s="110"/>
      <c r="BG14" s="110"/>
      <c r="BH14" s="110"/>
      <c r="BI14" s="110"/>
      <c r="BJ14" s="110"/>
      <c r="BK14" s="110"/>
      <c r="BL14" s="110"/>
      <c r="BM14" s="110"/>
      <c r="BN14" s="110"/>
      <c r="BO14" s="110"/>
      <c r="BP14" s="110"/>
      <c r="BQ14" s="110"/>
      <c r="BR14" s="110"/>
      <c r="BS14" s="110"/>
      <c r="BT14" s="110"/>
      <c r="BU14" s="110"/>
      <c r="BV14" s="110"/>
      <c r="BW14" s="110"/>
      <c r="BX14" s="110"/>
      <c r="BY14" s="110"/>
      <c r="BZ14" s="110"/>
      <c r="CA14" s="110"/>
      <c r="CB14" s="110"/>
      <c r="CC14" s="110"/>
      <c r="CD14" s="110"/>
      <c r="CE14" s="110"/>
      <c r="CF14" s="110"/>
      <c r="CG14" s="110"/>
      <c r="CH14" s="110"/>
      <c r="CI14" s="110"/>
      <c r="CJ14" s="110"/>
      <c r="CK14" s="110"/>
      <c r="CL14" s="110"/>
      <c r="CM14" s="110"/>
      <c r="CN14" s="110"/>
      <c r="CO14" s="110"/>
      <c r="CP14" s="110"/>
      <c r="CQ14" s="110"/>
      <c r="CR14" s="110"/>
      <c r="CS14" s="110"/>
      <c r="CT14" s="110"/>
      <c r="CU14" s="110"/>
      <c r="CV14" s="110"/>
      <c r="CW14" s="110"/>
      <c r="CX14" s="110"/>
      <c r="CY14" s="110"/>
      <c r="CZ14" s="110"/>
      <c r="DA14" s="110"/>
      <c r="DB14" s="110"/>
      <c r="DC14" s="110"/>
      <c r="DD14" s="110"/>
      <c r="DE14" s="110"/>
      <c r="DF14" s="110"/>
      <c r="DG14" s="110"/>
      <c r="DH14" s="110"/>
      <c r="DI14" s="110"/>
      <c r="DJ14" s="110"/>
      <c r="DK14" s="110"/>
      <c r="DL14" s="110"/>
      <c r="DM14" s="110"/>
      <c r="DN14" s="110"/>
      <c r="DO14" s="110"/>
      <c r="DP14" s="110"/>
      <c r="DQ14" s="110"/>
      <c r="DR14" s="110"/>
      <c r="DS14" s="110"/>
      <c r="DT14" s="110"/>
      <c r="DU14" s="110"/>
      <c r="DV14" s="110"/>
      <c r="DW14" s="110"/>
      <c r="DX14" s="110"/>
      <c r="DY14" s="110"/>
      <c r="DZ14" s="110"/>
      <c r="EA14" s="110"/>
      <c r="EB14" s="110"/>
      <c r="EC14" s="110"/>
      <c r="ED14" s="110"/>
      <c r="EE14" s="110"/>
      <c r="EF14" s="110"/>
      <c r="EG14" s="110"/>
      <c r="EH14" s="110"/>
      <c r="EI14" s="110"/>
      <c r="EJ14" s="110"/>
      <c r="EK14" s="110"/>
      <c r="EL14" s="110"/>
      <c r="EM14" s="110"/>
      <c r="EN14" s="110"/>
      <c r="EO14" s="110"/>
      <c r="EP14" s="110"/>
      <c r="EQ14" s="110"/>
      <c r="ER14" s="110"/>
      <c r="ES14" s="110"/>
      <c r="ET14" s="110"/>
      <c r="EU14" s="110"/>
      <c r="EV14" s="110"/>
      <c r="EW14" s="110"/>
      <c r="EX14" s="110"/>
      <c r="EY14" s="110"/>
      <c r="EZ14" s="110"/>
      <c r="FA14" s="110"/>
      <c r="FB14" s="110"/>
      <c r="FC14" s="110"/>
      <c r="FD14" s="110"/>
      <c r="FE14" s="110"/>
      <c r="FF14" s="110"/>
      <c r="FG14" s="110"/>
      <c r="FH14" s="110"/>
      <c r="FI14" s="110"/>
      <c r="FJ14" s="110"/>
      <c r="FK14" s="110"/>
      <c r="FL14" s="110"/>
      <c r="FM14" s="110"/>
      <c r="FN14" s="110"/>
      <c r="FO14" s="110"/>
      <c r="FP14" s="110"/>
      <c r="FQ14" s="110"/>
      <c r="FR14" s="110"/>
      <c r="FS14" s="110"/>
      <c r="FT14" s="110"/>
      <c r="FU14" s="110"/>
      <c r="FV14" s="110"/>
      <c r="FW14" s="110"/>
      <c r="FX14" s="110"/>
      <c r="FY14" s="110"/>
      <c r="FZ14" s="110"/>
      <c r="GA14" s="110"/>
      <c r="GB14" s="110"/>
      <c r="GC14" s="110"/>
      <c r="GD14" s="110"/>
      <c r="GE14" s="110"/>
      <c r="GF14" s="110"/>
      <c r="GG14" s="110"/>
      <c r="GH14" s="110"/>
      <c r="GI14" s="110"/>
      <c r="GJ14" s="110"/>
      <c r="GK14" s="110"/>
      <c r="GL14" s="110"/>
      <c r="GM14" s="110"/>
      <c r="GN14" s="110"/>
      <c r="GO14" s="110"/>
      <c r="GP14" s="110"/>
      <c r="GQ14" s="110"/>
      <c r="GR14" s="110"/>
      <c r="GS14" s="110"/>
      <c r="GT14" s="110"/>
      <c r="GU14" s="110"/>
      <c r="GV14" s="110"/>
      <c r="GW14" s="110"/>
      <c r="GX14" s="110"/>
      <c r="GY14" s="110"/>
      <c r="GZ14" s="110"/>
      <c r="HA14" s="110"/>
      <c r="HB14" s="110"/>
      <c r="HC14" s="110"/>
      <c r="HD14" s="110"/>
      <c r="HE14" s="110"/>
      <c r="HF14" s="110"/>
      <c r="HG14" s="110"/>
      <c r="HH14" s="110"/>
      <c r="HI14" s="110"/>
      <c r="HJ14" s="110"/>
      <c r="HK14" s="110"/>
      <c r="HL14" s="110"/>
      <c r="HM14" s="110"/>
      <c r="HN14" s="110"/>
      <c r="HO14" s="110"/>
      <c r="HP14" s="110"/>
      <c r="HQ14" s="110"/>
      <c r="HR14" s="110"/>
      <c r="HS14" s="110"/>
      <c r="HT14" s="110"/>
      <c r="HU14" s="110"/>
      <c r="HV14" s="110"/>
      <c r="HW14" s="110"/>
      <c r="HX14" s="110"/>
      <c r="HY14" s="110"/>
      <c r="HZ14" s="110"/>
      <c r="IA14" s="110"/>
      <c r="IB14" s="110"/>
      <c r="IC14" s="110"/>
      <c r="ID14" s="110"/>
      <c r="IE14" s="110"/>
      <c r="IF14" s="110"/>
      <c r="IG14" s="110"/>
      <c r="IH14" s="110"/>
      <c r="II14" s="110"/>
      <c r="IJ14" s="110"/>
      <c r="IK14" s="110"/>
      <c r="IL14" s="110"/>
      <c r="IM14" s="110"/>
      <c r="IN14" s="110"/>
      <c r="IO14" s="110"/>
      <c r="IP14" s="110"/>
      <c r="IQ14" s="110"/>
      <c r="IR14" s="110"/>
      <c r="IS14" s="110"/>
      <c r="IT14" s="110"/>
      <c r="IU14" s="110"/>
      <c r="IV14" s="110"/>
      <c r="IW14" s="110"/>
      <c r="IX14" s="110"/>
      <c r="IY14" s="110"/>
      <c r="IZ14" s="110"/>
      <c r="JA14" s="110"/>
      <c r="JB14" s="110"/>
      <c r="JC14" s="110"/>
      <c r="JD14" s="110"/>
      <c r="JE14" s="110"/>
      <c r="JF14" s="110"/>
      <c r="JG14" s="110"/>
      <c r="JH14" s="110"/>
      <c r="JI14" s="110"/>
      <c r="JJ14" s="110"/>
      <c r="JK14" s="110"/>
      <c r="JL14" s="110"/>
      <c r="JM14" s="110"/>
      <c r="JN14" s="110"/>
      <c r="JO14" s="110"/>
      <c r="JP14" s="110"/>
      <c r="JQ14" s="110"/>
      <c r="JR14" s="110"/>
      <c r="JS14" s="110"/>
      <c r="JT14" s="110"/>
      <c r="JU14" s="110"/>
      <c r="JV14" s="110"/>
      <c r="JW14" s="110"/>
      <c r="JX14" s="110"/>
      <c r="JY14" s="110"/>
      <c r="JZ14" s="110"/>
      <c r="KA14" s="110"/>
      <c r="KB14" s="110"/>
      <c r="KC14" s="110"/>
      <c r="KD14" s="110"/>
      <c r="KE14" s="110"/>
      <c r="KF14" s="110"/>
      <c r="KG14" s="110"/>
      <c r="KH14" s="110"/>
      <c r="KI14" s="110"/>
      <c r="KJ14" s="110"/>
      <c r="KK14" s="110"/>
      <c r="KL14" s="110"/>
      <c r="KM14" s="110"/>
      <c r="KN14" s="110"/>
      <c r="KO14" s="110"/>
      <c r="KP14" s="110"/>
      <c r="KQ14" s="110"/>
      <c r="KR14" s="110"/>
      <c r="KS14" s="110"/>
      <c r="KT14" s="110"/>
      <c r="KU14" s="110"/>
      <c r="KV14" s="110"/>
      <c r="KW14" s="110"/>
      <c r="KX14" s="110"/>
      <c r="KY14" s="110"/>
      <c r="KZ14" s="110"/>
      <c r="LA14" s="110"/>
      <c r="LB14" s="110"/>
      <c r="LC14" s="110"/>
      <c r="LD14" s="110"/>
      <c r="LE14" s="110"/>
      <c r="LF14" s="110"/>
      <c r="LG14" s="110"/>
      <c r="LH14" s="110"/>
      <c r="LI14" s="110"/>
      <c r="LJ14" s="110"/>
      <c r="LK14" s="110"/>
      <c r="LL14" s="110"/>
      <c r="LM14" s="110"/>
      <c r="LN14" s="110"/>
      <c r="LO14" s="110"/>
      <c r="LP14" s="110"/>
      <c r="LQ14" s="110"/>
      <c r="LR14" s="110"/>
      <c r="LS14" s="110"/>
    </row>
    <row r="15" spans="1:331" s="100" customFormat="1" ht="23.1" customHeight="1" x14ac:dyDescent="0.35">
      <c r="A15" s="96"/>
      <c r="B15" s="97"/>
      <c r="D15" s="95"/>
      <c r="E15" s="95"/>
      <c r="F15" s="95">
        <f t="shared" si="0"/>
        <v>0</v>
      </c>
      <c r="G15" s="95"/>
      <c r="H15" s="95"/>
      <c r="I15" s="95">
        <f t="shared" si="1"/>
        <v>0</v>
      </c>
      <c r="J15" s="95">
        <f t="shared" si="2"/>
        <v>0</v>
      </c>
      <c r="K15" s="99">
        <f t="shared" si="3"/>
        <v>0</v>
      </c>
      <c r="O15" s="101">
        <f t="shared" si="4"/>
        <v>0</v>
      </c>
      <c r="P15" s="95"/>
      <c r="Q15" s="95">
        <f t="shared" si="5"/>
        <v>0</v>
      </c>
      <c r="R15" s="95">
        <f t="shared" si="6"/>
        <v>0</v>
      </c>
      <c r="S15" s="95">
        <f t="shared" si="7"/>
        <v>0</v>
      </c>
      <c r="T15" s="95">
        <f t="shared" si="8"/>
        <v>0</v>
      </c>
      <c r="U15" s="101">
        <f t="shared" si="9"/>
        <v>0</v>
      </c>
      <c r="V15" s="102">
        <f t="shared" si="10"/>
        <v>0</v>
      </c>
      <c r="W15" s="102">
        <f t="shared" si="11"/>
        <v>0</v>
      </c>
      <c r="X15" s="103"/>
      <c r="Y15" s="104">
        <f t="shared" si="12"/>
        <v>0</v>
      </c>
      <c r="Z15" s="95"/>
      <c r="AA15" s="111"/>
      <c r="AB15" s="95">
        <f t="shared" si="13"/>
        <v>0</v>
      </c>
      <c r="AC15" s="112"/>
      <c r="AD15" s="107">
        <f t="shared" si="14"/>
        <v>0</v>
      </c>
      <c r="AE15" s="108">
        <f t="shared" si="15"/>
        <v>0</v>
      </c>
      <c r="AF15" s="96"/>
      <c r="AG15" s="97"/>
      <c r="AI15" s="95">
        <f t="shared" si="16"/>
        <v>0</v>
      </c>
      <c r="AJ15" s="95">
        <f t="shared" si="17"/>
        <v>0</v>
      </c>
      <c r="AK15" s="95"/>
      <c r="AL15" s="95"/>
      <c r="AM15" s="95"/>
      <c r="AN15" s="95"/>
      <c r="AO15" s="95"/>
      <c r="AP15" s="95"/>
      <c r="AQ15" s="95"/>
      <c r="AR15" s="95">
        <f t="shared" si="18"/>
        <v>0</v>
      </c>
      <c r="AS15" s="105"/>
      <c r="AT15" s="113"/>
      <c r="AU15" s="99"/>
      <c r="AV15" s="95">
        <f t="shared" si="19"/>
        <v>0</v>
      </c>
      <c r="AW15" s="95">
        <f t="shared" si="20"/>
        <v>0</v>
      </c>
      <c r="AX15" s="95"/>
      <c r="AY15" s="95"/>
      <c r="AZ15" s="95"/>
      <c r="BA15" s="95"/>
      <c r="BB15" s="95"/>
      <c r="BC15" s="95">
        <f t="shared" si="21"/>
        <v>0</v>
      </c>
      <c r="BD15" s="109">
        <f t="shared" si="22"/>
        <v>0</v>
      </c>
      <c r="BE15" s="110"/>
      <c r="BF15" s="110"/>
      <c r="BG15" s="110"/>
      <c r="BH15" s="110"/>
      <c r="BI15" s="110"/>
      <c r="BJ15" s="110"/>
      <c r="BK15" s="110"/>
      <c r="BL15" s="110"/>
      <c r="BM15" s="110"/>
      <c r="BN15" s="110"/>
      <c r="BO15" s="110"/>
      <c r="BP15" s="110"/>
      <c r="BQ15" s="110"/>
      <c r="BR15" s="110"/>
      <c r="BS15" s="110"/>
      <c r="BT15" s="110"/>
      <c r="BU15" s="110"/>
      <c r="BV15" s="110"/>
      <c r="BW15" s="110"/>
      <c r="BX15" s="110"/>
      <c r="BY15" s="110"/>
      <c r="BZ15" s="110"/>
      <c r="CA15" s="110"/>
      <c r="CB15" s="110"/>
      <c r="CC15" s="110"/>
      <c r="CD15" s="110"/>
      <c r="CE15" s="110"/>
      <c r="CF15" s="110"/>
      <c r="CG15" s="110"/>
      <c r="CH15" s="110"/>
      <c r="CI15" s="110"/>
      <c r="CJ15" s="110"/>
      <c r="CK15" s="110"/>
      <c r="CL15" s="110"/>
      <c r="CM15" s="110"/>
      <c r="CN15" s="110"/>
      <c r="CO15" s="110"/>
      <c r="CP15" s="110"/>
      <c r="CQ15" s="110"/>
      <c r="CR15" s="110"/>
      <c r="CS15" s="110"/>
      <c r="CT15" s="110"/>
      <c r="CU15" s="110"/>
      <c r="CV15" s="110"/>
      <c r="CW15" s="110"/>
      <c r="CX15" s="110"/>
      <c r="CY15" s="110"/>
      <c r="CZ15" s="110"/>
      <c r="DA15" s="110"/>
      <c r="DB15" s="110"/>
      <c r="DC15" s="110"/>
      <c r="DD15" s="110"/>
      <c r="DE15" s="110"/>
      <c r="DF15" s="110"/>
      <c r="DG15" s="110"/>
      <c r="DH15" s="110"/>
      <c r="DI15" s="110"/>
      <c r="DJ15" s="110"/>
      <c r="DK15" s="110"/>
      <c r="DL15" s="110"/>
      <c r="DM15" s="110"/>
      <c r="DN15" s="110"/>
      <c r="DO15" s="110"/>
      <c r="DP15" s="110"/>
      <c r="DQ15" s="110"/>
      <c r="DR15" s="110"/>
      <c r="DS15" s="110"/>
      <c r="DT15" s="110"/>
      <c r="DU15" s="110"/>
      <c r="DV15" s="110"/>
      <c r="DW15" s="110"/>
      <c r="DX15" s="110"/>
      <c r="DY15" s="110"/>
      <c r="DZ15" s="110"/>
      <c r="EA15" s="110"/>
      <c r="EB15" s="110"/>
      <c r="EC15" s="110"/>
      <c r="ED15" s="110"/>
      <c r="EE15" s="110"/>
      <c r="EF15" s="110"/>
      <c r="EG15" s="110"/>
      <c r="EH15" s="110"/>
      <c r="EI15" s="110"/>
      <c r="EJ15" s="110"/>
      <c r="EK15" s="110"/>
      <c r="EL15" s="110"/>
      <c r="EM15" s="110"/>
      <c r="EN15" s="110"/>
      <c r="EO15" s="110"/>
      <c r="EP15" s="110"/>
      <c r="EQ15" s="110"/>
      <c r="ER15" s="110"/>
      <c r="ES15" s="110"/>
      <c r="ET15" s="110"/>
      <c r="EU15" s="110"/>
      <c r="EV15" s="110"/>
      <c r="EW15" s="110"/>
      <c r="EX15" s="110"/>
      <c r="EY15" s="110"/>
      <c r="EZ15" s="110"/>
      <c r="FA15" s="110"/>
      <c r="FB15" s="110"/>
      <c r="FC15" s="110"/>
      <c r="FD15" s="110"/>
      <c r="FE15" s="110"/>
      <c r="FF15" s="110"/>
      <c r="FG15" s="110"/>
      <c r="FH15" s="110"/>
      <c r="FI15" s="110"/>
      <c r="FJ15" s="110"/>
      <c r="FK15" s="110"/>
      <c r="FL15" s="110"/>
      <c r="FM15" s="110"/>
      <c r="FN15" s="110"/>
      <c r="FO15" s="110"/>
      <c r="FP15" s="110"/>
      <c r="FQ15" s="110"/>
      <c r="FR15" s="110"/>
      <c r="FS15" s="110"/>
      <c r="FT15" s="110"/>
      <c r="FU15" s="110"/>
      <c r="FV15" s="110"/>
      <c r="FW15" s="110"/>
      <c r="FX15" s="110"/>
      <c r="FY15" s="110"/>
      <c r="FZ15" s="110"/>
      <c r="GA15" s="110"/>
      <c r="GB15" s="110"/>
      <c r="GC15" s="110"/>
      <c r="GD15" s="110"/>
      <c r="GE15" s="110"/>
      <c r="GF15" s="110"/>
      <c r="GG15" s="110"/>
      <c r="GH15" s="110"/>
      <c r="GI15" s="110"/>
      <c r="GJ15" s="110"/>
      <c r="GK15" s="110"/>
      <c r="GL15" s="110"/>
      <c r="GM15" s="110"/>
      <c r="GN15" s="110"/>
      <c r="GO15" s="110"/>
      <c r="GP15" s="110"/>
      <c r="GQ15" s="110"/>
      <c r="GR15" s="110"/>
      <c r="GS15" s="110"/>
      <c r="GT15" s="110"/>
      <c r="GU15" s="110"/>
      <c r="GV15" s="110"/>
      <c r="GW15" s="110"/>
      <c r="GX15" s="110"/>
      <c r="GY15" s="110"/>
      <c r="GZ15" s="110"/>
      <c r="HA15" s="110"/>
      <c r="HB15" s="110"/>
      <c r="HC15" s="110"/>
      <c r="HD15" s="110"/>
      <c r="HE15" s="110"/>
      <c r="HF15" s="110"/>
      <c r="HG15" s="110"/>
      <c r="HH15" s="110"/>
      <c r="HI15" s="110"/>
      <c r="HJ15" s="110"/>
      <c r="HK15" s="110"/>
      <c r="HL15" s="110"/>
      <c r="HM15" s="110"/>
      <c r="HN15" s="110"/>
      <c r="HO15" s="110"/>
      <c r="HP15" s="110"/>
      <c r="HQ15" s="110"/>
      <c r="HR15" s="110"/>
      <c r="HS15" s="110"/>
      <c r="HT15" s="110"/>
      <c r="HU15" s="110"/>
      <c r="HV15" s="110"/>
      <c r="HW15" s="110"/>
      <c r="HX15" s="110"/>
      <c r="HY15" s="110"/>
      <c r="HZ15" s="110"/>
      <c r="IA15" s="110"/>
      <c r="IB15" s="110"/>
      <c r="IC15" s="110"/>
      <c r="ID15" s="110"/>
      <c r="IE15" s="110"/>
      <c r="IF15" s="110"/>
      <c r="IG15" s="110"/>
      <c r="IH15" s="110"/>
      <c r="II15" s="110"/>
      <c r="IJ15" s="110"/>
      <c r="IK15" s="110"/>
      <c r="IL15" s="110"/>
      <c r="IM15" s="110"/>
      <c r="IN15" s="110"/>
      <c r="IO15" s="110"/>
      <c r="IP15" s="110"/>
      <c r="IQ15" s="110"/>
      <c r="IR15" s="110"/>
      <c r="IS15" s="110"/>
      <c r="IT15" s="110"/>
      <c r="IU15" s="110"/>
      <c r="IV15" s="110"/>
      <c r="IW15" s="110"/>
      <c r="IX15" s="110"/>
      <c r="IY15" s="110"/>
      <c r="IZ15" s="110"/>
      <c r="JA15" s="110"/>
      <c r="JB15" s="110"/>
      <c r="JC15" s="110"/>
      <c r="JD15" s="110"/>
      <c r="JE15" s="110"/>
      <c r="JF15" s="110"/>
      <c r="JG15" s="110"/>
      <c r="JH15" s="110"/>
      <c r="JI15" s="110"/>
      <c r="JJ15" s="110"/>
      <c r="JK15" s="110"/>
      <c r="JL15" s="110"/>
      <c r="JM15" s="110"/>
      <c r="JN15" s="110"/>
      <c r="JO15" s="110"/>
      <c r="JP15" s="110"/>
      <c r="JQ15" s="110"/>
      <c r="JR15" s="110"/>
      <c r="JS15" s="110"/>
      <c r="JT15" s="110"/>
      <c r="JU15" s="110"/>
      <c r="JV15" s="110"/>
      <c r="JW15" s="110"/>
      <c r="JX15" s="110"/>
      <c r="JY15" s="110"/>
      <c r="JZ15" s="110"/>
      <c r="KA15" s="110"/>
      <c r="KB15" s="110"/>
      <c r="KC15" s="110"/>
      <c r="KD15" s="110"/>
      <c r="KE15" s="110"/>
      <c r="KF15" s="110"/>
      <c r="KG15" s="110"/>
      <c r="KH15" s="110"/>
      <c r="KI15" s="110"/>
      <c r="KJ15" s="110"/>
      <c r="KK15" s="110"/>
      <c r="KL15" s="110"/>
      <c r="KM15" s="110"/>
      <c r="KN15" s="110"/>
      <c r="KO15" s="110"/>
      <c r="KP15" s="110"/>
      <c r="KQ15" s="110"/>
      <c r="KR15" s="110"/>
      <c r="KS15" s="110"/>
      <c r="KT15" s="110"/>
      <c r="KU15" s="110"/>
      <c r="KV15" s="110"/>
      <c r="KW15" s="110"/>
      <c r="KX15" s="110"/>
      <c r="KY15" s="110"/>
      <c r="KZ15" s="110"/>
      <c r="LA15" s="110"/>
      <c r="LB15" s="110"/>
      <c r="LC15" s="110"/>
      <c r="LD15" s="110"/>
      <c r="LE15" s="110"/>
      <c r="LF15" s="110"/>
      <c r="LG15" s="110"/>
      <c r="LH15" s="110"/>
      <c r="LI15" s="110"/>
      <c r="LJ15" s="110"/>
      <c r="LK15" s="110"/>
      <c r="LL15" s="110"/>
      <c r="LM15" s="110"/>
      <c r="LN15" s="110"/>
      <c r="LO15" s="110"/>
      <c r="LP15" s="110"/>
      <c r="LQ15" s="110"/>
      <c r="LR15" s="110"/>
      <c r="LS15" s="110"/>
    </row>
    <row r="16" spans="1:331" s="100" customFormat="1" ht="23.1" customHeight="1" x14ac:dyDescent="0.35">
      <c r="A16" s="96">
        <v>3</v>
      </c>
      <c r="B16" s="97" t="s">
        <v>58</v>
      </c>
      <c r="C16" s="114" t="s">
        <v>59</v>
      </c>
      <c r="D16" s="95">
        <v>43030</v>
      </c>
      <c r="E16" s="95">
        <v>2108</v>
      </c>
      <c r="F16" s="95">
        <f t="shared" si="0"/>
        <v>45138</v>
      </c>
      <c r="G16" s="95">
        <v>2109</v>
      </c>
      <c r="H16" s="95">
        <v>0</v>
      </c>
      <c r="I16" s="95">
        <f t="shared" si="1"/>
        <v>47247</v>
      </c>
      <c r="J16" s="95">
        <f t="shared" si="2"/>
        <v>47247</v>
      </c>
      <c r="K16" s="99">
        <f t="shared" si="3"/>
        <v>0</v>
      </c>
      <c r="L16" s="100">
        <v>0</v>
      </c>
      <c r="M16" s="100">
        <v>0</v>
      </c>
      <c r="N16" s="100">
        <v>0</v>
      </c>
      <c r="O16" s="101">
        <f>J16-K16</f>
        <v>47247</v>
      </c>
      <c r="P16" s="95">
        <v>3605.95</v>
      </c>
      <c r="Q16" s="95">
        <f>SUM(AJ16:AQ16)</f>
        <v>4252.2299999999996</v>
      </c>
      <c r="R16" s="95">
        <f>SUM(AS16:AU16)</f>
        <v>200</v>
      </c>
      <c r="S16" s="95">
        <f t="shared" si="7"/>
        <v>1181.17</v>
      </c>
      <c r="T16" s="95">
        <f t="shared" si="8"/>
        <v>100</v>
      </c>
      <c r="U16" s="101">
        <f>P16+Q16+R16+S16+T16</f>
        <v>9339.3499999999985</v>
      </c>
      <c r="V16" s="102">
        <f t="shared" si="10"/>
        <v>18954</v>
      </c>
      <c r="W16" s="102">
        <f>(AD16-V16)</f>
        <v>18953.650000000001</v>
      </c>
      <c r="X16" s="103">
        <v>3</v>
      </c>
      <c r="Y16" s="104">
        <f t="shared" si="12"/>
        <v>5669.6399999999994</v>
      </c>
      <c r="Z16" s="95">
        <v>0</v>
      </c>
      <c r="AA16" s="105">
        <v>100</v>
      </c>
      <c r="AB16" s="95">
        <f>S16</f>
        <v>1181.17</v>
      </c>
      <c r="AC16" s="106">
        <v>200</v>
      </c>
      <c r="AD16" s="107">
        <f t="shared" si="14"/>
        <v>37907.65</v>
      </c>
      <c r="AE16" s="108">
        <f>(+O16-U16)/2</f>
        <v>18953.825000000001</v>
      </c>
      <c r="AF16" s="96">
        <v>3</v>
      </c>
      <c r="AG16" s="97" t="s">
        <v>58</v>
      </c>
      <c r="AH16" s="114" t="s">
        <v>59</v>
      </c>
      <c r="AI16" s="95">
        <f>P16</f>
        <v>3605.95</v>
      </c>
      <c r="AJ16" s="95">
        <f t="shared" si="17"/>
        <v>4252.2299999999996</v>
      </c>
      <c r="AK16" s="95">
        <v>0</v>
      </c>
      <c r="AL16" s="95">
        <v>0</v>
      </c>
      <c r="AM16" s="95">
        <v>0</v>
      </c>
      <c r="AN16" s="95">
        <v>0</v>
      </c>
      <c r="AO16" s="95">
        <v>0</v>
      </c>
      <c r="AP16" s="95">
        <v>0</v>
      </c>
      <c r="AQ16" s="95">
        <v>0</v>
      </c>
      <c r="AR16" s="95">
        <f>SUM(AJ16:AQ16)</f>
        <v>4252.2299999999996</v>
      </c>
      <c r="AS16" s="105">
        <v>200</v>
      </c>
      <c r="AT16" s="95">
        <v>0</v>
      </c>
      <c r="AU16" s="95">
        <v>0</v>
      </c>
      <c r="AV16" s="95">
        <f>SUM(AS16:AU16)</f>
        <v>200</v>
      </c>
      <c r="AW16" s="95">
        <f t="shared" si="20"/>
        <v>1181.17</v>
      </c>
      <c r="AX16" s="95">
        <v>0</v>
      </c>
      <c r="AY16" s="95">
        <v>0</v>
      </c>
      <c r="AZ16" s="95">
        <v>0</v>
      </c>
      <c r="BA16" s="95">
        <v>100</v>
      </c>
      <c r="BB16" s="95">
        <v>0</v>
      </c>
      <c r="BC16" s="95">
        <f>SUM(AX16:BB16)</f>
        <v>100</v>
      </c>
      <c r="BD16" s="109">
        <f>AI16+AR16+AV16+AW16+BC16</f>
        <v>9339.3499999999985</v>
      </c>
      <c r="BE16" s="110"/>
      <c r="BF16" s="110"/>
      <c r="BG16" s="110"/>
      <c r="BH16" s="110"/>
      <c r="BI16" s="110"/>
      <c r="BJ16" s="110"/>
      <c r="BK16" s="110"/>
      <c r="BL16" s="110"/>
      <c r="BM16" s="110"/>
      <c r="BN16" s="110"/>
      <c r="BO16" s="110"/>
      <c r="BP16" s="110"/>
      <c r="BQ16" s="110"/>
      <c r="BR16" s="110"/>
      <c r="BS16" s="110"/>
      <c r="BT16" s="110"/>
      <c r="BU16" s="110"/>
      <c r="BV16" s="110"/>
      <c r="BW16" s="110"/>
      <c r="BX16" s="110"/>
      <c r="BY16" s="110"/>
      <c r="BZ16" s="110"/>
      <c r="CA16" s="110"/>
      <c r="CB16" s="110"/>
      <c r="CC16" s="110"/>
      <c r="CD16" s="110"/>
      <c r="CE16" s="110"/>
      <c r="CF16" s="110"/>
      <c r="CG16" s="110"/>
      <c r="CH16" s="110"/>
      <c r="CI16" s="110"/>
      <c r="CJ16" s="110"/>
      <c r="CK16" s="110"/>
      <c r="CL16" s="110"/>
      <c r="CM16" s="110"/>
      <c r="CN16" s="110"/>
      <c r="CO16" s="110"/>
      <c r="CP16" s="110"/>
      <c r="CQ16" s="110"/>
      <c r="CR16" s="110"/>
      <c r="CS16" s="110"/>
      <c r="CT16" s="110"/>
      <c r="CU16" s="110"/>
      <c r="CV16" s="110"/>
      <c r="CW16" s="110"/>
      <c r="CX16" s="110"/>
      <c r="CY16" s="110"/>
      <c r="CZ16" s="110"/>
      <c r="DA16" s="110"/>
      <c r="DB16" s="110"/>
      <c r="DC16" s="110"/>
      <c r="DD16" s="110"/>
      <c r="DE16" s="110"/>
      <c r="DF16" s="110"/>
      <c r="DG16" s="110"/>
      <c r="DH16" s="110"/>
      <c r="DI16" s="110"/>
      <c r="DJ16" s="110"/>
      <c r="DK16" s="110"/>
      <c r="DL16" s="110"/>
      <c r="DM16" s="110"/>
      <c r="DN16" s="110"/>
      <c r="DO16" s="110"/>
      <c r="DP16" s="110"/>
      <c r="DQ16" s="110"/>
      <c r="DR16" s="110"/>
      <c r="DS16" s="110"/>
      <c r="DT16" s="110"/>
      <c r="DU16" s="110"/>
      <c r="DV16" s="110"/>
      <c r="DW16" s="110"/>
      <c r="DX16" s="110"/>
      <c r="DY16" s="110"/>
      <c r="DZ16" s="110"/>
      <c r="EA16" s="110"/>
      <c r="EB16" s="110"/>
      <c r="EC16" s="110"/>
      <c r="ED16" s="110"/>
      <c r="EE16" s="110"/>
      <c r="EF16" s="110"/>
      <c r="EG16" s="110"/>
      <c r="EH16" s="110"/>
      <c r="EI16" s="110"/>
      <c r="EJ16" s="110"/>
      <c r="EK16" s="110"/>
      <c r="EL16" s="110"/>
      <c r="EM16" s="110"/>
      <c r="EN16" s="110"/>
      <c r="EO16" s="110"/>
      <c r="EP16" s="110"/>
      <c r="EQ16" s="110"/>
      <c r="ER16" s="110"/>
      <c r="ES16" s="110"/>
      <c r="ET16" s="110"/>
      <c r="EU16" s="110"/>
      <c r="EV16" s="110"/>
      <c r="EW16" s="110"/>
      <c r="EX16" s="110"/>
      <c r="EY16" s="110"/>
      <c r="EZ16" s="110"/>
      <c r="FA16" s="110"/>
      <c r="FB16" s="110"/>
      <c r="FC16" s="110"/>
      <c r="FD16" s="110"/>
      <c r="FE16" s="110"/>
      <c r="FF16" s="110"/>
      <c r="FG16" s="110"/>
      <c r="FH16" s="110"/>
      <c r="FI16" s="110"/>
      <c r="FJ16" s="110"/>
      <c r="FK16" s="110"/>
      <c r="FL16" s="110"/>
      <c r="FM16" s="110"/>
      <c r="FN16" s="110"/>
      <c r="FO16" s="110"/>
      <c r="FP16" s="110"/>
      <c r="FQ16" s="110"/>
      <c r="FR16" s="110"/>
      <c r="FS16" s="110"/>
      <c r="FT16" s="110"/>
      <c r="FU16" s="110"/>
      <c r="FV16" s="110"/>
      <c r="FW16" s="110"/>
      <c r="FX16" s="110"/>
      <c r="FY16" s="110"/>
      <c r="FZ16" s="110"/>
      <c r="GA16" s="110"/>
      <c r="GB16" s="110"/>
      <c r="GC16" s="110"/>
      <c r="GD16" s="110"/>
      <c r="GE16" s="110"/>
      <c r="GF16" s="110"/>
      <c r="GG16" s="110"/>
      <c r="GH16" s="110"/>
      <c r="GI16" s="110"/>
      <c r="GJ16" s="110"/>
      <c r="GK16" s="110"/>
      <c r="GL16" s="110"/>
      <c r="GM16" s="110"/>
      <c r="GN16" s="110"/>
      <c r="GO16" s="110"/>
      <c r="GP16" s="110"/>
      <c r="GQ16" s="110"/>
      <c r="GR16" s="110"/>
      <c r="GS16" s="110"/>
      <c r="GT16" s="110"/>
      <c r="GU16" s="110"/>
      <c r="GV16" s="110"/>
      <c r="GW16" s="110"/>
      <c r="GX16" s="110"/>
      <c r="GY16" s="110"/>
      <c r="GZ16" s="110"/>
      <c r="HA16" s="110"/>
      <c r="HB16" s="110"/>
      <c r="HC16" s="110"/>
      <c r="HD16" s="110"/>
      <c r="HE16" s="110"/>
      <c r="HF16" s="110"/>
      <c r="HG16" s="110"/>
      <c r="HH16" s="110"/>
      <c r="HI16" s="110"/>
      <c r="HJ16" s="110"/>
      <c r="HK16" s="110"/>
      <c r="HL16" s="110"/>
      <c r="HM16" s="110"/>
      <c r="HN16" s="110"/>
      <c r="HO16" s="110"/>
      <c r="HP16" s="110"/>
      <c r="HQ16" s="110"/>
      <c r="HR16" s="110"/>
      <c r="HS16" s="110"/>
      <c r="HT16" s="110"/>
      <c r="HU16" s="110"/>
      <c r="HV16" s="110"/>
      <c r="HW16" s="110"/>
      <c r="HX16" s="110"/>
      <c r="HY16" s="110"/>
      <c r="HZ16" s="110"/>
      <c r="IA16" s="110"/>
      <c r="IB16" s="110"/>
      <c r="IC16" s="110"/>
      <c r="ID16" s="110"/>
      <c r="IE16" s="110"/>
      <c r="IF16" s="110"/>
      <c r="IG16" s="110"/>
      <c r="IH16" s="110"/>
      <c r="II16" s="110"/>
      <c r="IJ16" s="110"/>
      <c r="IK16" s="110"/>
      <c r="IL16" s="110"/>
      <c r="IM16" s="110"/>
      <c r="IN16" s="110"/>
      <c r="IO16" s="110"/>
      <c r="IP16" s="110"/>
      <c r="IQ16" s="110"/>
      <c r="IR16" s="110"/>
      <c r="IS16" s="110"/>
      <c r="IT16" s="110"/>
      <c r="IU16" s="110"/>
      <c r="IV16" s="110"/>
      <c r="IW16" s="110"/>
      <c r="IX16" s="110"/>
      <c r="IY16" s="110"/>
      <c r="IZ16" s="110"/>
      <c r="JA16" s="110"/>
      <c r="JB16" s="110"/>
      <c r="JC16" s="110"/>
      <c r="JD16" s="110"/>
      <c r="JE16" s="110"/>
      <c r="JF16" s="110"/>
      <c r="JG16" s="110"/>
      <c r="JH16" s="110"/>
      <c r="JI16" s="110"/>
      <c r="JJ16" s="110"/>
      <c r="JK16" s="110"/>
      <c r="JL16" s="110"/>
      <c r="JM16" s="110"/>
      <c r="JN16" s="110"/>
      <c r="JO16" s="110"/>
      <c r="JP16" s="110"/>
      <c r="JQ16" s="110"/>
      <c r="JR16" s="110"/>
      <c r="JS16" s="110"/>
      <c r="JT16" s="110"/>
      <c r="JU16" s="110"/>
      <c r="JV16" s="110"/>
      <c r="JW16" s="110"/>
      <c r="JX16" s="110"/>
      <c r="JY16" s="110"/>
      <c r="JZ16" s="110"/>
      <c r="KA16" s="110"/>
      <c r="KB16" s="110"/>
      <c r="KC16" s="110"/>
      <c r="KD16" s="110"/>
      <c r="KE16" s="110"/>
      <c r="KF16" s="110"/>
      <c r="KG16" s="110"/>
      <c r="KH16" s="110"/>
      <c r="KI16" s="110"/>
      <c r="KJ16" s="110"/>
      <c r="KK16" s="110"/>
      <c r="KL16" s="110"/>
      <c r="KM16" s="110"/>
      <c r="KN16" s="110"/>
      <c r="KO16" s="110"/>
      <c r="KP16" s="110"/>
      <c r="KQ16" s="110"/>
      <c r="KR16" s="110"/>
      <c r="KS16" s="110"/>
      <c r="KT16" s="110"/>
      <c r="KU16" s="110"/>
      <c r="KV16" s="110"/>
      <c r="KW16" s="110"/>
      <c r="KX16" s="110"/>
      <c r="KY16" s="110"/>
      <c r="KZ16" s="110"/>
      <c r="LA16" s="110"/>
      <c r="LB16" s="110"/>
      <c r="LC16" s="110"/>
      <c r="LD16" s="110"/>
      <c r="LE16" s="110"/>
      <c r="LF16" s="110"/>
      <c r="LG16" s="110"/>
      <c r="LH16" s="110"/>
      <c r="LI16" s="110"/>
      <c r="LJ16" s="110"/>
      <c r="LK16" s="110"/>
      <c r="LL16" s="110"/>
      <c r="LM16" s="110"/>
      <c r="LN16" s="110"/>
      <c r="LO16" s="110"/>
      <c r="LP16" s="110"/>
      <c r="LQ16" s="110"/>
      <c r="LR16" s="110"/>
      <c r="LS16" s="110"/>
    </row>
    <row r="17" spans="1:331" s="100" customFormat="1" ht="23.1" customHeight="1" thickBot="1" x14ac:dyDescent="0.4">
      <c r="A17" s="96"/>
      <c r="B17" s="97"/>
      <c r="C17" s="98"/>
      <c r="E17" s="95"/>
      <c r="F17" s="95"/>
      <c r="G17" s="95"/>
      <c r="H17" s="95"/>
      <c r="I17" s="101"/>
      <c r="J17" s="95"/>
      <c r="K17" s="95"/>
      <c r="O17" s="101"/>
      <c r="P17" s="95"/>
      <c r="Q17" s="95"/>
      <c r="R17" s="95"/>
      <c r="S17" s="95"/>
      <c r="T17" s="95"/>
      <c r="U17" s="101"/>
      <c r="V17" s="95"/>
      <c r="W17" s="95"/>
      <c r="X17" s="103"/>
      <c r="Y17" s="104"/>
      <c r="Z17" s="95"/>
      <c r="AA17" s="111"/>
      <c r="AB17" s="95"/>
      <c r="AC17" s="112"/>
      <c r="AD17" s="107"/>
      <c r="AE17" s="108"/>
      <c r="AF17" s="96"/>
      <c r="AG17" s="97"/>
      <c r="AH17" s="98"/>
      <c r="AI17" s="95"/>
      <c r="AJ17" s="95"/>
      <c r="AK17" s="95"/>
      <c r="AL17" s="95"/>
      <c r="AM17" s="95"/>
      <c r="AN17" s="95"/>
      <c r="AO17" s="95"/>
      <c r="AP17" s="95"/>
      <c r="AQ17" s="95"/>
      <c r="AR17" s="95"/>
      <c r="AS17" s="105"/>
      <c r="AT17" s="105"/>
      <c r="AU17" s="95"/>
      <c r="AV17" s="95"/>
      <c r="AW17" s="95"/>
      <c r="AX17" s="95"/>
      <c r="AY17" s="95"/>
      <c r="AZ17" s="95"/>
      <c r="BA17" s="95"/>
      <c r="BB17" s="95"/>
      <c r="BC17" s="95"/>
      <c r="BD17" s="109"/>
      <c r="BE17" s="110"/>
      <c r="BF17" s="110"/>
      <c r="BG17" s="110"/>
      <c r="BH17" s="110"/>
      <c r="BI17" s="110"/>
      <c r="BJ17" s="110"/>
      <c r="BK17" s="110"/>
      <c r="BL17" s="110"/>
      <c r="BM17" s="110"/>
      <c r="BN17" s="110"/>
      <c r="BO17" s="110"/>
      <c r="BP17" s="110"/>
      <c r="BQ17" s="110"/>
      <c r="BR17" s="110"/>
      <c r="BS17" s="110"/>
      <c r="BT17" s="110"/>
      <c r="BU17" s="110"/>
      <c r="BV17" s="110"/>
      <c r="BW17" s="110"/>
      <c r="BX17" s="110"/>
      <c r="BY17" s="110"/>
      <c r="BZ17" s="110"/>
      <c r="CA17" s="110"/>
      <c r="CB17" s="110"/>
      <c r="CC17" s="110"/>
      <c r="CD17" s="110"/>
      <c r="CE17" s="110"/>
      <c r="CF17" s="110"/>
      <c r="CG17" s="110"/>
      <c r="CH17" s="110"/>
      <c r="CI17" s="110"/>
      <c r="CJ17" s="110"/>
      <c r="CK17" s="110"/>
      <c r="CL17" s="110"/>
      <c r="CM17" s="110"/>
      <c r="CN17" s="110"/>
      <c r="CO17" s="110"/>
      <c r="CP17" s="110"/>
      <c r="CQ17" s="110"/>
      <c r="CR17" s="110"/>
      <c r="CS17" s="110"/>
      <c r="CT17" s="110"/>
      <c r="CU17" s="110"/>
      <c r="CV17" s="110"/>
      <c r="CW17" s="110"/>
      <c r="CX17" s="110"/>
      <c r="CY17" s="110"/>
      <c r="CZ17" s="110"/>
      <c r="DA17" s="110"/>
      <c r="DB17" s="110"/>
      <c r="DC17" s="110"/>
      <c r="DD17" s="110"/>
      <c r="DE17" s="110"/>
      <c r="DF17" s="110"/>
      <c r="DG17" s="110"/>
      <c r="DH17" s="110"/>
      <c r="DI17" s="110"/>
      <c r="DJ17" s="110"/>
      <c r="DK17" s="110"/>
      <c r="DL17" s="110"/>
      <c r="DM17" s="110"/>
      <c r="DN17" s="110"/>
      <c r="DO17" s="110"/>
      <c r="DP17" s="110"/>
      <c r="DQ17" s="110"/>
      <c r="DR17" s="110"/>
      <c r="DS17" s="110"/>
      <c r="DT17" s="110"/>
      <c r="DU17" s="110"/>
      <c r="DV17" s="110"/>
      <c r="DW17" s="110"/>
      <c r="DX17" s="110"/>
      <c r="DY17" s="110"/>
      <c r="DZ17" s="110"/>
      <c r="EA17" s="110"/>
      <c r="EB17" s="110"/>
      <c r="EC17" s="110"/>
      <c r="ED17" s="110"/>
      <c r="EE17" s="110"/>
      <c r="EF17" s="110"/>
      <c r="EG17" s="110"/>
      <c r="EH17" s="110"/>
      <c r="EI17" s="110"/>
      <c r="EJ17" s="110"/>
      <c r="EK17" s="110"/>
      <c r="EL17" s="110"/>
      <c r="EM17" s="110"/>
      <c r="EN17" s="110"/>
      <c r="EO17" s="110"/>
      <c r="EP17" s="110"/>
      <c r="EQ17" s="110"/>
      <c r="ER17" s="110"/>
      <c r="ES17" s="110"/>
      <c r="ET17" s="110"/>
      <c r="EU17" s="110"/>
      <c r="EV17" s="110"/>
      <c r="EW17" s="110"/>
      <c r="EX17" s="110"/>
      <c r="EY17" s="110"/>
      <c r="EZ17" s="110"/>
      <c r="FA17" s="110"/>
      <c r="FB17" s="110"/>
      <c r="FC17" s="110"/>
      <c r="FD17" s="110"/>
      <c r="FE17" s="110"/>
      <c r="FF17" s="110"/>
      <c r="FG17" s="110"/>
      <c r="FH17" s="110"/>
      <c r="FI17" s="110"/>
      <c r="FJ17" s="110"/>
      <c r="FK17" s="110"/>
      <c r="FL17" s="110"/>
      <c r="FM17" s="110"/>
      <c r="FN17" s="110"/>
      <c r="FO17" s="110"/>
      <c r="FP17" s="110"/>
      <c r="FQ17" s="110"/>
      <c r="FR17" s="110"/>
      <c r="FS17" s="110"/>
      <c r="FT17" s="110"/>
      <c r="FU17" s="110"/>
      <c r="FV17" s="110"/>
      <c r="FW17" s="110"/>
      <c r="FX17" s="110"/>
      <c r="FY17" s="110"/>
      <c r="FZ17" s="110"/>
      <c r="GA17" s="110"/>
      <c r="GB17" s="110"/>
      <c r="GC17" s="110"/>
      <c r="GD17" s="110"/>
      <c r="GE17" s="110"/>
      <c r="GF17" s="110"/>
      <c r="GG17" s="110"/>
      <c r="GH17" s="110"/>
      <c r="GI17" s="110"/>
      <c r="GJ17" s="110"/>
      <c r="GK17" s="110"/>
      <c r="GL17" s="110"/>
      <c r="GM17" s="110"/>
      <c r="GN17" s="110"/>
      <c r="GO17" s="110"/>
      <c r="GP17" s="110"/>
      <c r="GQ17" s="110"/>
      <c r="GR17" s="110"/>
      <c r="GS17" s="110"/>
      <c r="GT17" s="110"/>
      <c r="GU17" s="110"/>
      <c r="GV17" s="110"/>
      <c r="GW17" s="110"/>
      <c r="GX17" s="110"/>
      <c r="GY17" s="110"/>
      <c r="GZ17" s="110"/>
      <c r="HA17" s="110"/>
      <c r="HB17" s="110"/>
      <c r="HC17" s="110"/>
      <c r="HD17" s="110"/>
      <c r="HE17" s="110"/>
      <c r="HF17" s="110"/>
      <c r="HG17" s="110"/>
      <c r="HH17" s="110"/>
      <c r="HI17" s="110"/>
      <c r="HJ17" s="110"/>
      <c r="HK17" s="110"/>
      <c r="HL17" s="110"/>
      <c r="HM17" s="110"/>
      <c r="HN17" s="110"/>
      <c r="HO17" s="110"/>
      <c r="HP17" s="110"/>
      <c r="HQ17" s="110"/>
      <c r="HR17" s="110"/>
      <c r="HS17" s="110"/>
      <c r="HT17" s="110"/>
      <c r="HU17" s="110"/>
      <c r="HV17" s="110"/>
      <c r="HW17" s="110"/>
      <c r="HX17" s="110"/>
      <c r="HY17" s="110"/>
      <c r="HZ17" s="110"/>
      <c r="IA17" s="110"/>
      <c r="IB17" s="110"/>
      <c r="IC17" s="110"/>
      <c r="ID17" s="110"/>
      <c r="IE17" s="110"/>
      <c r="IF17" s="110"/>
      <c r="IG17" s="110"/>
      <c r="IH17" s="110"/>
      <c r="II17" s="110"/>
      <c r="IJ17" s="110"/>
      <c r="IK17" s="110"/>
      <c r="IL17" s="110"/>
      <c r="IM17" s="110"/>
      <c r="IN17" s="110"/>
      <c r="IO17" s="110"/>
      <c r="IP17" s="110"/>
      <c r="IQ17" s="110"/>
      <c r="IR17" s="110"/>
      <c r="IS17" s="110"/>
      <c r="IT17" s="110"/>
      <c r="IU17" s="110"/>
      <c r="IV17" s="110"/>
      <c r="IW17" s="110"/>
      <c r="IX17" s="110"/>
      <c r="IY17" s="110"/>
      <c r="IZ17" s="110"/>
      <c r="JA17" s="110"/>
      <c r="JB17" s="110"/>
      <c r="JC17" s="110"/>
      <c r="JD17" s="110"/>
      <c r="JE17" s="110"/>
      <c r="JF17" s="110"/>
      <c r="JG17" s="110"/>
      <c r="JH17" s="110"/>
      <c r="JI17" s="110"/>
      <c r="JJ17" s="110"/>
      <c r="JK17" s="110"/>
      <c r="JL17" s="110"/>
      <c r="JM17" s="110"/>
      <c r="JN17" s="110"/>
      <c r="JO17" s="110"/>
      <c r="JP17" s="110"/>
      <c r="JQ17" s="110"/>
      <c r="JR17" s="110"/>
      <c r="JS17" s="110"/>
      <c r="JT17" s="110"/>
      <c r="JU17" s="110"/>
      <c r="JV17" s="110"/>
      <c r="JW17" s="110"/>
      <c r="JX17" s="110"/>
      <c r="JY17" s="110"/>
      <c r="JZ17" s="110"/>
      <c r="KA17" s="110"/>
      <c r="KB17" s="110"/>
      <c r="KC17" s="110"/>
      <c r="KD17" s="110"/>
      <c r="KE17" s="110"/>
      <c r="KF17" s="110"/>
      <c r="KG17" s="110"/>
      <c r="KH17" s="110"/>
      <c r="KI17" s="110"/>
      <c r="KJ17" s="110"/>
      <c r="KK17" s="110"/>
      <c r="KL17" s="110"/>
      <c r="KM17" s="110"/>
      <c r="KN17" s="110"/>
      <c r="KO17" s="110"/>
      <c r="KP17" s="110"/>
      <c r="KQ17" s="110"/>
      <c r="KR17" s="110"/>
      <c r="KS17" s="110"/>
      <c r="KT17" s="110"/>
      <c r="KU17" s="110"/>
      <c r="KV17" s="110"/>
      <c r="KW17" s="110"/>
      <c r="KX17" s="110"/>
      <c r="KY17" s="110"/>
      <c r="KZ17" s="110"/>
      <c r="LA17" s="110"/>
      <c r="LB17" s="110"/>
      <c r="LC17" s="110"/>
      <c r="LD17" s="110"/>
      <c r="LE17" s="110"/>
      <c r="LF17" s="110"/>
      <c r="LG17" s="110"/>
      <c r="LH17" s="110"/>
      <c r="LI17" s="110"/>
      <c r="LJ17" s="110"/>
      <c r="LK17" s="110"/>
      <c r="LL17" s="110"/>
      <c r="LM17" s="110"/>
      <c r="LN17" s="110"/>
      <c r="LO17" s="110"/>
      <c r="LP17" s="110"/>
      <c r="LQ17" s="110"/>
      <c r="LR17" s="110"/>
      <c r="LS17" s="110"/>
    </row>
    <row r="18" spans="1:331" s="74" customFormat="1" ht="23.1" customHeight="1" x14ac:dyDescent="0.35">
      <c r="A18" s="57"/>
      <c r="B18" s="60"/>
      <c r="C18" s="60"/>
      <c r="D18" s="61"/>
      <c r="E18" s="61"/>
      <c r="F18" s="61"/>
      <c r="G18" s="61"/>
      <c r="H18" s="60"/>
      <c r="I18" s="60"/>
      <c r="J18" s="61"/>
      <c r="K18" s="62"/>
      <c r="L18" s="61"/>
      <c r="M18" s="61"/>
      <c r="N18" s="61"/>
      <c r="O18" s="63" t="s">
        <v>1</v>
      </c>
      <c r="P18" s="135"/>
      <c r="Q18" s="64"/>
      <c r="R18" s="64"/>
      <c r="S18" s="64"/>
      <c r="T18" s="64"/>
      <c r="U18" s="60"/>
      <c r="V18" s="65" t="s">
        <v>1</v>
      </c>
      <c r="W18" s="60"/>
      <c r="X18" s="66"/>
      <c r="Y18" s="67"/>
      <c r="Z18" s="60"/>
      <c r="AA18" s="68"/>
      <c r="AB18" s="69"/>
      <c r="AC18" s="70"/>
      <c r="AD18" s="71"/>
      <c r="AE18" s="72"/>
      <c r="AF18" s="73"/>
      <c r="AG18" s="60"/>
      <c r="AH18" s="60"/>
      <c r="AI18" s="135"/>
      <c r="AJ18" s="135"/>
      <c r="AK18" s="135"/>
      <c r="AL18" s="135"/>
      <c r="AM18" s="135"/>
      <c r="AN18" s="135"/>
      <c r="AO18" s="135"/>
      <c r="AP18" s="135"/>
      <c r="AQ18" s="135"/>
      <c r="AR18" s="135"/>
      <c r="AS18" s="135"/>
      <c r="AT18" s="135"/>
      <c r="AU18" s="135"/>
      <c r="AV18" s="135"/>
      <c r="AW18" s="135"/>
      <c r="AX18" s="135"/>
      <c r="AY18" s="135"/>
      <c r="AZ18" s="135"/>
      <c r="BA18" s="135"/>
      <c r="BB18" s="135"/>
      <c r="BC18" s="135"/>
      <c r="BD18" s="136"/>
      <c r="BE18" s="58"/>
      <c r="BF18" s="58"/>
      <c r="BG18" s="58"/>
      <c r="BH18" s="58"/>
      <c r="BI18" s="58"/>
      <c r="BJ18" s="58"/>
      <c r="BK18" s="58"/>
      <c r="BL18" s="58"/>
      <c r="BM18" s="58"/>
      <c r="BN18" s="58"/>
      <c r="BO18" s="58"/>
      <c r="BP18" s="58"/>
      <c r="BQ18" s="58"/>
      <c r="BR18" s="58"/>
      <c r="BS18" s="58"/>
      <c r="BT18" s="58"/>
      <c r="BU18" s="58"/>
      <c r="BV18" s="58"/>
      <c r="BW18" s="58"/>
      <c r="BX18" s="58"/>
      <c r="BY18" s="58"/>
      <c r="BZ18" s="58"/>
      <c r="CA18" s="58"/>
      <c r="CB18" s="58"/>
      <c r="CC18" s="58"/>
      <c r="CD18" s="58"/>
      <c r="CE18" s="58"/>
      <c r="CF18" s="58"/>
      <c r="CG18" s="58"/>
      <c r="CH18" s="58"/>
      <c r="CI18" s="58"/>
      <c r="CJ18" s="58"/>
      <c r="CK18" s="58"/>
      <c r="CL18" s="58"/>
      <c r="CM18" s="58"/>
      <c r="CN18" s="58"/>
      <c r="CO18" s="58"/>
      <c r="CP18" s="58"/>
      <c r="CQ18" s="58"/>
      <c r="CR18" s="58"/>
      <c r="CS18" s="58"/>
      <c r="CT18" s="58"/>
      <c r="CU18" s="58"/>
      <c r="CV18" s="58"/>
      <c r="CW18" s="58"/>
      <c r="CX18" s="58"/>
      <c r="CY18" s="58"/>
      <c r="CZ18" s="58"/>
      <c r="DA18" s="58"/>
      <c r="DB18" s="58"/>
      <c r="DC18" s="58"/>
      <c r="DD18" s="58"/>
      <c r="DE18" s="58"/>
      <c r="DF18" s="58"/>
      <c r="DG18" s="58"/>
      <c r="DH18" s="58"/>
      <c r="DI18" s="58"/>
      <c r="DJ18" s="58"/>
      <c r="DK18" s="58"/>
      <c r="DL18" s="58"/>
      <c r="DM18" s="58"/>
      <c r="DN18" s="58"/>
      <c r="DO18" s="58"/>
      <c r="DP18" s="58"/>
      <c r="DQ18" s="58"/>
      <c r="DR18" s="58"/>
      <c r="DS18" s="58"/>
      <c r="DT18" s="58"/>
      <c r="DU18" s="58"/>
      <c r="DV18" s="58"/>
      <c r="DW18" s="58"/>
      <c r="DX18" s="58"/>
      <c r="DY18" s="58"/>
      <c r="DZ18" s="58"/>
      <c r="EA18" s="58"/>
      <c r="EB18" s="58"/>
      <c r="EC18" s="58"/>
      <c r="ED18" s="58"/>
      <c r="EE18" s="58"/>
      <c r="EF18" s="58"/>
      <c r="EG18" s="58"/>
      <c r="EH18" s="58"/>
      <c r="EI18" s="58"/>
      <c r="EJ18" s="58"/>
      <c r="EK18" s="58"/>
      <c r="EL18" s="58"/>
      <c r="EM18" s="58"/>
      <c r="EN18" s="58"/>
      <c r="EO18" s="58"/>
      <c r="EP18" s="58"/>
      <c r="EQ18" s="58"/>
      <c r="ER18" s="58"/>
      <c r="ES18" s="58"/>
      <c r="ET18" s="58"/>
      <c r="EU18" s="58"/>
      <c r="EV18" s="58"/>
      <c r="EW18" s="58"/>
      <c r="EX18" s="58"/>
      <c r="EY18" s="58"/>
      <c r="EZ18" s="58"/>
      <c r="FA18" s="58"/>
      <c r="FB18" s="58"/>
      <c r="FC18" s="58"/>
      <c r="FD18" s="58"/>
      <c r="FE18" s="58"/>
      <c r="FF18" s="58"/>
      <c r="FG18" s="58"/>
      <c r="FH18" s="58"/>
      <c r="FI18" s="58"/>
      <c r="FJ18" s="58"/>
      <c r="FK18" s="58"/>
      <c r="FL18" s="58"/>
      <c r="FM18" s="58"/>
      <c r="FN18" s="58"/>
      <c r="FO18" s="58"/>
      <c r="FP18" s="58"/>
      <c r="FQ18" s="58"/>
      <c r="FR18" s="58"/>
      <c r="FS18" s="58"/>
      <c r="FT18" s="58"/>
      <c r="FU18" s="58"/>
      <c r="FV18" s="58"/>
      <c r="FW18" s="58"/>
      <c r="FX18" s="58"/>
      <c r="FY18" s="58"/>
      <c r="FZ18" s="58"/>
      <c r="GA18" s="58"/>
      <c r="GB18" s="58"/>
      <c r="GC18" s="58"/>
      <c r="GD18" s="58"/>
      <c r="GE18" s="58"/>
      <c r="GF18" s="58"/>
      <c r="GG18" s="58"/>
      <c r="GH18" s="58"/>
      <c r="GI18" s="58"/>
      <c r="GJ18" s="58"/>
      <c r="GK18" s="58"/>
      <c r="GL18" s="58"/>
      <c r="GM18" s="58"/>
      <c r="GN18" s="58"/>
      <c r="GO18" s="58"/>
      <c r="GP18" s="58"/>
      <c r="GQ18" s="58"/>
      <c r="GR18" s="58"/>
      <c r="GS18" s="58"/>
      <c r="GT18" s="58"/>
      <c r="GU18" s="58"/>
      <c r="GV18" s="58"/>
      <c r="GW18" s="58"/>
      <c r="GX18" s="58"/>
      <c r="GY18" s="58"/>
      <c r="GZ18" s="58"/>
      <c r="HA18" s="58"/>
      <c r="HB18" s="58"/>
      <c r="HC18" s="58"/>
      <c r="HD18" s="58"/>
      <c r="HE18" s="58"/>
      <c r="HF18" s="58"/>
      <c r="HG18" s="58"/>
      <c r="HH18" s="58"/>
      <c r="HI18" s="58"/>
      <c r="HJ18" s="58"/>
      <c r="HK18" s="58"/>
      <c r="HL18" s="58"/>
      <c r="HM18" s="58"/>
      <c r="HN18" s="58"/>
      <c r="HO18" s="58"/>
      <c r="HP18" s="58"/>
      <c r="HQ18" s="58"/>
      <c r="HR18" s="58"/>
      <c r="HS18" s="58"/>
      <c r="HT18" s="58"/>
      <c r="HU18" s="58"/>
      <c r="HV18" s="58"/>
      <c r="HW18" s="58"/>
      <c r="HX18" s="58"/>
      <c r="HY18" s="58"/>
      <c r="HZ18" s="58"/>
      <c r="IA18" s="58"/>
      <c r="IB18" s="58"/>
      <c r="IC18" s="58"/>
      <c r="ID18" s="58"/>
      <c r="IE18" s="58"/>
      <c r="IF18" s="58"/>
      <c r="IG18" s="58"/>
      <c r="IH18" s="58"/>
      <c r="II18" s="58"/>
      <c r="IJ18" s="58"/>
      <c r="IK18" s="58"/>
      <c r="IL18" s="58"/>
      <c r="IM18" s="58"/>
      <c r="IN18" s="58"/>
      <c r="IO18" s="58"/>
      <c r="IP18" s="58"/>
      <c r="IQ18" s="58"/>
      <c r="IR18" s="58"/>
      <c r="IS18" s="58"/>
      <c r="IT18" s="58"/>
      <c r="IU18" s="58"/>
      <c r="IV18" s="58"/>
      <c r="IW18" s="58"/>
      <c r="IX18" s="58"/>
      <c r="IY18" s="58"/>
      <c r="IZ18" s="58"/>
      <c r="JA18" s="58"/>
      <c r="JB18" s="58"/>
      <c r="JC18" s="58"/>
      <c r="JD18" s="58"/>
      <c r="JE18" s="58"/>
      <c r="JF18" s="58"/>
      <c r="JG18" s="58"/>
      <c r="JH18" s="58"/>
      <c r="JI18" s="58"/>
      <c r="JJ18" s="58"/>
      <c r="JK18" s="58"/>
      <c r="JL18" s="58"/>
      <c r="JM18" s="58"/>
      <c r="JN18" s="58"/>
      <c r="JO18" s="58"/>
      <c r="JP18" s="58"/>
      <c r="JQ18" s="58"/>
      <c r="JR18" s="58"/>
      <c r="JS18" s="58"/>
      <c r="JT18" s="58"/>
      <c r="JU18" s="58"/>
      <c r="JV18" s="58"/>
      <c r="JW18" s="58"/>
      <c r="JX18" s="58"/>
      <c r="JY18" s="58"/>
      <c r="JZ18" s="58"/>
      <c r="KA18" s="58"/>
      <c r="KB18" s="58"/>
      <c r="KC18" s="58"/>
      <c r="KD18" s="58"/>
      <c r="KE18" s="58"/>
      <c r="KF18" s="58"/>
      <c r="KG18" s="58"/>
      <c r="KH18" s="58"/>
      <c r="KI18" s="58"/>
      <c r="KJ18" s="58"/>
      <c r="KK18" s="58"/>
      <c r="KL18" s="58"/>
      <c r="KM18" s="58"/>
      <c r="KN18" s="58"/>
      <c r="KO18" s="58"/>
      <c r="KP18" s="58"/>
      <c r="KQ18" s="58"/>
      <c r="KR18" s="58"/>
      <c r="KS18" s="58"/>
      <c r="KT18" s="58"/>
      <c r="KU18" s="58"/>
      <c r="KV18" s="58"/>
      <c r="KW18" s="58"/>
      <c r="KX18" s="58"/>
      <c r="KY18" s="58"/>
      <c r="KZ18" s="58"/>
      <c r="LA18" s="58"/>
      <c r="LB18" s="58"/>
      <c r="LC18" s="58"/>
      <c r="LD18" s="58"/>
      <c r="LE18" s="58"/>
      <c r="LF18" s="58"/>
      <c r="LG18" s="58"/>
      <c r="LH18" s="58"/>
      <c r="LI18" s="58"/>
      <c r="LJ18" s="58"/>
      <c r="LK18" s="58"/>
      <c r="LL18" s="58"/>
      <c r="LM18" s="58"/>
      <c r="LN18" s="58"/>
      <c r="LO18" s="58"/>
      <c r="LP18" s="58"/>
      <c r="LQ18" s="58"/>
      <c r="LR18" s="58"/>
      <c r="LS18" s="58"/>
    </row>
    <row r="19" spans="1:331" s="59" customFormat="1" ht="23.1" customHeight="1" x14ac:dyDescent="0.35">
      <c r="A19" s="75"/>
      <c r="B19" s="76" t="s">
        <v>60</v>
      </c>
      <c r="D19" s="77">
        <f>SUM(D12:D16)</f>
        <v>103515</v>
      </c>
      <c r="E19" s="77">
        <f t="shared" ref="E19:K19" si="23">SUM(E12:E16)</f>
        <v>5198</v>
      </c>
      <c r="F19" s="77">
        <f t="shared" si="23"/>
        <v>108713</v>
      </c>
      <c r="G19" s="77">
        <f t="shared" si="23"/>
        <v>5200</v>
      </c>
      <c r="H19" s="77">
        <f t="shared" si="23"/>
        <v>0</v>
      </c>
      <c r="I19" s="77">
        <f t="shared" si="23"/>
        <v>113913</v>
      </c>
      <c r="J19" s="77">
        <f t="shared" si="23"/>
        <v>113913</v>
      </c>
      <c r="K19" s="77">
        <f t="shared" si="23"/>
        <v>0</v>
      </c>
      <c r="L19" s="77">
        <f ca="1">SUM(L11:L28)</f>
        <v>0</v>
      </c>
      <c r="M19" s="77">
        <f ca="1">SUM(M11:M28)</f>
        <v>0</v>
      </c>
      <c r="N19" s="77">
        <f ca="1">SUM(N11:N28)</f>
        <v>0</v>
      </c>
      <c r="O19" s="77">
        <f t="shared" ref="O19:W19" si="24">SUM(O12:O16)</f>
        <v>113913</v>
      </c>
      <c r="P19" s="137">
        <f t="shared" si="24"/>
        <v>6145.86</v>
      </c>
      <c r="Q19" s="77">
        <f t="shared" si="24"/>
        <v>14565.579999999998</v>
      </c>
      <c r="R19" s="77">
        <f t="shared" si="24"/>
        <v>2873.97</v>
      </c>
      <c r="S19" s="77">
        <f t="shared" si="24"/>
        <v>2847.81</v>
      </c>
      <c r="T19" s="77">
        <f t="shared" si="24"/>
        <v>15630.24</v>
      </c>
      <c r="U19" s="77">
        <f t="shared" si="24"/>
        <v>42063.459999999992</v>
      </c>
      <c r="V19" s="77">
        <f t="shared" si="24"/>
        <v>35925</v>
      </c>
      <c r="W19" s="77">
        <f t="shared" si="24"/>
        <v>35924.540000000008</v>
      </c>
      <c r="X19" s="78"/>
      <c r="Y19" s="79">
        <f t="shared" ref="Y19:AE19" si="25">SUM(Y12:Y16)</f>
        <v>13669.559999999998</v>
      </c>
      <c r="Z19" s="77">
        <f t="shared" si="25"/>
        <v>0</v>
      </c>
      <c r="AA19" s="77">
        <f t="shared" si="25"/>
        <v>300</v>
      </c>
      <c r="AB19" s="77">
        <f t="shared" si="25"/>
        <v>2847.83</v>
      </c>
      <c r="AC19" s="78">
        <f t="shared" si="25"/>
        <v>600</v>
      </c>
      <c r="AD19" s="79">
        <f t="shared" si="25"/>
        <v>71849.540000000008</v>
      </c>
      <c r="AE19" s="80">
        <f t="shared" si="25"/>
        <v>35924.770000000004</v>
      </c>
      <c r="AF19" s="75"/>
      <c r="AG19" s="76" t="s">
        <v>60</v>
      </c>
      <c r="AI19" s="137">
        <f t="shared" ref="AI19:BD19" si="26">SUM(AI12:AI16)</f>
        <v>6145.86</v>
      </c>
      <c r="AJ19" s="137">
        <f t="shared" si="26"/>
        <v>10252.169999999998</v>
      </c>
      <c r="AK19" s="137">
        <f t="shared" si="26"/>
        <v>0</v>
      </c>
      <c r="AL19" s="137">
        <f t="shared" si="26"/>
        <v>0</v>
      </c>
      <c r="AM19" s="137">
        <f t="shared" si="26"/>
        <v>0</v>
      </c>
      <c r="AN19" s="137">
        <f t="shared" si="26"/>
        <v>3657.85</v>
      </c>
      <c r="AO19" s="137">
        <f t="shared" si="26"/>
        <v>0</v>
      </c>
      <c r="AP19" s="137">
        <f t="shared" si="26"/>
        <v>0</v>
      </c>
      <c r="AQ19" s="137">
        <f t="shared" si="26"/>
        <v>655.56</v>
      </c>
      <c r="AR19" s="137">
        <f t="shared" si="26"/>
        <v>14565.579999999998</v>
      </c>
      <c r="AS19" s="137">
        <f t="shared" si="26"/>
        <v>600</v>
      </c>
      <c r="AT19" s="137">
        <f t="shared" si="26"/>
        <v>0</v>
      </c>
      <c r="AU19" s="137">
        <f t="shared" si="26"/>
        <v>2273.9699999999998</v>
      </c>
      <c r="AV19" s="137">
        <f t="shared" si="26"/>
        <v>2873.97</v>
      </c>
      <c r="AW19" s="137">
        <f t="shared" si="26"/>
        <v>2847.81</v>
      </c>
      <c r="AX19" s="137">
        <f t="shared" si="26"/>
        <v>9470.26</v>
      </c>
      <c r="AY19" s="137">
        <f t="shared" si="26"/>
        <v>0</v>
      </c>
      <c r="AZ19" s="137">
        <f t="shared" si="26"/>
        <v>5739</v>
      </c>
      <c r="BA19" s="137">
        <f t="shared" si="26"/>
        <v>420.98</v>
      </c>
      <c r="BB19" s="137">
        <f t="shared" si="26"/>
        <v>0</v>
      </c>
      <c r="BC19" s="137">
        <f t="shared" si="26"/>
        <v>15630.24</v>
      </c>
      <c r="BD19" s="138">
        <f t="shared" si="26"/>
        <v>42063.459999999992</v>
      </c>
      <c r="BE19" s="81"/>
      <c r="BF19" s="81"/>
      <c r="BG19" s="81"/>
      <c r="BH19" s="81"/>
      <c r="BI19" s="81"/>
      <c r="BJ19" s="81"/>
      <c r="BK19" s="81"/>
      <c r="BL19" s="81"/>
      <c r="BM19" s="81"/>
      <c r="BN19" s="82"/>
      <c r="BO19" s="82"/>
      <c r="BP19" s="82"/>
      <c r="BQ19" s="82"/>
      <c r="BR19" s="82"/>
      <c r="BS19" s="82"/>
      <c r="BT19" s="82"/>
      <c r="BU19" s="82"/>
      <c r="BV19" s="82"/>
      <c r="BW19" s="82"/>
      <c r="BX19" s="82"/>
      <c r="BY19" s="82"/>
      <c r="BZ19" s="82"/>
      <c r="CA19" s="82"/>
      <c r="CB19" s="82"/>
      <c r="CC19" s="82"/>
      <c r="CD19" s="82"/>
      <c r="CE19" s="82"/>
      <c r="CF19" s="82"/>
      <c r="CG19" s="82"/>
      <c r="CH19" s="82"/>
      <c r="CI19" s="82"/>
      <c r="CJ19" s="82"/>
      <c r="CK19" s="82"/>
      <c r="CL19" s="82"/>
      <c r="CM19" s="82"/>
      <c r="CN19" s="82"/>
      <c r="CO19" s="82"/>
      <c r="CP19" s="82"/>
      <c r="CQ19" s="82"/>
      <c r="CR19" s="82"/>
      <c r="CS19" s="82"/>
      <c r="CT19" s="82"/>
      <c r="CU19" s="82"/>
      <c r="CV19" s="82"/>
      <c r="CW19" s="82"/>
      <c r="CX19" s="82"/>
      <c r="CY19" s="82"/>
      <c r="CZ19" s="82"/>
      <c r="DA19" s="82"/>
      <c r="DB19" s="82"/>
      <c r="DC19" s="82"/>
      <c r="DD19" s="82"/>
      <c r="DE19" s="82"/>
      <c r="DF19" s="82"/>
      <c r="DG19" s="82"/>
      <c r="DH19" s="82"/>
      <c r="DI19" s="82"/>
      <c r="DJ19" s="82"/>
      <c r="DK19" s="82"/>
      <c r="DL19" s="82"/>
      <c r="DM19" s="82"/>
      <c r="DN19" s="82"/>
      <c r="DO19" s="82"/>
      <c r="DP19" s="82"/>
      <c r="DQ19" s="82"/>
      <c r="DR19" s="82"/>
      <c r="DS19" s="82"/>
      <c r="DT19" s="82"/>
      <c r="DU19" s="82"/>
      <c r="DV19" s="82"/>
      <c r="DW19" s="82"/>
      <c r="DX19" s="82"/>
      <c r="DY19" s="82"/>
      <c r="DZ19" s="82"/>
      <c r="EA19" s="82"/>
      <c r="EB19" s="82"/>
      <c r="EC19" s="82"/>
      <c r="ED19" s="82"/>
      <c r="EE19" s="82"/>
      <c r="EF19" s="82"/>
      <c r="EG19" s="82"/>
      <c r="EH19" s="82"/>
      <c r="EI19" s="82"/>
      <c r="EJ19" s="82"/>
      <c r="EK19" s="82"/>
      <c r="EL19" s="82"/>
      <c r="EM19" s="82"/>
      <c r="EN19" s="82"/>
      <c r="EO19" s="82"/>
      <c r="EP19" s="82"/>
      <c r="EQ19" s="82"/>
      <c r="ER19" s="82"/>
      <c r="ES19" s="82"/>
      <c r="ET19" s="82"/>
      <c r="EU19" s="82"/>
      <c r="EV19" s="82"/>
      <c r="EW19" s="82"/>
      <c r="EX19" s="82"/>
      <c r="EY19" s="82"/>
      <c r="EZ19" s="82"/>
      <c r="FA19" s="82"/>
      <c r="FB19" s="82"/>
      <c r="FC19" s="82"/>
      <c r="FD19" s="82"/>
      <c r="FE19" s="82"/>
      <c r="FF19" s="82"/>
      <c r="FG19" s="82"/>
      <c r="FH19" s="82"/>
      <c r="FI19" s="82"/>
      <c r="FJ19" s="82"/>
      <c r="FK19" s="82"/>
      <c r="FL19" s="82"/>
      <c r="FM19" s="82"/>
      <c r="FN19" s="82"/>
      <c r="FO19" s="82"/>
      <c r="FP19" s="82"/>
      <c r="FQ19" s="82"/>
      <c r="FR19" s="82"/>
      <c r="FS19" s="82"/>
      <c r="FT19" s="82"/>
      <c r="FU19" s="82"/>
      <c r="FV19" s="82"/>
      <c r="FW19" s="82"/>
      <c r="FX19" s="82"/>
      <c r="FY19" s="82"/>
      <c r="FZ19" s="82"/>
      <c r="GA19" s="82"/>
      <c r="GB19" s="82"/>
      <c r="GC19" s="82"/>
      <c r="GD19" s="82"/>
      <c r="GE19" s="82"/>
      <c r="GF19" s="82"/>
      <c r="GG19" s="82"/>
      <c r="GH19" s="82"/>
      <c r="GI19" s="82"/>
      <c r="GJ19" s="82"/>
      <c r="GK19" s="82"/>
      <c r="GL19" s="82"/>
      <c r="GM19" s="82"/>
      <c r="GN19" s="82"/>
      <c r="GO19" s="82"/>
      <c r="GP19" s="82"/>
      <c r="GQ19" s="82"/>
      <c r="GR19" s="82"/>
      <c r="GS19" s="82"/>
      <c r="GT19" s="82"/>
      <c r="GU19" s="82"/>
      <c r="GV19" s="82"/>
      <c r="GW19" s="82"/>
      <c r="GX19" s="82"/>
      <c r="GY19" s="82"/>
      <c r="GZ19" s="82"/>
      <c r="HA19" s="82"/>
      <c r="HB19" s="82"/>
      <c r="HC19" s="82"/>
      <c r="HD19" s="82"/>
      <c r="HE19" s="82"/>
      <c r="HF19" s="82"/>
      <c r="HG19" s="82"/>
      <c r="HH19" s="82"/>
      <c r="HI19" s="82"/>
      <c r="HJ19" s="82"/>
      <c r="HK19" s="82"/>
      <c r="HL19" s="82"/>
      <c r="HM19" s="82"/>
      <c r="HN19" s="82"/>
      <c r="HO19" s="82"/>
      <c r="HP19" s="82"/>
      <c r="HQ19" s="82"/>
      <c r="HR19" s="82"/>
      <c r="HS19" s="82"/>
      <c r="HT19" s="82"/>
      <c r="HU19" s="82"/>
      <c r="HV19" s="82"/>
      <c r="HW19" s="82"/>
      <c r="HX19" s="82"/>
      <c r="HY19" s="82"/>
      <c r="HZ19" s="82"/>
      <c r="IA19" s="82"/>
      <c r="IB19" s="82"/>
      <c r="IC19" s="82"/>
      <c r="ID19" s="82"/>
      <c r="IE19" s="82"/>
      <c r="IF19" s="82"/>
      <c r="IG19" s="82"/>
      <c r="IH19" s="82"/>
      <c r="II19" s="82"/>
      <c r="IJ19" s="82"/>
      <c r="IK19" s="82"/>
      <c r="IL19" s="82"/>
      <c r="IM19" s="82"/>
      <c r="IN19" s="82"/>
      <c r="IO19" s="82"/>
      <c r="IP19" s="82"/>
      <c r="IQ19" s="82"/>
      <c r="IR19" s="82"/>
      <c r="IS19" s="82"/>
      <c r="IT19" s="82"/>
      <c r="IU19" s="82"/>
      <c r="IV19" s="82"/>
      <c r="IW19" s="82"/>
      <c r="IX19" s="82"/>
      <c r="IY19" s="82"/>
      <c r="IZ19" s="82"/>
      <c r="JA19" s="82"/>
      <c r="JB19" s="82"/>
      <c r="JC19" s="82"/>
      <c r="JD19" s="82"/>
      <c r="JE19" s="82"/>
      <c r="JF19" s="82"/>
      <c r="JG19" s="82"/>
      <c r="JH19" s="82"/>
      <c r="JI19" s="82"/>
      <c r="JJ19" s="82"/>
      <c r="JK19" s="82"/>
      <c r="JL19" s="82"/>
      <c r="JM19" s="82"/>
      <c r="JN19" s="82"/>
      <c r="JO19" s="82"/>
      <c r="JP19" s="82"/>
      <c r="JQ19" s="82"/>
      <c r="JR19" s="82"/>
      <c r="JS19" s="82"/>
      <c r="JT19" s="82"/>
      <c r="JU19" s="82"/>
      <c r="JV19" s="82"/>
      <c r="JW19" s="82"/>
      <c r="JX19" s="82"/>
      <c r="JY19" s="82"/>
      <c r="JZ19" s="82"/>
      <c r="KA19" s="82"/>
      <c r="KB19" s="82"/>
      <c r="KC19" s="82"/>
      <c r="KD19" s="82"/>
      <c r="KE19" s="82"/>
      <c r="KF19" s="82"/>
      <c r="KG19" s="82"/>
      <c r="KH19" s="82"/>
      <c r="KI19" s="82"/>
      <c r="KJ19" s="82"/>
      <c r="KK19" s="82"/>
      <c r="KL19" s="82"/>
      <c r="KM19" s="82"/>
      <c r="KN19" s="82"/>
      <c r="KO19" s="82"/>
      <c r="KP19" s="82"/>
      <c r="KQ19" s="82"/>
      <c r="KR19" s="82"/>
      <c r="KS19" s="82"/>
      <c r="KT19" s="82"/>
      <c r="KU19" s="82"/>
      <c r="KV19" s="82"/>
      <c r="KW19" s="82"/>
      <c r="KX19" s="82"/>
      <c r="KY19" s="82"/>
      <c r="KZ19" s="82"/>
      <c r="LA19" s="82"/>
      <c r="LB19" s="82"/>
      <c r="LC19" s="82"/>
      <c r="LD19" s="82"/>
      <c r="LE19" s="82"/>
      <c r="LF19" s="82"/>
      <c r="LG19" s="82"/>
      <c r="LH19" s="82"/>
      <c r="LI19" s="82"/>
      <c r="LJ19" s="82"/>
      <c r="LK19" s="82"/>
      <c r="LL19" s="82"/>
      <c r="LM19" s="82"/>
      <c r="LN19" s="82"/>
      <c r="LO19" s="82"/>
      <c r="LP19" s="82"/>
      <c r="LQ19" s="82"/>
      <c r="LR19" s="82"/>
      <c r="LS19" s="82"/>
    </row>
    <row r="20" spans="1:331" s="85" customFormat="1" ht="23.1" customHeight="1" thickBot="1" x14ac:dyDescent="0.4">
      <c r="A20" s="83"/>
      <c r="B20" s="84"/>
      <c r="D20" s="86"/>
      <c r="E20" s="86"/>
      <c r="F20" s="86"/>
      <c r="G20" s="86"/>
      <c r="H20" s="87"/>
      <c r="I20" s="88">
        <f>SUM(I18:I18)</f>
        <v>0</v>
      </c>
      <c r="J20" s="86"/>
      <c r="K20" s="86"/>
      <c r="L20" s="86"/>
      <c r="M20" s="86"/>
      <c r="N20" s="86"/>
      <c r="O20" s="86"/>
      <c r="P20" s="139"/>
      <c r="Q20" s="86"/>
      <c r="R20" s="86"/>
      <c r="S20" s="86"/>
      <c r="T20" s="86"/>
      <c r="U20" s="87"/>
      <c r="V20" s="87"/>
      <c r="W20" s="87" t="s">
        <v>1</v>
      </c>
      <c r="X20" s="89"/>
      <c r="Y20" s="90"/>
      <c r="Z20" s="87"/>
      <c r="AA20" s="87"/>
      <c r="AB20" s="87"/>
      <c r="AC20" s="89"/>
      <c r="AD20" s="90"/>
      <c r="AE20" s="91"/>
      <c r="AF20" s="83"/>
      <c r="AG20" s="84"/>
      <c r="AI20" s="139"/>
      <c r="AJ20" s="139"/>
      <c r="AK20" s="139"/>
      <c r="AL20" s="139"/>
      <c r="AM20" s="139"/>
      <c r="AN20" s="139"/>
      <c r="AO20" s="139"/>
      <c r="AP20" s="139"/>
      <c r="AQ20" s="139"/>
      <c r="AR20" s="139"/>
      <c r="AS20" s="139"/>
      <c r="AT20" s="139"/>
      <c r="AU20" s="139"/>
      <c r="AV20" s="139"/>
      <c r="AW20" s="139"/>
      <c r="AX20" s="139"/>
      <c r="AY20" s="139"/>
      <c r="AZ20" s="139"/>
      <c r="BA20" s="139"/>
      <c r="BB20" s="139"/>
      <c r="BC20" s="139"/>
      <c r="BD20" s="140"/>
      <c r="BE20" s="58"/>
      <c r="BF20" s="58"/>
      <c r="BG20" s="58"/>
      <c r="BH20" s="58"/>
      <c r="BI20" s="58"/>
      <c r="BJ20" s="58"/>
      <c r="BK20" s="58"/>
      <c r="BL20" s="58"/>
      <c r="BM20" s="58"/>
      <c r="BN20" s="58"/>
      <c r="BO20" s="58"/>
      <c r="BP20" s="58"/>
      <c r="BQ20" s="58"/>
      <c r="BR20" s="58"/>
      <c r="BS20" s="58"/>
      <c r="BT20" s="58"/>
      <c r="BU20" s="58"/>
      <c r="BV20" s="58"/>
      <c r="BW20" s="58"/>
      <c r="BX20" s="58"/>
      <c r="BY20" s="58"/>
      <c r="BZ20" s="58"/>
      <c r="CA20" s="58"/>
      <c r="CB20" s="58"/>
      <c r="CC20" s="58"/>
      <c r="CD20" s="58"/>
      <c r="CE20" s="58"/>
      <c r="CF20" s="58"/>
      <c r="CG20" s="58"/>
      <c r="CH20" s="58"/>
      <c r="CI20" s="58"/>
      <c r="CJ20" s="58"/>
      <c r="CK20" s="58"/>
      <c r="CL20" s="58"/>
      <c r="CM20" s="58"/>
      <c r="CN20" s="58"/>
      <c r="CO20" s="58"/>
      <c r="CP20" s="58"/>
      <c r="CQ20" s="58"/>
      <c r="CR20" s="58"/>
      <c r="CS20" s="58"/>
      <c r="CT20" s="58"/>
      <c r="CU20" s="58"/>
      <c r="CV20" s="58"/>
      <c r="CW20" s="58"/>
      <c r="CX20" s="58"/>
      <c r="CY20" s="58"/>
      <c r="CZ20" s="58"/>
      <c r="DA20" s="58"/>
      <c r="DB20" s="58"/>
      <c r="DC20" s="58"/>
      <c r="DD20" s="58"/>
      <c r="DE20" s="58"/>
      <c r="DF20" s="58"/>
      <c r="DG20" s="58"/>
      <c r="DH20" s="58"/>
      <c r="DI20" s="58"/>
      <c r="DJ20" s="58"/>
      <c r="DK20" s="58"/>
      <c r="DL20" s="58"/>
      <c r="DM20" s="58"/>
      <c r="DN20" s="58"/>
      <c r="DO20" s="58"/>
      <c r="DP20" s="58"/>
      <c r="DQ20" s="58"/>
      <c r="DR20" s="58"/>
      <c r="DS20" s="58"/>
      <c r="DT20" s="58"/>
      <c r="DU20" s="58"/>
      <c r="DV20" s="58"/>
      <c r="DW20" s="58"/>
      <c r="DX20" s="58"/>
      <c r="DY20" s="58"/>
      <c r="DZ20" s="58"/>
      <c r="EA20" s="58"/>
      <c r="EB20" s="58"/>
      <c r="EC20" s="58"/>
      <c r="ED20" s="58"/>
      <c r="EE20" s="58"/>
      <c r="EF20" s="58"/>
      <c r="EG20" s="58"/>
      <c r="EH20" s="58"/>
      <c r="EI20" s="58"/>
      <c r="EJ20" s="58"/>
      <c r="EK20" s="58"/>
      <c r="EL20" s="58"/>
      <c r="EM20" s="58"/>
      <c r="EN20" s="58"/>
      <c r="EO20" s="58"/>
      <c r="EP20" s="58"/>
      <c r="EQ20" s="58"/>
      <c r="ER20" s="58"/>
      <c r="ES20" s="58"/>
      <c r="ET20" s="58"/>
      <c r="EU20" s="58"/>
      <c r="EV20" s="58"/>
      <c r="EW20" s="58"/>
      <c r="EX20" s="58"/>
      <c r="EY20" s="58"/>
      <c r="EZ20" s="58"/>
      <c r="FA20" s="58"/>
      <c r="FB20" s="58"/>
      <c r="FC20" s="58"/>
      <c r="FD20" s="58"/>
      <c r="FE20" s="58"/>
      <c r="FF20" s="58"/>
      <c r="FG20" s="58"/>
      <c r="FH20" s="58"/>
      <c r="FI20" s="58"/>
      <c r="FJ20" s="58"/>
      <c r="FK20" s="58"/>
      <c r="FL20" s="58"/>
      <c r="FM20" s="58"/>
      <c r="FN20" s="58"/>
      <c r="FO20" s="58"/>
      <c r="FP20" s="58"/>
      <c r="FQ20" s="58"/>
      <c r="FR20" s="58"/>
      <c r="FS20" s="58"/>
      <c r="FT20" s="58"/>
      <c r="FU20" s="58"/>
      <c r="FV20" s="58"/>
      <c r="FW20" s="58"/>
      <c r="FX20" s="58"/>
      <c r="FY20" s="58"/>
      <c r="FZ20" s="58"/>
      <c r="GA20" s="58"/>
      <c r="GB20" s="58"/>
      <c r="GC20" s="58"/>
      <c r="GD20" s="58"/>
      <c r="GE20" s="58"/>
      <c r="GF20" s="58"/>
      <c r="GG20" s="58"/>
      <c r="GH20" s="58"/>
      <c r="GI20" s="58"/>
      <c r="GJ20" s="58"/>
      <c r="GK20" s="58"/>
      <c r="GL20" s="58"/>
      <c r="GM20" s="58"/>
      <c r="GN20" s="58"/>
      <c r="GO20" s="58"/>
      <c r="GP20" s="58"/>
      <c r="GQ20" s="58"/>
      <c r="GR20" s="58"/>
      <c r="GS20" s="58"/>
      <c r="GT20" s="58"/>
      <c r="GU20" s="58"/>
      <c r="GV20" s="58"/>
      <c r="GW20" s="58"/>
      <c r="GX20" s="58"/>
      <c r="GY20" s="58"/>
      <c r="GZ20" s="58"/>
      <c r="HA20" s="58"/>
      <c r="HB20" s="58"/>
      <c r="HC20" s="58"/>
      <c r="HD20" s="58"/>
      <c r="HE20" s="58"/>
      <c r="HF20" s="58"/>
      <c r="HG20" s="58"/>
      <c r="HH20" s="58"/>
      <c r="HI20" s="58"/>
      <c r="HJ20" s="58"/>
      <c r="HK20" s="58"/>
      <c r="HL20" s="58"/>
      <c r="HM20" s="58"/>
      <c r="HN20" s="58"/>
      <c r="HO20" s="58"/>
      <c r="HP20" s="58"/>
      <c r="HQ20" s="58"/>
      <c r="HR20" s="58"/>
      <c r="HS20" s="58"/>
      <c r="HT20" s="58"/>
      <c r="HU20" s="58"/>
      <c r="HV20" s="58"/>
      <c r="HW20" s="58"/>
      <c r="HX20" s="58"/>
      <c r="HY20" s="58"/>
      <c r="HZ20" s="58"/>
      <c r="IA20" s="58"/>
      <c r="IB20" s="58"/>
      <c r="IC20" s="58"/>
      <c r="ID20" s="58"/>
      <c r="IE20" s="58"/>
      <c r="IF20" s="58"/>
      <c r="IG20" s="58"/>
      <c r="IH20" s="58"/>
      <c r="II20" s="58"/>
      <c r="IJ20" s="58"/>
      <c r="IK20" s="58"/>
      <c r="IL20" s="58"/>
      <c r="IM20" s="58"/>
      <c r="IN20" s="58"/>
      <c r="IO20" s="58"/>
      <c r="IP20" s="58"/>
      <c r="IQ20" s="58"/>
      <c r="IR20" s="58"/>
      <c r="IS20" s="58"/>
      <c r="IT20" s="58"/>
      <c r="IU20" s="58"/>
      <c r="IV20" s="58"/>
      <c r="IW20" s="58"/>
      <c r="IX20" s="58"/>
      <c r="IY20" s="58"/>
      <c r="IZ20" s="58"/>
      <c r="JA20" s="58"/>
      <c r="JB20" s="58"/>
      <c r="JC20" s="58"/>
      <c r="JD20" s="58"/>
      <c r="JE20" s="58"/>
      <c r="JF20" s="58"/>
      <c r="JG20" s="58"/>
      <c r="JH20" s="58"/>
      <c r="JI20" s="58"/>
      <c r="JJ20" s="58"/>
      <c r="JK20" s="58"/>
      <c r="JL20" s="58"/>
      <c r="JM20" s="58"/>
      <c r="JN20" s="58"/>
      <c r="JO20" s="58"/>
      <c r="JP20" s="58"/>
      <c r="JQ20" s="58"/>
      <c r="JR20" s="58"/>
      <c r="JS20" s="58"/>
      <c r="JT20" s="58"/>
      <c r="JU20" s="58"/>
      <c r="JV20" s="58"/>
      <c r="JW20" s="58"/>
      <c r="JX20" s="58"/>
      <c r="JY20" s="58"/>
      <c r="JZ20" s="58"/>
      <c r="KA20" s="58"/>
      <c r="KB20" s="58"/>
      <c r="KC20" s="58"/>
      <c r="KD20" s="58"/>
      <c r="KE20" s="58"/>
      <c r="KF20" s="58"/>
      <c r="KG20" s="58"/>
      <c r="KH20" s="58"/>
      <c r="KI20" s="58"/>
      <c r="KJ20" s="58"/>
      <c r="KK20" s="58"/>
      <c r="KL20" s="58"/>
      <c r="KM20" s="58"/>
      <c r="KN20" s="58"/>
      <c r="KO20" s="58"/>
      <c r="KP20" s="58"/>
      <c r="KQ20" s="58"/>
      <c r="KR20" s="58"/>
      <c r="KS20" s="58"/>
      <c r="KT20" s="58"/>
      <c r="KU20" s="58"/>
      <c r="KV20" s="58"/>
      <c r="KW20" s="58"/>
      <c r="KX20" s="58"/>
      <c r="KY20" s="58"/>
      <c r="KZ20" s="58"/>
      <c r="LA20" s="58"/>
      <c r="LB20" s="58"/>
      <c r="LC20" s="58"/>
      <c r="LD20" s="58"/>
      <c r="LE20" s="58"/>
      <c r="LF20" s="58"/>
      <c r="LG20" s="58"/>
      <c r="LH20" s="58"/>
      <c r="LI20" s="58"/>
      <c r="LJ20" s="58"/>
      <c r="LK20" s="58"/>
      <c r="LL20" s="58"/>
      <c r="LM20" s="58"/>
      <c r="LN20" s="58"/>
      <c r="LO20" s="58"/>
      <c r="LP20" s="58"/>
      <c r="LQ20" s="58"/>
      <c r="LR20" s="58"/>
      <c r="LS20" s="58"/>
    </row>
    <row r="21" spans="1:331" ht="23.1" customHeight="1" x14ac:dyDescent="0.35">
      <c r="B21" s="5"/>
      <c r="D21" s="24"/>
      <c r="H21" s="23"/>
      <c r="I21" s="23"/>
      <c r="K21" s="24"/>
      <c r="L21" s="24"/>
      <c r="M21" s="24"/>
      <c r="N21" s="24"/>
      <c r="P21" s="141"/>
      <c r="T21" s="24"/>
      <c r="U21" s="23"/>
      <c r="V21" s="24"/>
      <c r="X21" s="23"/>
      <c r="Y21" s="23"/>
      <c r="Z21" s="23"/>
      <c r="AA21" s="23"/>
      <c r="AB21" s="23"/>
      <c r="AC21" s="23"/>
      <c r="AD21" s="23"/>
      <c r="AE21" s="26"/>
      <c r="AG21" s="5"/>
      <c r="AI21" s="141"/>
      <c r="AJ21" s="141"/>
      <c r="AK21" s="141"/>
      <c r="AL21" s="141"/>
      <c r="AM21" s="141"/>
      <c r="AN21" s="141"/>
      <c r="AO21" s="141"/>
      <c r="AP21" s="141"/>
      <c r="AQ21" s="141"/>
      <c r="AS21" s="141"/>
      <c r="AT21" s="141"/>
      <c r="AU21" s="141"/>
      <c r="AX21" s="141"/>
      <c r="AY21" s="141"/>
      <c r="AZ21" s="141"/>
      <c r="BA21" s="141"/>
      <c r="BB21" s="141"/>
      <c r="BC21" s="141"/>
      <c r="BD21" s="142"/>
    </row>
    <row r="22" spans="1:331" ht="23.1" customHeight="1" x14ac:dyDescent="0.35">
      <c r="B22" s="5"/>
      <c r="D22" s="24"/>
      <c r="H22" s="23"/>
      <c r="I22" s="23"/>
      <c r="K22" s="24"/>
      <c r="L22" s="24"/>
      <c r="M22" s="24"/>
      <c r="N22" s="24"/>
      <c r="P22" s="141"/>
      <c r="T22" s="1"/>
      <c r="V22" s="23"/>
      <c r="X22" s="23"/>
      <c r="Y22" s="23"/>
      <c r="Z22" s="23"/>
      <c r="AA22" s="23"/>
      <c r="AB22" s="23"/>
      <c r="AC22" s="23"/>
      <c r="AD22" s="23"/>
      <c r="AE22" s="26"/>
      <c r="AG22" s="5"/>
      <c r="AI22" s="141"/>
      <c r="AJ22" s="141"/>
      <c r="AK22" s="141"/>
      <c r="AL22" s="141"/>
      <c r="AM22" s="141"/>
      <c r="AN22" s="141"/>
      <c r="AO22" s="141"/>
      <c r="AP22" s="141"/>
      <c r="AQ22" s="141"/>
      <c r="AS22" s="141"/>
      <c r="AT22" s="141"/>
      <c r="AU22" s="141"/>
      <c r="AX22" s="141"/>
      <c r="AY22" s="141"/>
      <c r="AZ22" s="141"/>
      <c r="BA22" s="141"/>
      <c r="BB22" s="141"/>
      <c r="BC22" s="116"/>
    </row>
    <row r="23" spans="1:331" ht="23.1" customHeight="1" x14ac:dyDescent="0.35">
      <c r="B23" s="171" t="s">
        <v>61</v>
      </c>
      <c r="C23" s="171"/>
      <c r="D23" s="171"/>
      <c r="H23" s="23"/>
      <c r="I23" s="172" t="s">
        <v>62</v>
      </c>
      <c r="J23" s="172"/>
      <c r="K23" s="172"/>
      <c r="L23" s="172"/>
      <c r="M23" s="172"/>
      <c r="N23" s="172"/>
      <c r="O23" s="23"/>
      <c r="P23" s="141"/>
      <c r="Q23" s="173" t="s">
        <v>63</v>
      </c>
      <c r="R23" s="173"/>
      <c r="S23" s="173"/>
      <c r="V23" s="174" t="s">
        <v>64</v>
      </c>
      <c r="W23" s="174"/>
      <c r="X23" s="174"/>
      <c r="Y23" s="174"/>
      <c r="Z23" s="23"/>
      <c r="AA23" s="23"/>
      <c r="AB23" s="23"/>
      <c r="AC23" s="23"/>
      <c r="AD23" s="23"/>
      <c r="AE23" s="26"/>
      <c r="AG23" s="171" t="s">
        <v>61</v>
      </c>
      <c r="AH23" s="171"/>
      <c r="AI23" s="171"/>
      <c r="AJ23" s="141"/>
      <c r="AK23" s="141"/>
      <c r="AL23" s="141"/>
      <c r="AM23" s="141"/>
      <c r="AN23" s="141"/>
      <c r="AO23" s="141"/>
      <c r="AP23" s="141"/>
      <c r="AQ23" s="141"/>
      <c r="AS23" s="141"/>
      <c r="AT23" s="141"/>
      <c r="AU23" s="141"/>
      <c r="AX23" s="141"/>
      <c r="AY23" s="141"/>
      <c r="AZ23" s="141"/>
      <c r="BA23" s="141"/>
      <c r="BB23" s="141"/>
      <c r="BC23" s="116"/>
    </row>
    <row r="24" spans="1:331" ht="23.1" customHeight="1" x14ac:dyDescent="0.35">
      <c r="A24" s="25"/>
      <c r="B24" s="5"/>
      <c r="D24" s="24"/>
      <c r="E24" s="27"/>
      <c r="F24" s="27"/>
      <c r="G24" s="27"/>
      <c r="H24" s="23"/>
      <c r="I24" s="23"/>
      <c r="K24" s="24"/>
      <c r="L24" s="24"/>
      <c r="M24" s="24"/>
      <c r="N24" s="24"/>
      <c r="O24" s="6"/>
      <c r="P24" s="141"/>
      <c r="R24" s="6"/>
      <c r="T24" s="1"/>
      <c r="V24" s="23"/>
      <c r="X24" s="23"/>
      <c r="Y24" s="23"/>
      <c r="Z24" s="23"/>
      <c r="AA24" s="23"/>
      <c r="AB24" s="23"/>
      <c r="AC24" s="23"/>
      <c r="AD24" s="23"/>
      <c r="AE24" s="26"/>
      <c r="AF24" s="25"/>
      <c r="AG24" s="5"/>
      <c r="AI24" s="141"/>
      <c r="AJ24" s="141"/>
      <c r="AK24" s="141"/>
      <c r="AL24" s="141"/>
      <c r="AM24" s="141"/>
      <c r="AN24" s="141"/>
      <c r="AO24" s="141"/>
      <c r="AP24" s="141"/>
      <c r="AQ24" s="141"/>
      <c r="AS24" s="141"/>
      <c r="AT24" s="141"/>
      <c r="AU24" s="141"/>
      <c r="AV24" s="118"/>
      <c r="AX24" s="141"/>
      <c r="AY24" s="141"/>
      <c r="AZ24" s="141"/>
      <c r="BA24" s="141"/>
      <c r="BB24" s="141"/>
      <c r="BC24" s="116"/>
    </row>
    <row r="25" spans="1:331" ht="23.1" customHeight="1" x14ac:dyDescent="0.35">
      <c r="B25" s="5"/>
      <c r="D25" s="24"/>
      <c r="E25" s="28"/>
      <c r="F25" s="28"/>
      <c r="G25" s="28"/>
      <c r="H25" s="23"/>
      <c r="I25" s="23"/>
      <c r="K25" s="24"/>
      <c r="L25" s="24"/>
      <c r="M25" s="24"/>
      <c r="N25" s="24"/>
      <c r="P25" s="141"/>
      <c r="R25" s="28"/>
      <c r="T25" s="1"/>
      <c r="V25" s="23"/>
      <c r="X25" s="23"/>
      <c r="Y25" s="23"/>
      <c r="Z25" s="23"/>
      <c r="AA25" s="23"/>
      <c r="AB25" s="23"/>
      <c r="AC25" s="23"/>
      <c r="AD25" s="23"/>
      <c r="AE25" s="26"/>
      <c r="AG25" s="5"/>
      <c r="AI25" s="141"/>
      <c r="AJ25" s="141"/>
      <c r="AK25" s="141"/>
      <c r="AL25" s="141"/>
      <c r="AM25" s="141"/>
      <c r="AN25" s="141"/>
      <c r="AO25" s="141"/>
      <c r="AP25" s="141"/>
      <c r="AQ25" s="141"/>
      <c r="AS25" s="141"/>
      <c r="AT25" s="141"/>
      <c r="AU25" s="141"/>
      <c r="AV25" s="143"/>
      <c r="AX25" s="141"/>
      <c r="AY25" s="141"/>
      <c r="AZ25" s="141"/>
      <c r="BA25" s="141"/>
      <c r="BB25" s="141"/>
      <c r="BC25" s="116"/>
    </row>
    <row r="26" spans="1:331" s="92" customFormat="1" ht="23.1" customHeight="1" x14ac:dyDescent="0.35">
      <c r="B26" s="175" t="s">
        <v>75</v>
      </c>
      <c r="C26" s="175"/>
      <c r="D26" s="175"/>
      <c r="E26" s="93"/>
      <c r="F26" s="93"/>
      <c r="G26" s="93"/>
      <c r="I26" s="175" t="s">
        <v>65</v>
      </c>
      <c r="J26" s="175"/>
      <c r="K26" s="175"/>
      <c r="L26" s="175"/>
      <c r="M26" s="175"/>
      <c r="N26" s="175"/>
      <c r="O26" s="93"/>
      <c r="P26" s="144"/>
      <c r="Q26" s="152" t="s">
        <v>66</v>
      </c>
      <c r="R26" s="152"/>
      <c r="S26" s="152"/>
      <c r="T26" s="93"/>
      <c r="V26" s="175" t="s">
        <v>67</v>
      </c>
      <c r="W26" s="175"/>
      <c r="X26" s="175"/>
      <c r="Y26" s="175"/>
      <c r="AE26" s="94"/>
      <c r="AG26" s="175" t="s">
        <v>75</v>
      </c>
      <c r="AH26" s="175"/>
      <c r="AI26" s="175"/>
      <c r="AJ26" s="144"/>
      <c r="AK26" s="144"/>
      <c r="AL26" s="144"/>
      <c r="AM26" s="144"/>
      <c r="AN26" s="144"/>
      <c r="AO26" s="144"/>
      <c r="AP26" s="144"/>
      <c r="AQ26" s="144"/>
      <c r="AR26" s="144"/>
      <c r="AS26" s="144"/>
      <c r="AT26" s="144"/>
      <c r="AU26" s="144"/>
      <c r="AV26" s="144"/>
      <c r="AW26" s="144"/>
      <c r="AX26" s="144"/>
      <c r="AY26" s="144"/>
      <c r="AZ26" s="144"/>
      <c r="BA26" s="144"/>
      <c r="BB26" s="144"/>
      <c r="BC26" s="144"/>
      <c r="BD26" s="145"/>
    </row>
    <row r="27" spans="1:331" ht="23.1" customHeight="1" x14ac:dyDescent="0.35">
      <c r="B27" s="176" t="s">
        <v>76</v>
      </c>
      <c r="C27" s="176"/>
      <c r="D27" s="176"/>
      <c r="I27" s="176" t="s">
        <v>72</v>
      </c>
      <c r="J27" s="176"/>
      <c r="K27" s="176"/>
      <c r="L27" s="176"/>
      <c r="M27" s="176"/>
      <c r="N27" s="176"/>
      <c r="Q27" s="148" t="s">
        <v>73</v>
      </c>
      <c r="R27" s="148"/>
      <c r="S27" s="148"/>
      <c r="V27" s="176" t="s">
        <v>68</v>
      </c>
      <c r="W27" s="176"/>
      <c r="X27" s="176"/>
      <c r="Y27" s="176"/>
      <c r="AG27" s="176" t="s">
        <v>76</v>
      </c>
      <c r="AH27" s="176"/>
      <c r="AI27" s="176"/>
    </row>
  </sheetData>
  <mergeCells count="32">
    <mergeCell ref="H8:H10"/>
    <mergeCell ref="F8:F10"/>
    <mergeCell ref="G8:G10"/>
    <mergeCell ref="O1:S1"/>
    <mergeCell ref="AQ1:AU1"/>
    <mergeCell ref="O2:S2"/>
    <mergeCell ref="AQ2:AU2"/>
    <mergeCell ref="O3:S3"/>
    <mergeCell ref="AQ3:AU3"/>
    <mergeCell ref="AG23:AI23"/>
    <mergeCell ref="O4:S4"/>
    <mergeCell ref="AK4:AO4"/>
    <mergeCell ref="AQ4:AU4"/>
    <mergeCell ref="O5:S5"/>
    <mergeCell ref="AQ5:AU5"/>
    <mergeCell ref="O6:S6"/>
    <mergeCell ref="AQ6:AU6"/>
    <mergeCell ref="AD8:AE10"/>
    <mergeCell ref="B23:D23"/>
    <mergeCell ref="I23:N23"/>
    <mergeCell ref="Q23:S23"/>
    <mergeCell ref="V23:Y23"/>
    <mergeCell ref="B27:D27"/>
    <mergeCell ref="I27:N27"/>
    <mergeCell ref="Q27:S27"/>
    <mergeCell ref="V27:Y27"/>
    <mergeCell ref="AG27:AI27"/>
    <mergeCell ref="B26:D26"/>
    <mergeCell ref="I26:N26"/>
    <mergeCell ref="Q26:S26"/>
    <mergeCell ref="V26:Y26"/>
    <mergeCell ref="AG26:AI26"/>
  </mergeCells>
  <printOptions horizontalCentered="1"/>
  <pageMargins left="0.26" right="0.22" top="0.59055118110236227" bottom="0.59055118110236227" header="0.15748031496062992" footer="0.31496062992125984"/>
  <pageSetup paperSize="258" scale="62" fitToHeight="0" orientation="landscape" horizontalDpi="120" verticalDpi="72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SEPTEMBER</vt:lpstr>
      <vt:lpstr>JULY</vt:lpstr>
      <vt:lpstr>JUNE</vt:lpstr>
      <vt:lpstr>MAY</vt:lpstr>
      <vt:lpstr>APRIL</vt:lpstr>
      <vt:lpstr>MARCH</vt:lpstr>
      <vt:lpstr>APRIL!Print_Area</vt:lpstr>
      <vt:lpstr>JULY!Print_Area</vt:lpstr>
      <vt:lpstr>JUNE!Print_Area</vt:lpstr>
      <vt:lpstr>MARCH!Print_Area</vt:lpstr>
      <vt:lpstr>MAY!Print_Area</vt:lpstr>
      <vt:lpstr>SEPTEMBER!Print_Area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JOCELYN P. PEREZ</cp:lastModifiedBy>
  <cp:lastPrinted>2025-07-08T08:28:23Z</cp:lastPrinted>
  <dcterms:created xsi:type="dcterms:W3CDTF">2023-12-27T00:44:29Z</dcterms:created>
  <dcterms:modified xsi:type="dcterms:W3CDTF">2025-09-16T00:24:36Z</dcterms:modified>
</cp:coreProperties>
</file>