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020" yWindow="1100" windowWidth="16340" windowHeight="11340" tabRatio="50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Sheet1!$A$1:$E$1307</definedName>
    <definedName name="_xlnm._FilterDatabase" localSheetId="1" hidden="1">Sheet2!$A$1:$I$1307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2" i="2"/>
  <c r="C4" i="4"/>
  <c r="C5" i="4"/>
  <c r="B5" i="4"/>
  <c r="B6" i="4"/>
  <c r="C6" i="4"/>
  <c r="C7" i="4"/>
  <c r="B7" i="4"/>
  <c r="B8" i="4"/>
  <c r="C8" i="4"/>
  <c r="C9" i="4"/>
  <c r="B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C3" i="4"/>
  <c r="D3" i="4"/>
  <c r="B4" i="4"/>
  <c r="D4" i="4"/>
  <c r="D5" i="4"/>
  <c r="D6" i="4"/>
  <c r="D7" i="4"/>
  <c r="D8" i="4"/>
  <c r="D9" i="4"/>
  <c r="D2" i="4"/>
  <c r="C2" i="4"/>
  <c r="B2" i="4"/>
  <c r="B3" i="4"/>
  <c r="D3" i="2"/>
  <c r="D4" i="2"/>
  <c r="D5" i="2"/>
  <c r="D6" i="2"/>
  <c r="D14" i="2"/>
  <c r="D17" i="2"/>
  <c r="D16" i="2"/>
  <c r="D23" i="2"/>
  <c r="D11" i="2"/>
  <c r="D12" i="2"/>
  <c r="D13" i="2"/>
  <c r="D43" i="2"/>
  <c r="D15" i="2"/>
  <c r="D173" i="2"/>
  <c r="D120" i="2"/>
  <c r="D9" i="2"/>
  <c r="D19" i="2"/>
  <c r="D69" i="2"/>
  <c r="D21" i="2"/>
  <c r="D22" i="2"/>
  <c r="D207" i="2"/>
  <c r="D24" i="2"/>
  <c r="D25" i="2"/>
  <c r="D26" i="2"/>
  <c r="D554" i="2"/>
  <c r="D10" i="2"/>
  <c r="D85" i="2"/>
  <c r="D30" i="2"/>
  <c r="D31" i="2"/>
  <c r="D32" i="2"/>
  <c r="D33" i="2"/>
  <c r="D34" i="2"/>
  <c r="D35" i="2"/>
  <c r="D96" i="2"/>
  <c r="D37" i="2"/>
  <c r="D38" i="2"/>
  <c r="D39" i="2"/>
  <c r="D40" i="2"/>
  <c r="D41" i="2"/>
  <c r="D20" i="2"/>
  <c r="D42" i="2"/>
  <c r="D44" i="2"/>
  <c r="D45" i="2"/>
  <c r="D46" i="2"/>
  <c r="D47" i="2"/>
  <c r="D48" i="2"/>
  <c r="D18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188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219" i="2"/>
  <c r="D86" i="2"/>
  <c r="D87" i="2"/>
  <c r="D88" i="2"/>
  <c r="D89" i="2"/>
  <c r="D90" i="2"/>
  <c r="D91" i="2"/>
  <c r="D92" i="2"/>
  <c r="D93" i="2"/>
  <c r="D94" i="2"/>
  <c r="D141" i="2"/>
  <c r="D319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574" i="2"/>
  <c r="D114" i="2"/>
  <c r="D115" i="2"/>
  <c r="D116" i="2"/>
  <c r="D117" i="2"/>
  <c r="D118" i="2"/>
  <c r="D119" i="2"/>
  <c r="D29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288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36" i="2"/>
  <c r="D163" i="2"/>
  <c r="D164" i="2"/>
  <c r="D165" i="2"/>
  <c r="D166" i="2"/>
  <c r="D167" i="2"/>
  <c r="D168" i="2"/>
  <c r="D169" i="2"/>
  <c r="D170" i="2"/>
  <c r="D171" i="2"/>
  <c r="D172" i="2"/>
  <c r="D28" i="2"/>
  <c r="D113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309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8" i="2"/>
  <c r="D208" i="2"/>
  <c r="D209" i="2"/>
  <c r="D210" i="2"/>
  <c r="D211" i="2"/>
  <c r="D212" i="2"/>
  <c r="D213" i="2"/>
  <c r="D214" i="2"/>
  <c r="D215" i="2"/>
  <c r="D216" i="2"/>
  <c r="D217" i="2"/>
  <c r="D218" i="2"/>
  <c r="D566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70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49" i="2"/>
  <c r="D310" i="2"/>
  <c r="D311" i="2"/>
  <c r="D312" i="2"/>
  <c r="D313" i="2"/>
  <c r="D314" i="2"/>
  <c r="D315" i="2"/>
  <c r="D316" i="2"/>
  <c r="D317" i="2"/>
  <c r="D318" i="2"/>
  <c r="D892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663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559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174" i="2"/>
  <c r="D555" i="2"/>
  <c r="D556" i="2"/>
  <c r="D557" i="2"/>
  <c r="D558" i="2"/>
  <c r="D642" i="2"/>
  <c r="D560" i="2"/>
  <c r="D561" i="2"/>
  <c r="D562" i="2"/>
  <c r="D563" i="2"/>
  <c r="D564" i="2"/>
  <c r="D565" i="2"/>
  <c r="D7" i="2"/>
  <c r="D567" i="2"/>
  <c r="D568" i="2"/>
  <c r="D569" i="2"/>
  <c r="D570" i="2"/>
  <c r="D571" i="2"/>
  <c r="D572" i="2"/>
  <c r="D573" i="2"/>
  <c r="D746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16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27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95" i="2"/>
  <c r="D703" i="2"/>
  <c r="D704" i="2"/>
  <c r="D705" i="2"/>
  <c r="D706" i="2"/>
  <c r="D707" i="2"/>
  <c r="D702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473" i="2"/>
  <c r="D744" i="2"/>
  <c r="D745" i="2"/>
  <c r="D422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743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2" i="2"/>
  <c r="J3" i="2"/>
  <c r="J4" i="2"/>
  <c r="J5" i="2"/>
  <c r="J6" i="2"/>
  <c r="J14" i="2"/>
  <c r="J17" i="2"/>
  <c r="J16" i="2"/>
  <c r="J23" i="2"/>
  <c r="J11" i="2"/>
  <c r="J12" i="2"/>
  <c r="J13" i="2"/>
  <c r="J43" i="2"/>
  <c r="J15" i="2"/>
  <c r="J173" i="2"/>
  <c r="J120" i="2"/>
  <c r="J9" i="2"/>
  <c r="J19" i="2"/>
  <c r="J69" i="2"/>
  <c r="J21" i="2"/>
  <c r="J22" i="2"/>
  <c r="J207" i="2"/>
  <c r="J24" i="2"/>
  <c r="J25" i="2"/>
  <c r="J26" i="2"/>
  <c r="J554" i="2"/>
  <c r="J10" i="2"/>
  <c r="J85" i="2"/>
  <c r="J30" i="2"/>
  <c r="J31" i="2"/>
  <c r="J32" i="2"/>
  <c r="J33" i="2"/>
  <c r="J34" i="2"/>
  <c r="J35" i="2"/>
  <c r="J96" i="2"/>
  <c r="J37" i="2"/>
  <c r="J38" i="2"/>
  <c r="J39" i="2"/>
  <c r="J40" i="2"/>
  <c r="J41" i="2"/>
  <c r="J20" i="2"/>
  <c r="J42" i="2"/>
  <c r="J44" i="2"/>
  <c r="J45" i="2"/>
  <c r="J46" i="2"/>
  <c r="J47" i="2"/>
  <c r="J48" i="2"/>
  <c r="J18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188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219" i="2"/>
  <c r="J86" i="2"/>
  <c r="J87" i="2"/>
  <c r="J88" i="2"/>
  <c r="J89" i="2"/>
  <c r="J90" i="2"/>
  <c r="J91" i="2"/>
  <c r="J92" i="2"/>
  <c r="J93" i="2"/>
  <c r="J94" i="2"/>
  <c r="J141" i="2"/>
  <c r="J319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574" i="2"/>
  <c r="J114" i="2"/>
  <c r="J115" i="2"/>
  <c r="J116" i="2"/>
  <c r="J117" i="2"/>
  <c r="J118" i="2"/>
  <c r="J119" i="2"/>
  <c r="J29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288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36" i="2"/>
  <c r="J163" i="2"/>
  <c r="J164" i="2"/>
  <c r="J165" i="2"/>
  <c r="J166" i="2"/>
  <c r="J167" i="2"/>
  <c r="J168" i="2"/>
  <c r="J169" i="2"/>
  <c r="J170" i="2"/>
  <c r="J171" i="2"/>
  <c r="J172" i="2"/>
  <c r="J28" i="2"/>
  <c r="J113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309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8" i="2"/>
  <c r="J208" i="2"/>
  <c r="J209" i="2"/>
  <c r="J210" i="2"/>
  <c r="J211" i="2"/>
  <c r="J212" i="2"/>
  <c r="J213" i="2"/>
  <c r="J214" i="2"/>
  <c r="J215" i="2"/>
  <c r="J216" i="2"/>
  <c r="J217" i="2"/>
  <c r="J218" i="2"/>
  <c r="J566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70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49" i="2"/>
  <c r="J310" i="2"/>
  <c r="J311" i="2"/>
  <c r="J312" i="2"/>
  <c r="J313" i="2"/>
  <c r="J314" i="2"/>
  <c r="J315" i="2"/>
  <c r="J316" i="2"/>
  <c r="J317" i="2"/>
  <c r="J318" i="2"/>
  <c r="J892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663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559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174" i="2"/>
  <c r="J555" i="2"/>
  <c r="J556" i="2"/>
  <c r="J557" i="2"/>
  <c r="J558" i="2"/>
  <c r="J642" i="2"/>
  <c r="J560" i="2"/>
  <c r="J561" i="2"/>
  <c r="J562" i="2"/>
  <c r="J563" i="2"/>
  <c r="J564" i="2"/>
  <c r="J565" i="2"/>
  <c r="J7" i="2"/>
  <c r="J567" i="2"/>
  <c r="J568" i="2"/>
  <c r="J569" i="2"/>
  <c r="J570" i="2"/>
  <c r="J571" i="2"/>
  <c r="J572" i="2"/>
  <c r="J573" i="2"/>
  <c r="J746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16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27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95" i="2"/>
  <c r="J703" i="2"/>
  <c r="J704" i="2"/>
  <c r="J705" i="2"/>
  <c r="J706" i="2"/>
  <c r="J707" i="2"/>
  <c r="J702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473" i="2"/>
  <c r="J744" i="2"/>
  <c r="J745" i="2"/>
  <c r="J422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743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2" i="2"/>
  <c r="G470" i="2"/>
  <c r="G64" i="2"/>
  <c r="G745" i="2"/>
  <c r="G24" i="2"/>
  <c r="G31" i="2"/>
  <c r="G425" i="2"/>
  <c r="G17" i="2"/>
  <c r="G554" i="2"/>
  <c r="G43" i="2"/>
  <c r="G207" i="2"/>
  <c r="G85" i="2"/>
  <c r="G36" i="2"/>
  <c r="G96" i="2"/>
  <c r="G10" i="2"/>
  <c r="G141" i="2"/>
  <c r="G29" i="2"/>
  <c r="G173" i="2"/>
  <c r="G42" i="2"/>
  <c r="G566" i="2"/>
  <c r="G69" i="2"/>
  <c r="G28" i="2"/>
  <c r="G16" i="2"/>
  <c r="G23" i="2"/>
  <c r="G20" i="2"/>
  <c r="G18" i="2"/>
  <c r="G14" i="2"/>
  <c r="G9" i="2"/>
  <c r="G120" i="2"/>
  <c r="G309" i="2"/>
  <c r="G162" i="2"/>
  <c r="G708" i="2"/>
  <c r="G702" i="2"/>
  <c r="G8" i="2"/>
  <c r="G7" i="2"/>
  <c r="G473" i="2"/>
  <c r="G663" i="2"/>
  <c r="G95" i="2"/>
  <c r="G113" i="2"/>
  <c r="G642" i="2"/>
  <c r="G288" i="2"/>
  <c r="G892" i="2"/>
  <c r="G49" i="2"/>
  <c r="G27" i="2"/>
  <c r="G174" i="2"/>
  <c r="G422" i="2"/>
  <c r="G219" i="2"/>
  <c r="G746" i="2"/>
  <c r="G743" i="2"/>
  <c r="G574" i="2"/>
  <c r="G188" i="2"/>
  <c r="G559" i="2"/>
  <c r="G319" i="2"/>
  <c r="G501" i="2"/>
  <c r="G902" i="2"/>
  <c r="G488" i="2"/>
  <c r="G377" i="2"/>
  <c r="G318" i="2"/>
  <c r="G705" i="2"/>
  <c r="G481" i="2"/>
  <c r="G384" i="2"/>
  <c r="G406" i="2"/>
  <c r="G497" i="2"/>
  <c r="G197" i="2"/>
  <c r="G465" i="2"/>
  <c r="G677" i="2"/>
  <c r="G409" i="2"/>
  <c r="G148" i="2"/>
  <c r="G576" i="2"/>
  <c r="G357" i="2"/>
  <c r="G400" i="2"/>
  <c r="G609" i="2"/>
  <c r="G861" i="2"/>
  <c r="G926" i="2"/>
  <c r="G1144" i="2"/>
  <c r="G1030" i="2"/>
  <c r="G757" i="2"/>
  <c r="G740" i="2"/>
  <c r="G790" i="2"/>
  <c r="G114" i="2"/>
  <c r="G358" i="2"/>
  <c r="G601" i="2"/>
  <c r="G261" i="2"/>
  <c r="G903" i="2"/>
  <c r="G349" i="2"/>
  <c r="G753" i="2"/>
  <c r="G269" i="2"/>
  <c r="G326" i="2"/>
  <c r="G233" i="2"/>
  <c r="G224" i="2"/>
  <c r="G583" i="2"/>
  <c r="G667" i="2"/>
  <c r="G437" i="2"/>
  <c r="G356" i="2"/>
  <c r="G726" i="2"/>
  <c r="G556" i="2"/>
  <c r="G715" i="2"/>
  <c r="G416" i="2"/>
  <c r="G489" i="2"/>
  <c r="G336" i="2"/>
  <c r="G295" i="2"/>
  <c r="G703" i="2"/>
  <c r="G991" i="2"/>
  <c r="G869" i="2"/>
  <c r="G586" i="2"/>
  <c r="G732" i="2"/>
  <c r="G794" i="2"/>
  <c r="G280" i="2"/>
  <c r="G91" i="2"/>
  <c r="G312" i="2"/>
  <c r="G998" i="2"/>
  <c r="G268" i="2"/>
  <c r="G317" i="2"/>
  <c r="G364" i="2"/>
  <c r="G668" i="2"/>
  <c r="G530" i="2"/>
  <c r="G1294" i="2"/>
  <c r="G1307" i="2"/>
  <c r="G1263" i="2"/>
  <c r="G1064" i="2"/>
  <c r="G1097" i="2"/>
  <c r="G713" i="2"/>
  <c r="G1034" i="2"/>
  <c r="G1107" i="2"/>
  <c r="G1305" i="2"/>
  <c r="G1167" i="2"/>
  <c r="G1288" i="2"/>
  <c r="G303" i="2"/>
  <c r="G833" i="2"/>
  <c r="G546" i="2"/>
  <c r="G1059" i="2"/>
  <c r="G641" i="2"/>
  <c r="G675" i="2"/>
  <c r="G179" i="2"/>
  <c r="G471" i="2"/>
  <c r="G521" i="2"/>
  <c r="G304" i="2"/>
  <c r="G92" i="2"/>
  <c r="G967" i="2"/>
  <c r="G1060" i="2"/>
  <c r="G1169" i="2"/>
  <c r="G1101" i="2"/>
  <c r="G1082" i="2"/>
  <c r="G1099" i="2"/>
  <c r="G1137" i="2"/>
  <c r="G1147" i="2"/>
  <c r="G1189" i="2"/>
  <c r="G1206" i="2"/>
  <c r="G1008" i="2"/>
  <c r="G1145" i="2"/>
  <c r="G1192" i="2"/>
  <c r="G1139" i="2"/>
  <c r="G1246" i="2"/>
  <c r="G1090" i="2"/>
  <c r="G1217" i="2"/>
  <c r="G1281" i="2"/>
  <c r="G1010" i="2"/>
  <c r="G920" i="2"/>
  <c r="G1236" i="2"/>
  <c r="G1014" i="2"/>
  <c r="G557" i="2"/>
  <c r="G1108" i="2"/>
  <c r="G1190" i="2"/>
  <c r="G561" i="2"/>
  <c r="G687" i="2"/>
  <c r="G670" i="2"/>
  <c r="G697" i="2"/>
  <c r="G440" i="2"/>
  <c r="G874" i="2"/>
  <c r="G750" i="2"/>
  <c r="G748" i="2"/>
  <c r="G723" i="2"/>
  <c r="G997" i="2"/>
  <c r="G659" i="2"/>
  <c r="G523" i="2"/>
  <c r="G884" i="2"/>
  <c r="G1283" i="2"/>
  <c r="G936" i="2"/>
  <c r="G793" i="2"/>
  <c r="G1229" i="2"/>
  <c r="G1040" i="2"/>
  <c r="G97" i="2"/>
  <c r="G45" i="2"/>
  <c r="G22" i="2"/>
  <c r="G738" i="2"/>
  <c r="G853" i="2"/>
  <c r="G21" i="2"/>
  <c r="G485" i="2"/>
  <c r="G464" i="2"/>
  <c r="G722" i="2"/>
  <c r="G44" i="2"/>
  <c r="G153" i="2"/>
  <c r="G300" i="2"/>
  <c r="G77" i="2"/>
  <c r="G835" i="2"/>
  <c r="G1223" i="2"/>
  <c r="G428" i="2"/>
  <c r="G972" i="2"/>
  <c r="G611" i="2"/>
  <c r="G683" i="2"/>
  <c r="G805" i="2"/>
  <c r="G789" i="2"/>
  <c r="G877" i="2"/>
  <c r="G649" i="2"/>
  <c r="G490" i="2"/>
  <c r="G1201" i="2"/>
  <c r="G1274" i="2"/>
  <c r="G1306" i="2"/>
  <c r="G1297" i="2"/>
  <c r="G1096" i="2"/>
  <c r="G1298" i="2"/>
  <c r="G1105" i="2"/>
  <c r="G249" i="2"/>
  <c r="G671" i="2"/>
  <c r="G1070" i="2"/>
  <c r="G1247" i="2"/>
  <c r="G1291" i="2"/>
  <c r="G1213" i="2"/>
  <c r="G1267" i="2"/>
  <c r="G1194" i="2"/>
  <c r="G849" i="2"/>
  <c r="G992" i="2"/>
  <c r="G572" i="2"/>
  <c r="G943" i="2"/>
  <c r="G802" i="2"/>
  <c r="G817" i="2"/>
  <c r="G822" i="2"/>
  <c r="G934" i="2"/>
  <c r="G866" i="2"/>
  <c r="G1071" i="2"/>
  <c r="G847" i="2"/>
  <c r="G177" i="2"/>
  <c r="G1004" i="2"/>
  <c r="G1050" i="2"/>
  <c r="G882" i="2"/>
  <c r="G850" i="2"/>
  <c r="G818" i="2"/>
  <c r="G886" i="2"/>
  <c r="G937" i="2"/>
  <c r="G1126" i="2"/>
  <c r="G1152" i="2"/>
  <c r="G846" i="2"/>
  <c r="G962" i="2"/>
  <c r="G809" i="2"/>
  <c r="G812" i="2"/>
  <c r="G700" i="2"/>
  <c r="G1088" i="2"/>
  <c r="G361" i="2"/>
  <c r="G704" i="2"/>
  <c r="G1076" i="2"/>
  <c r="G439" i="2"/>
  <c r="G1055" i="2"/>
  <c r="G876" i="2"/>
  <c r="G971" i="2"/>
  <c r="G1036" i="2"/>
  <c r="G353" i="2"/>
  <c r="G695" i="2"/>
  <c r="G1198" i="2"/>
  <c r="G1173" i="2"/>
  <c r="G128" i="2"/>
  <c r="G664" i="2"/>
  <c r="G403" i="2"/>
  <c r="G699" i="2"/>
  <c r="G916" i="2"/>
  <c r="G680" i="2"/>
  <c r="G716" i="2"/>
  <c r="G786" i="2"/>
  <c r="G727" i="2"/>
  <c r="G1029" i="2"/>
  <c r="G1250" i="2"/>
  <c r="G889" i="2"/>
  <c r="G623" i="2"/>
  <c r="G644" i="2"/>
  <c r="G795" i="2"/>
  <c r="G665" i="2"/>
  <c r="G710" i="2"/>
  <c r="G441" i="2"/>
  <c r="G650" i="2"/>
  <c r="G263" i="2"/>
  <c r="G110" i="2"/>
  <c r="G101" i="2"/>
  <c r="G964" i="2"/>
  <c r="G548" i="2"/>
  <c r="G538" i="2"/>
  <c r="G506" i="2"/>
  <c r="G78" i="2"/>
  <c r="G67" i="2"/>
  <c r="G544" i="2"/>
  <c r="G547" i="2"/>
  <c r="G414" i="2"/>
  <c r="G587" i="2"/>
  <c r="G410" i="2"/>
  <c r="G323" i="2"/>
  <c r="G568" i="2"/>
  <c r="G55" i="2"/>
  <c r="G271" i="2"/>
  <c r="G307" i="2"/>
  <c r="G192" i="2"/>
  <c r="G176" i="2"/>
  <c r="G163" i="2"/>
  <c r="G38" i="2"/>
  <c r="G15" i="2"/>
  <c r="G430" i="2"/>
  <c r="G116" i="2"/>
  <c r="G209" i="2"/>
  <c r="G344" i="2"/>
  <c r="G154" i="2"/>
  <c r="G257" i="2"/>
  <c r="G201" i="2"/>
  <c r="G198" i="2"/>
  <c r="G172" i="2"/>
  <c r="G130" i="2"/>
  <c r="G270" i="2"/>
  <c r="G258" i="2"/>
  <c r="G223" i="2"/>
  <c r="G152" i="2"/>
  <c r="G122" i="2"/>
  <c r="G84" i="2"/>
  <c r="G221" i="2"/>
  <c r="G146" i="2"/>
  <c r="G73" i="2"/>
  <c r="G150" i="2"/>
  <c r="G412" i="2"/>
  <c r="G123" i="2"/>
  <c r="G71" i="2"/>
  <c r="G80" i="2"/>
  <c r="G109" i="2"/>
  <c r="G183" i="2"/>
  <c r="G88" i="2"/>
  <c r="G93" i="2"/>
  <c r="G47" i="2"/>
  <c r="G231" i="2"/>
  <c r="G59" i="2"/>
  <c r="G74" i="2"/>
  <c r="G147" i="2"/>
  <c r="G322" i="2"/>
  <c r="G229" i="2"/>
  <c r="G83" i="2"/>
  <c r="G226" i="2"/>
  <c r="G129" i="2"/>
  <c r="G498" i="2"/>
  <c r="G118" i="2"/>
  <c r="G156" i="2"/>
  <c r="G388" i="2"/>
  <c r="G65" i="2"/>
  <c r="G46" i="2"/>
  <c r="G161" i="2"/>
  <c r="G102" i="2"/>
  <c r="G79" i="2"/>
  <c r="G155" i="2"/>
  <c r="G98" i="2"/>
  <c r="G232" i="2"/>
  <c r="G227" i="2"/>
  <c r="G194" i="2"/>
  <c r="G206" i="2"/>
  <c r="G37" i="2"/>
  <c r="G136" i="2"/>
  <c r="G19" i="2"/>
  <c r="G41" i="2"/>
  <c r="G63" i="2"/>
  <c r="G175" i="2"/>
  <c r="G684" i="2"/>
  <c r="G262" i="2"/>
  <c r="G58" i="2"/>
  <c r="G56" i="2"/>
  <c r="G127" i="2"/>
  <c r="G396" i="2"/>
  <c r="G533" i="2"/>
  <c r="G86" i="2"/>
  <c r="G260" i="2"/>
  <c r="G151" i="2"/>
  <c r="G291" i="2"/>
  <c r="G252" i="2"/>
  <c r="G50" i="2"/>
  <c r="G399" i="2"/>
  <c r="G707" i="2"/>
  <c r="G135" i="2"/>
  <c r="G72" i="2"/>
  <c r="G578" i="2"/>
  <c r="G724" i="2"/>
  <c r="G800" i="2"/>
  <c r="G666" i="2"/>
  <c r="G398" i="2"/>
  <c r="G82" i="2"/>
  <c r="G166" i="2"/>
  <c r="G273" i="2"/>
  <c r="G266" i="2"/>
  <c r="G525" i="2"/>
  <c r="G334" i="2"/>
  <c r="G164" i="2"/>
  <c r="G381" i="2"/>
  <c r="G343" i="2"/>
  <c r="G691" i="2"/>
  <c r="G372" i="2"/>
  <c r="G169" i="2"/>
  <c r="G103" i="2"/>
  <c r="G218" i="2"/>
  <c r="G600" i="2"/>
  <c r="G202" i="2"/>
  <c r="G189" i="2"/>
  <c r="G90" i="2"/>
  <c r="G132" i="2"/>
  <c r="G250" i="2"/>
  <c r="G119" i="2"/>
  <c r="G385" i="2"/>
  <c r="G138" i="2"/>
  <c r="G145" i="2"/>
  <c r="G284" i="2"/>
  <c r="G275" i="2"/>
  <c r="G124" i="2"/>
  <c r="G448" i="2"/>
  <c r="G251" i="2"/>
  <c r="G752" i="2"/>
  <c r="G115" i="2"/>
  <c r="G253" i="2"/>
  <c r="G466" i="2"/>
  <c r="G99" i="2"/>
  <c r="G4" i="2"/>
  <c r="G654" i="2"/>
  <c r="G1078" i="2"/>
  <c r="G996" i="2"/>
  <c r="G1243" i="2"/>
  <c r="G660" i="2"/>
  <c r="G12" i="2"/>
  <c r="G6" i="2"/>
  <c r="G5" i="2"/>
  <c r="G25" i="2"/>
  <c r="G26" i="2"/>
  <c r="G30" i="2"/>
  <c r="G144" i="2"/>
  <c r="G131" i="2"/>
  <c r="G220" i="2"/>
  <c r="G140" i="2"/>
  <c r="G597" i="2"/>
  <c r="G513" i="2"/>
  <c r="G791" i="2"/>
  <c r="G514" i="2"/>
  <c r="G606" i="2"/>
  <c r="G540" i="2"/>
  <c r="G1062" i="2"/>
  <c r="G940" i="2"/>
  <c r="G1127" i="2"/>
  <c r="G970" i="2"/>
  <c r="G421" i="2"/>
  <c r="G774" i="2"/>
  <c r="G580" i="2"/>
  <c r="G467" i="2"/>
  <c r="G276" i="2"/>
  <c r="G633" i="2"/>
  <c r="G682" i="2"/>
  <c r="G781" i="2"/>
  <c r="G1133" i="2"/>
  <c r="G1185" i="2"/>
  <c r="G1241" i="2"/>
  <c r="G1149" i="2"/>
  <c r="G1019" i="2"/>
  <c r="G1224" i="2"/>
  <c r="G819" i="2"/>
  <c r="G1134" i="2"/>
  <c r="G993" i="2"/>
  <c r="G1056" i="2"/>
  <c r="G760" i="2"/>
  <c r="G1016" i="2"/>
  <c r="G896" i="2"/>
  <c r="G767" i="2"/>
  <c r="G1009" i="2"/>
  <c r="G496" i="2"/>
  <c r="G531" i="2"/>
  <c r="G359" i="2"/>
  <c r="G408" i="2"/>
  <c r="G289" i="2"/>
  <c r="G434" i="2"/>
  <c r="G646" i="2"/>
  <c r="G762" i="2"/>
  <c r="G1020" i="2"/>
  <c r="G1072" i="2"/>
  <c r="G1116" i="2"/>
  <c r="G1017" i="2"/>
  <c r="G807" i="2"/>
  <c r="G1073" i="2"/>
  <c r="G941" i="2"/>
  <c r="G254" i="2"/>
  <c r="G213" i="2"/>
  <c r="G283" i="2"/>
  <c r="G331" i="2"/>
  <c r="G624" i="2"/>
  <c r="G450" i="2"/>
  <c r="G419" i="2"/>
  <c r="G142" i="2"/>
  <c r="G451" i="2"/>
  <c r="G974" i="2"/>
  <c r="G905" i="2"/>
  <c r="G282" i="2"/>
  <c r="G297" i="2"/>
  <c r="G543" i="2"/>
  <c r="G994" i="2"/>
  <c r="G844" i="2"/>
  <c r="G1098" i="2"/>
  <c r="G808" i="2"/>
  <c r="G787" i="2"/>
  <c r="G862" i="2"/>
  <c r="G954" i="2"/>
  <c r="G832" i="2"/>
  <c r="G582" i="2"/>
  <c r="G816" i="2"/>
  <c r="G1037" i="2"/>
  <c r="G935" i="2"/>
  <c r="G1120" i="2"/>
  <c r="G1106" i="2"/>
  <c r="G1131" i="2"/>
  <c r="G875" i="2"/>
  <c r="G823" i="2"/>
  <c r="G824" i="2"/>
  <c r="G1031" i="2"/>
  <c r="G968" i="2"/>
  <c r="G932" i="2"/>
  <c r="G575" i="2"/>
  <c r="G1121" i="2"/>
  <c r="G1225" i="2"/>
  <c r="G1254" i="2"/>
  <c r="G1077" i="2"/>
  <c r="G1039" i="2"/>
  <c r="G1046" i="2"/>
  <c r="G1079" i="2"/>
  <c r="G1191" i="2"/>
  <c r="G1226" i="2"/>
  <c r="G1112" i="2"/>
  <c r="G1118" i="2"/>
  <c r="G1102" i="2"/>
  <c r="G638" i="2"/>
  <c r="G749" i="2"/>
  <c r="G867" i="2"/>
  <c r="G751" i="2"/>
  <c r="G873" i="2"/>
  <c r="G845" i="2"/>
  <c r="G630" i="2"/>
  <c r="G655" i="2"/>
  <c r="G1049" i="2"/>
  <c r="G987" i="2"/>
  <c r="G986" i="2"/>
  <c r="G919" i="2"/>
  <c r="G870" i="2"/>
  <c r="G718" i="2"/>
  <c r="G979" i="2"/>
  <c r="G1021" i="2"/>
  <c r="G885" i="2"/>
  <c r="G865" i="2"/>
  <c r="G980" i="2"/>
  <c r="G821" i="2"/>
  <c r="G897" i="2"/>
  <c r="G696" i="2"/>
  <c r="G859" i="2"/>
  <c r="G975" i="2"/>
  <c r="G1124" i="2"/>
  <c r="G995" i="2"/>
  <c r="G836" i="2"/>
  <c r="G446" i="2"/>
  <c r="G94" i="2"/>
  <c r="G340" i="2"/>
  <c r="G401" i="2"/>
  <c r="G351" i="2"/>
  <c r="G596" i="2"/>
  <c r="G888" i="2"/>
  <c r="G1128" i="2"/>
  <c r="G1135" i="2"/>
  <c r="G955" i="2"/>
  <c r="G788" i="2"/>
  <c r="G417" i="2"/>
  <c r="G370" i="2"/>
  <c r="G375" i="2"/>
  <c r="G898" i="2"/>
  <c r="G1043" i="2"/>
  <c r="G1080" i="2"/>
  <c r="G969" i="2"/>
  <c r="G1083" i="2"/>
  <c r="G476" i="2"/>
  <c r="G871" i="2"/>
  <c r="G1053" i="2"/>
  <c r="G1122" i="2"/>
  <c r="G958" i="2"/>
  <c r="G1047" i="2"/>
  <c r="G369" i="2"/>
  <c r="G709" i="2"/>
  <c r="G519" i="2"/>
  <c r="G628" i="2"/>
  <c r="G550" i="2"/>
  <c r="G598" i="2"/>
  <c r="G599" i="2"/>
  <c r="G909" i="2"/>
  <c r="G851" i="2"/>
  <c r="G1052" i="2"/>
  <c r="G947" i="2"/>
  <c r="G1006" i="2"/>
  <c r="G965" i="2"/>
  <c r="G799" i="2"/>
  <c r="G777" i="2"/>
  <c r="G953" i="2"/>
  <c r="G1113" i="2"/>
  <c r="G688" i="2"/>
  <c r="G929" i="2"/>
  <c r="G1170" i="2"/>
  <c r="G1018" i="2"/>
  <c r="G1086" i="2"/>
  <c r="G1100" i="2"/>
  <c r="G541" i="2"/>
  <c r="G511" i="2"/>
  <c r="G452" i="2"/>
  <c r="G394" i="2"/>
  <c r="G1157" i="2"/>
  <c r="G325" i="2"/>
  <c r="G813" i="2"/>
  <c r="G558" i="2"/>
  <c r="G990" i="2"/>
  <c r="G742" i="2"/>
  <c r="G840" i="2"/>
  <c r="G988" i="2"/>
  <c r="G603" i="2"/>
  <c r="G635" i="2"/>
  <c r="G811" i="2"/>
  <c r="G594" i="2"/>
  <c r="G944" i="2"/>
  <c r="G973" i="2"/>
  <c r="G1153" i="2"/>
  <c r="G1027" i="2"/>
  <c r="G868" i="2"/>
  <c r="G747" i="2"/>
  <c r="G719" i="2"/>
  <c r="G1150" i="2"/>
  <c r="G946" i="2"/>
  <c r="G1051" i="2"/>
  <c r="G906" i="2"/>
  <c r="G894" i="2"/>
  <c r="G766" i="2"/>
  <c r="G878" i="2"/>
  <c r="G234" i="2"/>
  <c r="G899" i="2"/>
  <c r="G1057" i="2"/>
  <c r="G942" i="2"/>
  <c r="G1025" i="2"/>
  <c r="G345" i="2"/>
  <c r="G1001" i="2"/>
  <c r="G1032" i="2"/>
  <c r="G981" i="2"/>
  <c r="G1068" i="2"/>
  <c r="G1045" i="2"/>
  <c r="G956" i="2"/>
  <c r="G908" i="2"/>
  <c r="G1035" i="2"/>
  <c r="G1103" i="2"/>
  <c r="G989" i="2"/>
  <c r="G1054" i="2"/>
  <c r="G178" i="2"/>
  <c r="G199" i="2"/>
  <c r="G170" i="2"/>
  <c r="G604" i="2"/>
  <c r="G714" i="2"/>
  <c r="G772" i="2"/>
  <c r="G281" i="2"/>
  <c r="G837" i="2"/>
  <c r="G735" i="2"/>
  <c r="G779" i="2"/>
  <c r="G536" i="2"/>
  <c r="G797" i="2"/>
  <c r="G442" i="2"/>
  <c r="G509" i="2"/>
  <c r="G577" i="2"/>
  <c r="G504" i="2"/>
  <c r="G676" i="2"/>
  <c r="G678" i="2"/>
  <c r="G432" i="2"/>
  <c r="G306" i="2"/>
  <c r="G429" i="2"/>
  <c r="G367" i="2"/>
  <c r="G731" i="2"/>
  <c r="G881" i="2"/>
  <c r="G857" i="2"/>
  <c r="G879" i="2"/>
  <c r="G901" i="2"/>
  <c r="G689" i="2"/>
  <c r="G321" i="2"/>
  <c r="G313" i="2"/>
  <c r="G391" i="2"/>
  <c r="G379" i="2"/>
  <c r="G505" i="2"/>
  <c r="G454" i="2"/>
  <c r="G386" i="2"/>
  <c r="G632" i="2"/>
  <c r="G698" i="2"/>
  <c r="G621" i="2"/>
  <c r="G352" i="2"/>
  <c r="G225" i="2"/>
  <c r="G759" i="2"/>
  <c r="G685" i="2"/>
  <c r="G952" i="2"/>
  <c r="G651" i="2"/>
  <c r="G139" i="2"/>
  <c r="G265" i="2"/>
  <c r="G625" i="2"/>
  <c r="G524" i="2"/>
  <c r="G371" i="2"/>
  <c r="G383" i="2"/>
  <c r="G537" i="2"/>
  <c r="G463" i="2"/>
  <c r="G413" i="2"/>
  <c r="G581" i="2"/>
  <c r="G363" i="2"/>
  <c r="G472" i="2"/>
  <c r="G314" i="2"/>
  <c r="G672" i="2"/>
  <c r="G443" i="2"/>
  <c r="G310" i="2"/>
  <c r="G458" i="2"/>
  <c r="G354" i="2"/>
  <c r="G355" i="2"/>
  <c r="G327" i="2"/>
  <c r="G449" i="2"/>
  <c r="G196" i="2"/>
  <c r="G614" i="2"/>
  <c r="G499" i="2"/>
  <c r="G195" i="2"/>
  <c r="G212" i="2"/>
  <c r="G256" i="2"/>
  <c r="G1180" i="2"/>
  <c r="G158" i="2"/>
  <c r="G569" i="2"/>
  <c r="G764" i="2"/>
  <c r="G184" i="2"/>
  <c r="G134" i="2"/>
  <c r="G455" i="2"/>
  <c r="G584" i="2"/>
  <c r="G532" i="2"/>
  <c r="G1091" i="2"/>
  <c r="G1278" i="2"/>
  <c r="G662" i="2"/>
  <c r="G948" i="2"/>
  <c r="G856" i="2"/>
  <c r="G1181" i="2"/>
  <c r="G203" i="2"/>
  <c r="G852" i="2"/>
  <c r="G579" i="2"/>
  <c r="G863" i="2"/>
  <c r="G279" i="2"/>
  <c r="G149" i="2"/>
  <c r="G181" i="2"/>
  <c r="G75" i="2"/>
  <c r="G237" i="2"/>
  <c r="G652" i="2"/>
  <c r="G515" i="2"/>
  <c r="G798" i="2"/>
  <c r="G911" i="2"/>
  <c r="G618" i="2"/>
  <c r="G733" i="2"/>
  <c r="G701" i="2"/>
  <c r="G171" i="2"/>
  <c r="G248" i="2"/>
  <c r="G272" i="2"/>
  <c r="G285" i="2"/>
  <c r="G133" i="2"/>
  <c r="G512" i="2"/>
  <c r="G562" i="2"/>
  <c r="G595" i="2"/>
  <c r="G592" i="2"/>
  <c r="G854" i="2"/>
  <c r="G433" i="2"/>
  <c r="G1119" i="2"/>
  <c r="G1164" i="2"/>
  <c r="G330" i="2"/>
  <c r="G904" i="2"/>
  <c r="G803" i="2"/>
  <c r="G826" i="2"/>
  <c r="G1038" i="2"/>
  <c r="G950" i="2"/>
  <c r="G535" i="2"/>
  <c r="G1196" i="2"/>
  <c r="G1002" i="2"/>
  <c r="G1104" i="2"/>
  <c r="G1109" i="2"/>
  <c r="G392" i="2"/>
  <c r="G1230" i="2"/>
  <c r="G267" i="2"/>
  <c r="G165" i="2"/>
  <c r="G117" i="2"/>
  <c r="G54" i="2"/>
  <c r="G204" i="2"/>
  <c r="G542" i="2"/>
  <c r="G374" i="2"/>
  <c r="G301" i="2"/>
  <c r="G186" i="2"/>
  <c r="G341" i="2"/>
  <c r="G87" i="2"/>
  <c r="G228" i="2"/>
  <c r="G917" i="2"/>
  <c r="G552" i="2"/>
  <c r="G480" i="2"/>
  <c r="G402" i="2"/>
  <c r="G112" i="2"/>
  <c r="G389" i="2"/>
  <c r="G769" i="2"/>
  <c r="G431" i="2"/>
  <c r="G602" i="2"/>
  <c r="G736" i="2"/>
  <c r="G510" i="2"/>
  <c r="G827" i="2"/>
  <c r="G690" i="2"/>
  <c r="G728" i="2"/>
  <c r="G922" i="2"/>
  <c r="G320" i="2"/>
  <c r="G500" i="2"/>
  <c r="G397" i="2"/>
  <c r="G492" i="2"/>
  <c r="G335" i="2"/>
  <c r="G298" i="2"/>
  <c r="G563" i="2"/>
  <c r="G741" i="2"/>
  <c r="G842" i="2"/>
  <c r="G1066" i="2"/>
  <c r="G328" i="2"/>
  <c r="G332" i="2"/>
  <c r="G461" i="2"/>
  <c r="G653" i="2"/>
  <c r="G230" i="2"/>
  <c r="G503" i="2"/>
  <c r="G491" i="2"/>
  <c r="G814" i="2"/>
  <c r="G277" i="2"/>
  <c r="G302" i="2"/>
  <c r="G460" i="2"/>
  <c r="G477" i="2"/>
  <c r="G893" i="2"/>
  <c r="G478" i="2"/>
  <c r="G674" i="2"/>
  <c r="G348" i="2"/>
  <c r="G589" i="2"/>
  <c r="G387" i="2"/>
  <c r="G424" i="2"/>
  <c r="G615" i="2"/>
  <c r="G585" i="2"/>
  <c r="G487" i="2"/>
  <c r="G720" i="2"/>
  <c r="G415" i="2"/>
  <c r="G591" i="2"/>
  <c r="G622" i="2"/>
  <c r="G338" i="2"/>
  <c r="G758" i="2"/>
  <c r="G617" i="2"/>
  <c r="G839" i="2"/>
  <c r="G616" i="2"/>
  <c r="G612" i="2"/>
  <c r="G634" i="2"/>
  <c r="G711" i="2"/>
  <c r="G1044" i="2"/>
  <c r="G959" i="2"/>
  <c r="G669" i="2"/>
  <c r="G393" i="2"/>
  <c r="G619" i="2"/>
  <c r="G482" i="2"/>
  <c r="G167" i="2"/>
  <c r="G639" i="2"/>
  <c r="G810" i="2"/>
  <c r="G493" i="2"/>
  <c r="G378" i="2"/>
  <c r="G551" i="2"/>
  <c r="G573" i="2"/>
  <c r="G522" i="2"/>
  <c r="G928" i="2"/>
  <c r="G730" i="2"/>
  <c r="G785" i="2"/>
  <c r="G768" i="2"/>
  <c r="G1058" i="2"/>
  <c r="G960" i="2"/>
  <c r="G773" i="2"/>
  <c r="G62" i="2"/>
  <c r="G180" i="2"/>
  <c r="G239" i="2"/>
  <c r="G610" i="2"/>
  <c r="G32" i="2"/>
  <c r="G52" i="2"/>
  <c r="G35" i="2"/>
  <c r="G474" i="2"/>
  <c r="G553" i="2"/>
  <c r="G645" i="2"/>
  <c r="G527" i="2"/>
  <c r="G627" i="2"/>
  <c r="G765" i="2"/>
  <c r="G883" i="2"/>
  <c r="G855" i="2"/>
  <c r="G864" i="2"/>
  <c r="G1024" i="2"/>
  <c r="G168" i="2"/>
  <c r="G447" i="2"/>
  <c r="G640" i="2"/>
  <c r="G564" i="2"/>
  <c r="G445" i="2"/>
  <c r="G462" i="2"/>
  <c r="G895" i="2"/>
  <c r="G686" i="2"/>
  <c r="G815" i="2"/>
  <c r="G613" i="2"/>
  <c r="G834" i="2"/>
  <c r="G495" i="2"/>
  <c r="G620" i="2"/>
  <c r="G739" i="2"/>
  <c r="G712" i="2"/>
  <c r="G754" i="2"/>
  <c r="G518" i="2"/>
  <c r="G457" i="2"/>
  <c r="G427" i="2"/>
  <c r="G830" i="2"/>
  <c r="G729" i="2"/>
  <c r="G1048" i="2"/>
  <c r="G571" i="2"/>
  <c r="G647" i="2"/>
  <c r="G983" i="2"/>
  <c r="G921" i="2"/>
  <c r="G717" i="2"/>
  <c r="G763" i="2"/>
  <c r="G914" i="2"/>
  <c r="G636" i="2"/>
  <c r="G900" i="2"/>
  <c r="G918" i="2"/>
  <c r="G456" i="2"/>
  <c r="G508" i="2"/>
  <c r="G910" i="2"/>
  <c r="G783" i="2"/>
  <c r="G1140" i="2"/>
  <c r="G1084" i="2"/>
  <c r="G657" i="2"/>
  <c r="G999" i="2"/>
  <c r="G479" i="2"/>
  <c r="G373" i="2"/>
  <c r="G290" i="2"/>
  <c r="G222" i="2"/>
  <c r="G776" i="2"/>
  <c r="G1110" i="2"/>
  <c r="G1087" i="2"/>
  <c r="G792" i="2"/>
  <c r="G1011" i="2"/>
  <c r="G841" i="2"/>
  <c r="G915" i="2"/>
  <c r="G593" i="2"/>
  <c r="G924" i="2"/>
  <c r="G984" i="2"/>
  <c r="G1061" i="2"/>
  <c r="G435" i="2"/>
  <c r="G516" i="2"/>
  <c r="G545" i="2"/>
  <c r="G590" i="2"/>
  <c r="G200" i="2"/>
  <c r="G475" i="2"/>
  <c r="G299" i="2"/>
  <c r="G605" i="2"/>
  <c r="G1022" i="2"/>
  <c r="G643" i="2"/>
  <c r="G1065" i="2"/>
  <c r="G976" i="2"/>
  <c r="G143" i="2"/>
  <c r="G346" i="2"/>
  <c r="G1089" i="2"/>
  <c r="G438" i="2"/>
  <c r="G360" i="2"/>
  <c r="G801" i="2"/>
  <c r="G1093" i="2"/>
  <c r="G978" i="2"/>
  <c r="G890" i="2"/>
  <c r="G913" i="2"/>
  <c r="G806" i="2"/>
  <c r="G951" i="2"/>
  <c r="G725" i="2"/>
  <c r="G1205" i="2"/>
  <c r="G1207" i="2"/>
  <c r="G838" i="2"/>
  <c r="G3" i="2"/>
  <c r="G34" i="2"/>
  <c r="G13" i="2"/>
  <c r="G2" i="2"/>
  <c r="G11" i="2"/>
  <c r="G287" i="2"/>
  <c r="G368" i="2"/>
  <c r="G76" i="2"/>
  <c r="G48" i="2"/>
  <c r="G121" i="2"/>
  <c r="G60" i="2"/>
  <c r="G125" i="2"/>
  <c r="G61" i="2"/>
  <c r="G53" i="2"/>
  <c r="G528" i="2"/>
  <c r="G407" i="2"/>
  <c r="G278" i="2"/>
  <c r="G182" i="2"/>
  <c r="G342" i="2"/>
  <c r="G191" i="2"/>
  <c r="G333" i="2"/>
  <c r="G274" i="2"/>
  <c r="G157" i="2"/>
  <c r="G308" i="2"/>
  <c r="G240" i="2"/>
  <c r="G293" i="2"/>
  <c r="G89" i="2"/>
  <c r="G324" i="2"/>
  <c r="G190" i="2"/>
  <c r="G193" i="2"/>
  <c r="G68" i="2"/>
  <c r="G57" i="2"/>
  <c r="G215" i="2"/>
  <c r="G185" i="2"/>
  <c r="G111" i="2"/>
  <c r="G39" i="2"/>
  <c r="G66" i="2"/>
  <c r="G214" i="2"/>
  <c r="G108" i="2"/>
  <c r="G104" i="2"/>
  <c r="G292" i="2"/>
  <c r="G376" i="2"/>
  <c r="G238" i="2"/>
  <c r="G339" i="2"/>
  <c r="G210" i="2"/>
  <c r="G243" i="2"/>
  <c r="G296" i="2"/>
  <c r="G316" i="2"/>
  <c r="G411" i="2"/>
  <c r="G235" i="2"/>
  <c r="G796" i="2"/>
  <c r="G365" i="2"/>
  <c r="G607" i="2"/>
  <c r="G236" i="2"/>
  <c r="G51" i="2"/>
  <c r="G426" i="2"/>
  <c r="G107" i="2"/>
  <c r="G205" i="2"/>
  <c r="G264" i="2"/>
  <c r="G208" i="2"/>
  <c r="G106" i="2"/>
  <c r="G938" i="2"/>
  <c r="G526" i="2"/>
  <c r="G734" i="2"/>
  <c r="G692" i="2"/>
  <c r="G693" i="2"/>
  <c r="G744" i="2"/>
  <c r="G912" i="2"/>
  <c r="G721" i="2"/>
  <c r="G1136" i="2"/>
  <c r="G216" i="2"/>
  <c r="G887" i="2"/>
  <c r="G567" i="2"/>
  <c r="G804" i="2"/>
  <c r="G1138" i="2"/>
  <c r="G1094" i="2"/>
  <c r="G755" i="2"/>
  <c r="G930" i="2"/>
  <c r="G778" i="2"/>
  <c r="G1129" i="2"/>
  <c r="G923" i="2"/>
  <c r="G529" i="2"/>
  <c r="G1000" i="2"/>
  <c r="G347" i="2"/>
  <c r="G517" i="2"/>
  <c r="G549" i="2"/>
  <c r="G1154" i="2"/>
  <c r="G33" i="2"/>
  <c r="G217" i="2"/>
  <c r="G658" i="2"/>
  <c r="G329" i="2"/>
  <c r="G160" i="2"/>
  <c r="G305" i="2"/>
  <c r="G1007" i="2"/>
  <c r="G137" i="2"/>
  <c r="G211" i="2"/>
  <c r="G40" i="2"/>
  <c r="G105" i="2"/>
  <c r="G70" i="2"/>
  <c r="G187" i="2"/>
  <c r="G81" i="2"/>
  <c r="G362" i="2"/>
  <c r="G780" i="2"/>
  <c r="G706" i="2"/>
  <c r="G565" i="2"/>
  <c r="G390" i="2"/>
  <c r="G286" i="2"/>
  <c r="G294" i="2"/>
  <c r="G126" i="2"/>
  <c r="G423" i="2"/>
  <c r="G247" i="2"/>
  <c r="G1117" i="2"/>
  <c r="G337" i="2"/>
  <c r="G1063" i="2"/>
  <c r="G872" i="2"/>
  <c r="G843" i="2"/>
  <c r="G486" i="2"/>
  <c r="G244" i="2"/>
  <c r="G366" i="2"/>
  <c r="G350" i="2"/>
  <c r="G382" i="2"/>
  <c r="G1023" i="2"/>
  <c r="G483" i="2"/>
  <c r="G560" i="2"/>
  <c r="G242" i="2"/>
  <c r="G469" i="2"/>
  <c r="G255" i="2"/>
  <c r="G159" i="2"/>
  <c r="G259" i="2"/>
  <c r="G436" i="2"/>
  <c r="G100" i="2"/>
  <c r="G444" i="2"/>
  <c r="G241" i="2"/>
  <c r="G315" i="2"/>
  <c r="G963" i="2"/>
  <c r="G395" i="2"/>
  <c r="G1114" i="2"/>
  <c r="G673" i="2"/>
  <c r="G966" i="2"/>
  <c r="G311" i="2"/>
  <c r="G502" i="2"/>
  <c r="G520" i="2"/>
  <c r="G656" i="2"/>
  <c r="G1296" i="2"/>
  <c r="G1289" i="2"/>
  <c r="G1231" i="2"/>
  <c r="G1255" i="2"/>
  <c r="G1209" i="2"/>
  <c r="G1270" i="2"/>
  <c r="G1284" i="2"/>
  <c r="G1227" i="2"/>
  <c r="G1161" i="2"/>
  <c r="G1182" i="2"/>
  <c r="G1075" i="2"/>
  <c r="G1264" i="2"/>
  <c r="G1232" i="2"/>
  <c r="G1141" i="2"/>
  <c r="G1202" i="2"/>
  <c r="G1268" i="2"/>
  <c r="G1156" i="2"/>
  <c r="G1123" i="2"/>
  <c r="G1210" i="2"/>
  <c r="G1214" i="2"/>
  <c r="G1245" i="2"/>
  <c r="G1148" i="2"/>
  <c r="G1282" i="2"/>
  <c r="G1172" i="2"/>
  <c r="G1258" i="2"/>
  <c r="G1279" i="2"/>
  <c r="G1251" i="2"/>
  <c r="G1286" i="2"/>
  <c r="G1271" i="2"/>
  <c r="G1218" i="2"/>
  <c r="G1165" i="2"/>
  <c r="G1178" i="2"/>
  <c r="G1237" i="2"/>
  <c r="G1203" i="2"/>
  <c r="G1204" i="2"/>
  <c r="G1295" i="2"/>
  <c r="G1303" i="2"/>
  <c r="G1275" i="2"/>
  <c r="G1290" i="2"/>
  <c r="G1302" i="2"/>
  <c r="G1272" i="2"/>
  <c r="G1257" i="2"/>
  <c r="G1292" i="2"/>
  <c r="G1260" i="2"/>
  <c r="G1285" i="2"/>
  <c r="G1239" i="2"/>
  <c r="G1299" i="2"/>
  <c r="G1280" i="2"/>
  <c r="G1199" i="2"/>
  <c r="G1233" i="2"/>
  <c r="G1005" i="2"/>
  <c r="G756" i="2"/>
  <c r="G1300" i="2"/>
  <c r="G1293" i="2"/>
  <c r="G629" i="2"/>
  <c r="G982" i="2"/>
  <c r="G1033" i="2"/>
  <c r="G1069" i="2"/>
  <c r="G405" i="2"/>
  <c r="G961" i="2"/>
  <c r="G1248" i="2"/>
  <c r="G939" i="2"/>
  <c r="G1256" i="2"/>
  <c r="G820" i="2"/>
  <c r="G1265" i="2"/>
  <c r="G404" i="2"/>
  <c r="G1174" i="2"/>
  <c r="G1166" i="2"/>
  <c r="G1249" i="2"/>
  <c r="G1067" i="2"/>
  <c r="G1158" i="2"/>
  <c r="G1195" i="2"/>
  <c r="G1215" i="2"/>
  <c r="G1234" i="2"/>
  <c r="G1240" i="2"/>
  <c r="G1003" i="2"/>
  <c r="G1197" i="2"/>
  <c r="G1211" i="2"/>
  <c r="G1183" i="2"/>
  <c r="G1219" i="2"/>
  <c r="G1261" i="2"/>
  <c r="G1155" i="2"/>
  <c r="G831" i="2"/>
  <c r="G1085" i="2"/>
  <c r="G1015" i="2"/>
  <c r="G1132" i="2"/>
  <c r="G1130" i="2"/>
  <c r="G825" i="2"/>
  <c r="G1026" i="2"/>
  <c r="G977" i="2"/>
  <c r="G608" i="2"/>
  <c r="G860" i="2"/>
  <c r="G775" i="2"/>
  <c r="G927" i="2"/>
  <c r="G1012" i="2"/>
  <c r="G945" i="2"/>
  <c r="G907" i="2"/>
  <c r="G570" i="2"/>
  <c r="G737" i="2"/>
  <c r="G949" i="2"/>
  <c r="G848" i="2"/>
  <c r="G933" i="2"/>
  <c r="G1081" i="2"/>
  <c r="G1175" i="2"/>
  <c r="G420" i="2"/>
  <c r="G1266" i="2"/>
  <c r="G1220" i="2"/>
  <c r="G761" i="2"/>
  <c r="G1162" i="2"/>
  <c r="G1095" i="2"/>
  <c r="G1186" i="2"/>
  <c r="G1273" i="2"/>
  <c r="G1238" i="2"/>
  <c r="G1276" i="2"/>
  <c r="G1235" i="2"/>
  <c r="G1193" i="2"/>
  <c r="G1142" i="2"/>
  <c r="G1252" i="2"/>
  <c r="G1259" i="2"/>
  <c r="G1187" i="2"/>
  <c r="G1041" i="2"/>
  <c r="G1151" i="2"/>
  <c r="G1304" i="2"/>
  <c r="G1242" i="2"/>
  <c r="G631" i="2"/>
  <c r="G1253" i="2"/>
  <c r="G1013" i="2"/>
  <c r="G880" i="2"/>
  <c r="G957" i="2"/>
  <c r="G1228" i="2"/>
  <c r="G1216" i="2"/>
  <c r="G1200" i="2"/>
  <c r="G1028" i="2"/>
  <c r="G1092" i="2"/>
  <c r="G1221" i="2"/>
  <c r="G681" i="2"/>
  <c r="G1301" i="2"/>
  <c r="G1177" i="2"/>
  <c r="G1159" i="2"/>
  <c r="G1160" i="2"/>
  <c r="G1269" i="2"/>
  <c r="G1222" i="2"/>
  <c r="G1188" i="2"/>
  <c r="G1244" i="2"/>
  <c r="G1184" i="2"/>
  <c r="G1168" i="2"/>
  <c r="G484" i="2"/>
  <c r="G782" i="2"/>
  <c r="G246" i="2"/>
  <c r="G1171" i="2"/>
  <c r="G1042" i="2"/>
  <c r="G1208" i="2"/>
  <c r="G679" i="2"/>
  <c r="G661" i="2"/>
  <c r="G1115" i="2"/>
  <c r="G1277" i="2"/>
  <c r="G985" i="2"/>
  <c r="G1176" i="2"/>
  <c r="G1212" i="2"/>
  <c r="G1179" i="2"/>
  <c r="G494" i="2"/>
  <c r="G891" i="2"/>
  <c r="G534" i="2"/>
  <c r="G453" i="2"/>
  <c r="G694" i="2"/>
  <c r="G931" i="2"/>
  <c r="G468" i="2"/>
  <c r="G770" i="2"/>
  <c r="G1146" i="2"/>
  <c r="G1074" i="2"/>
  <c r="G829" i="2"/>
  <c r="G539" i="2"/>
  <c r="G555" i="2"/>
  <c r="G1287" i="2"/>
  <c r="G380" i="2"/>
  <c r="G828" i="2"/>
  <c r="G245" i="2"/>
  <c r="G925" i="2"/>
  <c r="G626" i="2"/>
  <c r="G588" i="2"/>
  <c r="G784" i="2"/>
  <c r="G1262" i="2"/>
  <c r="G1111" i="2"/>
  <c r="G459" i="2"/>
  <c r="G648" i="2"/>
  <c r="G1163" i="2"/>
  <c r="G418" i="2"/>
  <c r="G771" i="2"/>
  <c r="G637" i="2"/>
  <c r="G858" i="2"/>
  <c r="G1125" i="2"/>
  <c r="G1143" i="2"/>
  <c r="G507" i="2"/>
  <c r="K1316" i="1"/>
  <c r="K1317" i="1"/>
  <c r="K1318" i="1"/>
  <c r="K1319" i="1"/>
  <c r="K1320" i="1"/>
  <c r="K1321" i="1"/>
  <c r="K1322" i="1"/>
  <c r="K1323" i="1"/>
  <c r="K1324" i="1"/>
  <c r="K1315" i="1"/>
  <c r="I1309" i="1"/>
  <c r="H1309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14" i="1"/>
  <c r="N4" i="1"/>
  <c r="E9" i="1"/>
  <c r="E10" i="1"/>
  <c r="E13" i="1"/>
  <c r="E16" i="1"/>
  <c r="E2" i="1"/>
  <c r="E3" i="1"/>
  <c r="E4" i="1"/>
  <c r="E5" i="1"/>
  <c r="E6" i="1"/>
  <c r="E7" i="1"/>
  <c r="E8" i="1"/>
  <c r="E11" i="1"/>
  <c r="E12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N3" i="1"/>
  <c r="N2" i="1"/>
  <c r="M4" i="1"/>
  <c r="M3" i="1"/>
  <c r="M2" i="1"/>
  <c r="L4" i="1"/>
  <c r="K4" i="1"/>
  <c r="L3" i="1"/>
  <c r="K3" i="1"/>
  <c r="L2" i="1"/>
  <c r="K2" i="1"/>
  <c r="J3" i="1"/>
  <c r="J2" i="1"/>
  <c r="I4" i="1"/>
  <c r="I3" i="1"/>
  <c r="I2" i="1"/>
  <c r="J4" i="1"/>
</calcChain>
</file>

<file path=xl/sharedStrings.xml><?xml version="1.0" encoding="utf-8"?>
<sst xmlns="http://schemas.openxmlformats.org/spreadsheetml/2006/main" count="5884" uniqueCount="3969">
  <si>
    <t>5S</t>
  </si>
  <si>
    <t>7SK</t>
  </si>
  <si>
    <t>7SLRNA</t>
  </si>
  <si>
    <t>ACRO1</t>
  </si>
  <si>
    <t>ALR</t>
  </si>
  <si>
    <t>ALRa</t>
  </si>
  <si>
    <t>ALRb</t>
  </si>
  <si>
    <t>AluJb</t>
  </si>
  <si>
    <t>AluJo</t>
  </si>
  <si>
    <t>AluJr</t>
  </si>
  <si>
    <t>AluJr4</t>
  </si>
  <si>
    <t>AluSc</t>
  </si>
  <si>
    <t>AluSc5</t>
  </si>
  <si>
    <t>AluSc8</t>
  </si>
  <si>
    <t>AluSg</t>
  </si>
  <si>
    <t>AluSg4</t>
  </si>
  <si>
    <t>AluSg7</t>
  </si>
  <si>
    <t>AluSp</t>
  </si>
  <si>
    <t>AluSq</t>
  </si>
  <si>
    <t>AluSq10</t>
  </si>
  <si>
    <t>AluSq2</t>
  </si>
  <si>
    <t>AluSq4</t>
  </si>
  <si>
    <t>AluSx</t>
  </si>
  <si>
    <t>AluSx1</t>
  </si>
  <si>
    <t>AluSx3</t>
  </si>
  <si>
    <t>AluSx4</t>
  </si>
  <si>
    <t>AluSz</t>
  </si>
  <si>
    <t>AluSz6</t>
  </si>
  <si>
    <t>AluY</t>
  </si>
  <si>
    <t>AluYa5</t>
  </si>
  <si>
    <t>AluYa8</t>
  </si>
  <si>
    <t>AluYb8</t>
  </si>
  <si>
    <t>AluYb9</t>
  </si>
  <si>
    <t>AluYc</t>
  </si>
  <si>
    <t>AluYc3</t>
  </si>
  <si>
    <t>AluYd8</t>
  </si>
  <si>
    <t>AluYe5</t>
  </si>
  <si>
    <t>AluYe6</t>
  </si>
  <si>
    <t>AluYf1</t>
  </si>
  <si>
    <t>AluYg6</t>
  </si>
  <si>
    <t>AluYh3</t>
  </si>
  <si>
    <t>AluYh3a3</t>
  </si>
  <si>
    <t>AluYh7</t>
  </si>
  <si>
    <t>AluYh9</t>
  </si>
  <si>
    <t>AluYi6</t>
  </si>
  <si>
    <t>AluYi6_4d</t>
  </si>
  <si>
    <t>AluYj4</t>
  </si>
  <si>
    <t>AluYk11</t>
  </si>
  <si>
    <t>AluYk12</t>
  </si>
  <si>
    <t>AluYk2</t>
  </si>
  <si>
    <t>AluYk3</t>
  </si>
  <si>
    <t>AluYk4</t>
  </si>
  <si>
    <t>AluYm1</t>
  </si>
  <si>
    <t>AmnSINE1</t>
  </si>
  <si>
    <t>AmnSINE2</t>
  </si>
  <si>
    <t>Arthur1</t>
  </si>
  <si>
    <t>Arthur1A</t>
  </si>
  <si>
    <t>Arthur1B</t>
  </si>
  <si>
    <t>Arthur1C</t>
  </si>
  <si>
    <t>Arthur2</t>
  </si>
  <si>
    <t>BC200</t>
  </si>
  <si>
    <t>BLACKJACK</t>
  </si>
  <si>
    <t>BSR</t>
  </si>
  <si>
    <t>BSRa</t>
  </si>
  <si>
    <t>BSRb</t>
  </si>
  <si>
    <t>BSRd</t>
  </si>
  <si>
    <t>BSRf</t>
  </si>
  <si>
    <t>CER</t>
  </si>
  <si>
    <t>Chap1_Mam</t>
  </si>
  <si>
    <t>Chap1a_Mam</t>
  </si>
  <si>
    <t>Charlie1</t>
  </si>
  <si>
    <t>Charlie10</t>
  </si>
  <si>
    <t>Charlie10a</t>
  </si>
  <si>
    <t>Charlie10b</t>
  </si>
  <si>
    <t>Charlie11</t>
  </si>
  <si>
    <t>Charlie12</t>
  </si>
  <si>
    <t>Charlie13a</t>
  </si>
  <si>
    <t>Charlie13b</t>
  </si>
  <si>
    <t>Charlie14a</t>
  </si>
  <si>
    <t>Charlie15a</t>
  </si>
  <si>
    <t>Charlie15b</t>
  </si>
  <si>
    <t>Charlie16</t>
  </si>
  <si>
    <t>Charlie16a</t>
  </si>
  <si>
    <t>Charlie17</t>
  </si>
  <si>
    <t>Charlie17a</t>
  </si>
  <si>
    <t>Charlie17b</t>
  </si>
  <si>
    <t>Charlie18a</t>
  </si>
  <si>
    <t>Charlie19a</t>
  </si>
  <si>
    <t>Charlie1a</t>
  </si>
  <si>
    <t>Charlie1b</t>
  </si>
  <si>
    <t>Charlie20a</t>
  </si>
  <si>
    <t>Charlie21a</t>
  </si>
  <si>
    <t>Charlie22a</t>
  </si>
  <si>
    <t>Charlie23a</t>
  </si>
  <si>
    <t>Charlie24</t>
  </si>
  <si>
    <t>Charlie25</t>
  </si>
  <si>
    <t>Charlie26a</t>
  </si>
  <si>
    <t>Charlie29a</t>
  </si>
  <si>
    <t>Charlie29b</t>
  </si>
  <si>
    <t>Charlie2a</t>
  </si>
  <si>
    <t>Charlie2b</t>
  </si>
  <si>
    <t>Charlie3</t>
  </si>
  <si>
    <t>Charlie30a</t>
  </si>
  <si>
    <t>Charlie30b</t>
  </si>
  <si>
    <t>Charlie31a</t>
  </si>
  <si>
    <t>Charlie32a</t>
  </si>
  <si>
    <t>Charlie4</t>
  </si>
  <si>
    <t>Charlie4a</t>
  </si>
  <si>
    <t>Charlie4z</t>
  </si>
  <si>
    <t>Charlie5</t>
  </si>
  <si>
    <t>Charlie6</t>
  </si>
  <si>
    <t>Charlie7</t>
  </si>
  <si>
    <t>Charlie7a</t>
  </si>
  <si>
    <t>Charlie8</t>
  </si>
  <si>
    <t>Charlie9</t>
  </si>
  <si>
    <t>Cheshire</t>
  </si>
  <si>
    <t>Chompy-6_Croc</t>
  </si>
  <si>
    <t>Chompy-7_Croc</t>
  </si>
  <si>
    <t>CR1-11_Crp</t>
  </si>
  <si>
    <t>CR1-12_AMi</t>
  </si>
  <si>
    <t>CR1-13_AMi</t>
  </si>
  <si>
    <t>CR1-16_AMi</t>
  </si>
  <si>
    <t>CR1-1_Amn</t>
  </si>
  <si>
    <t>CR1-3_Croc</t>
  </si>
  <si>
    <t>CR1-8_Crp</t>
  </si>
  <si>
    <t>CR1-L3A_Croc</t>
  </si>
  <si>
    <t>CR1-L3B_Croc</t>
  </si>
  <si>
    <t>CR1_Mam</t>
  </si>
  <si>
    <t>CRP1</t>
  </si>
  <si>
    <t>D20S16</t>
  </si>
  <si>
    <t>DNA1_Mam</t>
  </si>
  <si>
    <t>ERV24_Prim</t>
  </si>
  <si>
    <t>ERV24B_Prim</t>
  </si>
  <si>
    <t>ERV3-16A3_I</t>
  </si>
  <si>
    <t>ERV3-16A3_LTR</t>
  </si>
  <si>
    <t>ERVL-B4</t>
  </si>
  <si>
    <t>ERVL-E</t>
  </si>
  <si>
    <t>ERVL</t>
  </si>
  <si>
    <t>ERVL47</t>
  </si>
  <si>
    <t>Eulor1</t>
  </si>
  <si>
    <t>Eulor10</t>
  </si>
  <si>
    <t>Eulor11</t>
  </si>
  <si>
    <t>Eulor12</t>
  </si>
  <si>
    <t>Eulor2A</t>
  </si>
  <si>
    <t>Eulor2B</t>
  </si>
  <si>
    <t>Eulor2C</t>
  </si>
  <si>
    <t>Eulor3</t>
  </si>
  <si>
    <t>Eulor4</t>
  </si>
  <si>
    <t>Eulor5A</t>
  </si>
  <si>
    <t>Eulor5B</t>
  </si>
  <si>
    <t>Eulor6A</t>
  </si>
  <si>
    <t>Eulor6B</t>
  </si>
  <si>
    <t>Eulor6C</t>
  </si>
  <si>
    <t>Eulor6D</t>
  </si>
  <si>
    <t>Eulor6E</t>
  </si>
  <si>
    <t>Eulor7</t>
  </si>
  <si>
    <t>Eulor8</t>
  </si>
  <si>
    <t>Eulor9A</t>
  </si>
  <si>
    <t>Eulor9B</t>
  </si>
  <si>
    <t>Eulor9C</t>
  </si>
  <si>
    <t>EuthAT-2</t>
  </si>
  <si>
    <t>EuthAT-N1</t>
  </si>
  <si>
    <t>EuthAT-N1a</t>
  </si>
  <si>
    <t>Eutr10</t>
  </si>
  <si>
    <t>Eutr11</t>
  </si>
  <si>
    <t>Eutr15</t>
  </si>
  <si>
    <t>Eutr16</t>
  </si>
  <si>
    <t>Eutr18</t>
  </si>
  <si>
    <t>Eutr2</t>
  </si>
  <si>
    <t>Eutr2B</t>
  </si>
  <si>
    <t>Eutr5</t>
  </si>
  <si>
    <t>EUTREP14</t>
  </si>
  <si>
    <t>EUTREP15</t>
  </si>
  <si>
    <t>EUTREP16</t>
  </si>
  <si>
    <t>EUTREP2</t>
  </si>
  <si>
    <t>EUTREP4</t>
  </si>
  <si>
    <t>EUTREP6</t>
  </si>
  <si>
    <t>EUTREP7</t>
  </si>
  <si>
    <t>EUTREP8</t>
  </si>
  <si>
    <t>EutTc1-N1</t>
  </si>
  <si>
    <t>EutTc1-N2</t>
  </si>
  <si>
    <t>FAM</t>
  </si>
  <si>
    <t>FLAM_A</t>
  </si>
  <si>
    <t>FLAM_C</t>
  </si>
  <si>
    <t>FordPrefect</t>
  </si>
  <si>
    <t>FordPrefect_a</t>
  </si>
  <si>
    <t>FRAM</t>
  </si>
  <si>
    <t>GSAT</t>
  </si>
  <si>
    <t>GSATII</t>
  </si>
  <si>
    <t>GSATX</t>
  </si>
  <si>
    <t>HAL1</t>
  </si>
  <si>
    <t>HAL1b</t>
  </si>
  <si>
    <t>HAL1M8</t>
  </si>
  <si>
    <t>HAL1ME</t>
  </si>
  <si>
    <t>Harlequin</t>
  </si>
  <si>
    <t>hAT-16_Crp</t>
  </si>
  <si>
    <t>hAT-1_Mam</t>
  </si>
  <si>
    <t>hAT-4b_Ther</t>
  </si>
  <si>
    <t>hAT-5_Mam</t>
  </si>
  <si>
    <t>hAT-N1_Mam</t>
  </si>
  <si>
    <t>hAT-N1a_Mam</t>
  </si>
  <si>
    <t>Helitron1Na_Mam</t>
  </si>
  <si>
    <t>Helitron1Nb_Mam</t>
  </si>
  <si>
    <t>Helitron2Na_Mam</t>
  </si>
  <si>
    <t>Helitron3Na_Mam</t>
  </si>
  <si>
    <t>HERV-Fc1</t>
  </si>
  <si>
    <t>HERV-Fc1_LTR1</t>
  </si>
  <si>
    <t>HERV-Fc1_LTR2</t>
  </si>
  <si>
    <t>HERV-Fc1_LTR3</t>
  </si>
  <si>
    <t>HERV-Fc2</t>
  </si>
  <si>
    <t>HERV-Fc2_LTR</t>
  </si>
  <si>
    <t>HERV15</t>
  </si>
  <si>
    <t>HERV16</t>
  </si>
  <si>
    <t>HERV17</t>
  </si>
  <si>
    <t>HERV1_I</t>
  </si>
  <si>
    <t>HERV1_LTRa</t>
  </si>
  <si>
    <t>HERV1_LTRb</t>
  </si>
  <si>
    <t>HERV1_LTRc</t>
  </si>
  <si>
    <t>HERV1_LTRd</t>
  </si>
  <si>
    <t>HERV1_LTRe</t>
  </si>
  <si>
    <t>HERV3</t>
  </si>
  <si>
    <t>HERV30</t>
  </si>
  <si>
    <t>HERV35I</t>
  </si>
  <si>
    <t>HERV4_I</t>
  </si>
  <si>
    <t>HERV9</t>
  </si>
  <si>
    <t>HERV9N</t>
  </si>
  <si>
    <t>HERV9NC</t>
  </si>
  <si>
    <t>HERVE</t>
  </si>
  <si>
    <t>HERVE_a</t>
  </si>
  <si>
    <t>HERVFH19</t>
  </si>
  <si>
    <t>HERVFH21</t>
  </si>
  <si>
    <t>HERVH</t>
  </si>
  <si>
    <t>HERVH48</t>
  </si>
  <si>
    <t>HERVI</t>
  </si>
  <si>
    <t>HERVIP10B3</t>
  </si>
  <si>
    <t>HERVIP10F</t>
  </si>
  <si>
    <t>HERVIP10FH</t>
  </si>
  <si>
    <t>HERVK</t>
  </si>
  <si>
    <t>HERVK11</t>
  </si>
  <si>
    <t>HERVK11D</t>
  </si>
  <si>
    <t>HERVK13</t>
  </si>
  <si>
    <t>HERVK14</t>
  </si>
  <si>
    <t>HERVK14C</t>
  </si>
  <si>
    <t>HERVK22</t>
  </si>
  <si>
    <t>HERVK3</t>
  </si>
  <si>
    <t>HERVK9</t>
  </si>
  <si>
    <t>HERVKC4</t>
  </si>
  <si>
    <t>HERVL</t>
  </si>
  <si>
    <t>HERVL18</t>
  </si>
  <si>
    <t>HERVL32</t>
  </si>
  <si>
    <t>HERVL40</t>
  </si>
  <si>
    <t>HERVL66</t>
  </si>
  <si>
    <t>HERVL74</t>
  </si>
  <si>
    <t>HERVP71A</t>
  </si>
  <si>
    <t>HERVS71</t>
  </si>
  <si>
    <t>HSAT4</t>
  </si>
  <si>
    <t>HSAT5</t>
  </si>
  <si>
    <t>HSAT6</t>
  </si>
  <si>
    <t>HSATI</t>
  </si>
  <si>
    <t>HSATII</t>
  </si>
  <si>
    <t>HSMAR1</t>
  </si>
  <si>
    <t>HSMAR2</t>
  </si>
  <si>
    <t>HUERS-P1</t>
  </si>
  <si>
    <t>HUERS-P2</t>
  </si>
  <si>
    <t>HUERS-P3</t>
  </si>
  <si>
    <t>HUERS-P3b</t>
  </si>
  <si>
    <t>HY1</t>
  </si>
  <si>
    <t>HY3</t>
  </si>
  <si>
    <t>HY4</t>
  </si>
  <si>
    <t>HY5</t>
  </si>
  <si>
    <t>Kanga1</t>
  </si>
  <si>
    <t>Kanga11a</t>
  </si>
  <si>
    <t>Kanga1a</t>
  </si>
  <si>
    <t>Kanga1b</t>
  </si>
  <si>
    <t>Kanga1c</t>
  </si>
  <si>
    <t>Kanga1d</t>
  </si>
  <si>
    <t>Kanga2_a</t>
  </si>
  <si>
    <t>L1HS_3end</t>
  </si>
  <si>
    <t>L1HS_5end</t>
  </si>
  <si>
    <t>L1M1_5end</t>
  </si>
  <si>
    <t>L1M1_orf2</t>
  </si>
  <si>
    <t>L1M2_5end</t>
  </si>
  <si>
    <t>L1M2_orf2</t>
  </si>
  <si>
    <t>L1M2a1_5end</t>
  </si>
  <si>
    <t>L1M2a_5end</t>
  </si>
  <si>
    <t>L1M2b_5end</t>
  </si>
  <si>
    <t>L1M2c_5end</t>
  </si>
  <si>
    <t>L1M3_orf2</t>
  </si>
  <si>
    <t>L1M3a_5end</t>
  </si>
  <si>
    <t>L1M3b_5end</t>
  </si>
  <si>
    <t>L1M3c_5end</t>
  </si>
  <si>
    <t>L1M3d_5end</t>
  </si>
  <si>
    <t>L1M3de_5end</t>
  </si>
  <si>
    <t>L1M3e_5end</t>
  </si>
  <si>
    <t>L1M3f_5end</t>
  </si>
  <si>
    <t>L1M4_5end</t>
  </si>
  <si>
    <t>L1M4_orf2</t>
  </si>
  <si>
    <t>L1M4a1_5end</t>
  </si>
  <si>
    <t>L1M4a2_5end</t>
  </si>
  <si>
    <t>L1M4b_5end</t>
  </si>
  <si>
    <t>L1M4c_5end</t>
  </si>
  <si>
    <t>L1M5_orf2</t>
  </si>
  <si>
    <t>L1M6_5end</t>
  </si>
  <si>
    <t>L1M6B_5end</t>
  </si>
  <si>
    <t>L1M7_5end</t>
  </si>
  <si>
    <t>L1M8_5end</t>
  </si>
  <si>
    <t>L1MA10_3end</t>
  </si>
  <si>
    <t>L1MA1_3end</t>
  </si>
  <si>
    <t>L1MA2_3end</t>
  </si>
  <si>
    <t>L1MA3_3end</t>
  </si>
  <si>
    <t>L1MA4_3end</t>
  </si>
  <si>
    <t>L1MA4A_3end</t>
  </si>
  <si>
    <t>L1MA5_3end</t>
  </si>
  <si>
    <t>L1MA5A_3end</t>
  </si>
  <si>
    <t>L1MA6_3end</t>
  </si>
  <si>
    <t>L1MA7_3end</t>
  </si>
  <si>
    <t>L1MA8_3end</t>
  </si>
  <si>
    <t>L1MA9_3end</t>
  </si>
  <si>
    <t>L1MB1_3end</t>
  </si>
  <si>
    <t>L1MB2_3end</t>
  </si>
  <si>
    <t>L1MB3_3end</t>
  </si>
  <si>
    <t>L1MB4_3end</t>
  </si>
  <si>
    <t>L1MB4_5end</t>
  </si>
  <si>
    <t>L1MB5_3end</t>
  </si>
  <si>
    <t>L1MB7_3end</t>
  </si>
  <si>
    <t>L1MB8_3end</t>
  </si>
  <si>
    <t>L1MC1_3end</t>
  </si>
  <si>
    <t>L1MC2_3end</t>
  </si>
  <si>
    <t>L1MC3_3end</t>
  </si>
  <si>
    <t>L1MC4_3end</t>
  </si>
  <si>
    <t>L1MC4_5end</t>
  </si>
  <si>
    <t>L1MC4a_3end</t>
  </si>
  <si>
    <t>L1MC5_3end</t>
  </si>
  <si>
    <t>L1MC5a_3end</t>
  </si>
  <si>
    <t>L1MC_orf2</t>
  </si>
  <si>
    <t>L1MCa_5end</t>
  </si>
  <si>
    <t>L1MCb_5end</t>
  </si>
  <si>
    <t>L1MCc_5end</t>
  </si>
  <si>
    <t>L1MD1_3end</t>
  </si>
  <si>
    <t>L1MD2_3end</t>
  </si>
  <si>
    <t>L1MD2_5end</t>
  </si>
  <si>
    <t>L1MD3_3end</t>
  </si>
  <si>
    <t>L1MD_orf2</t>
  </si>
  <si>
    <t>L1MDa_5end</t>
  </si>
  <si>
    <t>L1MDb_5end</t>
  </si>
  <si>
    <t>L1ME1_3end</t>
  </si>
  <si>
    <t>L1ME2_3end</t>
  </si>
  <si>
    <t>L1ME2z_3end</t>
  </si>
  <si>
    <t>L1ME3_3end</t>
  </si>
  <si>
    <t>L1ME3A_3end</t>
  </si>
  <si>
    <t>L1ME3B_3end</t>
  </si>
  <si>
    <t>L1ME3C_3end</t>
  </si>
  <si>
    <t>L1ME3Cz_3end</t>
  </si>
  <si>
    <t>L1ME3D_3end</t>
  </si>
  <si>
    <t>L1ME3E_3end</t>
  </si>
  <si>
    <t>L1ME3F_3end</t>
  </si>
  <si>
    <t>L1ME3G_3end</t>
  </si>
  <si>
    <t>L1ME4a_3end</t>
  </si>
  <si>
    <t>L1ME4b_3end</t>
  </si>
  <si>
    <t>L1ME4c_3end</t>
  </si>
  <si>
    <t>L1ME5_3end</t>
  </si>
  <si>
    <t>L1MEa_5end</t>
  </si>
  <si>
    <t>L1MEb_5end</t>
  </si>
  <si>
    <t>L1MEc_5end</t>
  </si>
  <si>
    <t>L1MEd_5end</t>
  </si>
  <si>
    <t>L1MEf_5end</t>
  </si>
  <si>
    <t>L1MEg1_5end</t>
  </si>
  <si>
    <t>L1MEg2_5end</t>
  </si>
  <si>
    <t>L1MEg_5end</t>
  </si>
  <si>
    <t>L1MEh_5end</t>
  </si>
  <si>
    <t>L1MEi_5end</t>
  </si>
  <si>
    <t>L1MEj_5end</t>
  </si>
  <si>
    <t>L1P1_5end</t>
  </si>
  <si>
    <t>L1P1_orf2</t>
  </si>
  <si>
    <t>L1P2_5end</t>
  </si>
  <si>
    <t>L1P3_5end</t>
  </si>
  <si>
    <t>L1P3_orf2</t>
  </si>
  <si>
    <t>L1P3b_5end</t>
  </si>
  <si>
    <t>L1P4_orf2</t>
  </si>
  <si>
    <t>L1P4a_5end</t>
  </si>
  <si>
    <t>L1P4b_5end</t>
  </si>
  <si>
    <t>L1P4c_5end</t>
  </si>
  <si>
    <t>L1P4d_5end</t>
  </si>
  <si>
    <t>L1P4e_5end</t>
  </si>
  <si>
    <t>L1PA10_3end</t>
  </si>
  <si>
    <t>L1PA10_5end</t>
  </si>
  <si>
    <t>L1PA11_3end</t>
  </si>
  <si>
    <t>L1PA12_3end</t>
  </si>
  <si>
    <t>L1PA12_5end</t>
  </si>
  <si>
    <t>L1PA13_3end</t>
  </si>
  <si>
    <t>L1PA13_5end</t>
  </si>
  <si>
    <t>L1PA14_3end</t>
  </si>
  <si>
    <t>L1PA14_5end</t>
  </si>
  <si>
    <t>L1PA15-16_5end</t>
  </si>
  <si>
    <t>L1PA15_3end</t>
  </si>
  <si>
    <t>L1PA16_3end</t>
  </si>
  <si>
    <t>L1PA17_3end</t>
  </si>
  <si>
    <t>L1PA17_5end</t>
  </si>
  <si>
    <t>L1PA2_3end</t>
  </si>
  <si>
    <t>L1PA3_3end</t>
  </si>
  <si>
    <t>L1PA4_3end</t>
  </si>
  <si>
    <t>L1PA5_3end</t>
  </si>
  <si>
    <t>L1PA6_3end</t>
  </si>
  <si>
    <t>L1PA7_3end</t>
  </si>
  <si>
    <t>L1PA8_3end</t>
  </si>
  <si>
    <t>L1PA8A_3end</t>
  </si>
  <si>
    <t>L1PB1_3end</t>
  </si>
  <si>
    <t>L1PB2_3end</t>
  </si>
  <si>
    <t>L1PB3_3end</t>
  </si>
  <si>
    <t>L1PB4_3end</t>
  </si>
  <si>
    <t>L1PB_orf2</t>
  </si>
  <si>
    <t>L1PBa1_5end</t>
  </si>
  <si>
    <t>L1PBa_5end</t>
  </si>
  <si>
    <t>L1PBb_5end</t>
  </si>
  <si>
    <t>L1PREC2_3end</t>
  </si>
  <si>
    <t>L1PREC2_5end</t>
  </si>
  <si>
    <t>L1PREC2_orf2</t>
  </si>
  <si>
    <t>L2-1_AMi</t>
  </si>
  <si>
    <t>L2-1_Crp</t>
  </si>
  <si>
    <t>L2-2_Mam</t>
  </si>
  <si>
    <t>L2-3_AMi</t>
  </si>
  <si>
    <t>L2-3_Crp</t>
  </si>
  <si>
    <t>L2</t>
  </si>
  <si>
    <t>L2a_3end</t>
  </si>
  <si>
    <t>L2b_3end</t>
  </si>
  <si>
    <t>L2c_3end</t>
  </si>
  <si>
    <t>L2d2_3end</t>
  </si>
  <si>
    <t>L2d_3end</t>
  </si>
  <si>
    <t>L3</t>
  </si>
  <si>
    <t>L3b_3end</t>
  </si>
  <si>
    <t>L4_A_Mam</t>
  </si>
  <si>
    <t>L4_B_Mam</t>
  </si>
  <si>
    <t>L4_C_Mam</t>
  </si>
  <si>
    <t>L5</t>
  </si>
  <si>
    <t>LFSINE_Vert</t>
  </si>
  <si>
    <t>Looper</t>
  </si>
  <si>
    <t>LOR1-int</t>
  </si>
  <si>
    <t>LOR1a</t>
  </si>
  <si>
    <t>LOR1b</t>
  </si>
  <si>
    <t>LSAU</t>
  </si>
  <si>
    <t>LSU-rRNA_Hsa</t>
  </si>
  <si>
    <t>LTR06</t>
  </si>
  <si>
    <t>LTR1</t>
  </si>
  <si>
    <t>LTR101_Mam</t>
  </si>
  <si>
    <t>LTR102_Mam</t>
  </si>
  <si>
    <t>LTR103_Mam</t>
  </si>
  <si>
    <t>LTR103b_Mam</t>
  </si>
  <si>
    <t>LTR104_Mam</t>
  </si>
  <si>
    <t>LTR105_Mam</t>
  </si>
  <si>
    <t>LTR106_Mam</t>
  </si>
  <si>
    <t>LTR107_Mam</t>
  </si>
  <si>
    <t>LTR108a_Mam</t>
  </si>
  <si>
    <t>LTR108b_Mam</t>
  </si>
  <si>
    <t>LTR108c_Mam</t>
  </si>
  <si>
    <t>LTR108d_Mam</t>
  </si>
  <si>
    <t>LTR108e_Mam</t>
  </si>
  <si>
    <t>LTR109A2</t>
  </si>
  <si>
    <t>LTR10A</t>
  </si>
  <si>
    <t>LTR10B</t>
  </si>
  <si>
    <t>LTR10B1</t>
  </si>
  <si>
    <t>LTR10B2</t>
  </si>
  <si>
    <t>LTR10C</t>
  </si>
  <si>
    <t>LTR10D</t>
  </si>
  <si>
    <t>LTR10E</t>
  </si>
  <si>
    <t>LTR10F</t>
  </si>
  <si>
    <t>LTR10G</t>
  </si>
  <si>
    <t>LTR12</t>
  </si>
  <si>
    <t>LTR12_v</t>
  </si>
  <si>
    <t>LTR12B</t>
  </si>
  <si>
    <t>LTR12C</t>
  </si>
  <si>
    <t>LTR12D</t>
  </si>
  <si>
    <t>LTR12E</t>
  </si>
  <si>
    <t>LTR12F</t>
  </si>
  <si>
    <t>LTR13</t>
  </si>
  <si>
    <t>LTR13_v</t>
  </si>
  <si>
    <t>LTR13A</t>
  </si>
  <si>
    <t>LTR14</t>
  </si>
  <si>
    <t>LTR14A</t>
  </si>
  <si>
    <t>LTR14B</t>
  </si>
  <si>
    <t>LTR14C</t>
  </si>
  <si>
    <t>LTR15</t>
  </si>
  <si>
    <t>LTR16</t>
  </si>
  <si>
    <t>LTR16A</t>
  </si>
  <si>
    <t>LTR16A1</t>
  </si>
  <si>
    <t>LTR16A2</t>
  </si>
  <si>
    <t>LTR16B</t>
  </si>
  <si>
    <t>LTR16B1</t>
  </si>
  <si>
    <t>LTR16B2</t>
  </si>
  <si>
    <t>LTR16C</t>
  </si>
  <si>
    <t>LTR16D</t>
  </si>
  <si>
    <t>LTR16D1</t>
  </si>
  <si>
    <t>LTR16D2</t>
  </si>
  <si>
    <t>LTR16E1</t>
  </si>
  <si>
    <t>LTR16E2</t>
  </si>
  <si>
    <t>LTR17</t>
  </si>
  <si>
    <t>LTR18A</t>
  </si>
  <si>
    <t>LTR18B</t>
  </si>
  <si>
    <t>LTR18C</t>
  </si>
  <si>
    <t>LTR19-int</t>
  </si>
  <si>
    <t>LTR19A</t>
  </si>
  <si>
    <t>LTR19B</t>
  </si>
  <si>
    <t>LTR19C</t>
  </si>
  <si>
    <t>LTR1A1</t>
  </si>
  <si>
    <t>LTR1A2</t>
  </si>
  <si>
    <t>LTR1B</t>
  </si>
  <si>
    <t>LTR1B0</t>
  </si>
  <si>
    <t>LTR1B1</t>
  </si>
  <si>
    <t>LTR1C</t>
  </si>
  <si>
    <t>LTR1C1</t>
  </si>
  <si>
    <t>LTR1C3</t>
  </si>
  <si>
    <t>LTR1D</t>
  </si>
  <si>
    <t>LTR1D1</t>
  </si>
  <si>
    <t>LTR1E</t>
  </si>
  <si>
    <t>LTR1F</t>
  </si>
  <si>
    <t>LTR1F1</t>
  </si>
  <si>
    <t>LTR1F2</t>
  </si>
  <si>
    <t>LTR2</t>
  </si>
  <si>
    <t>LTR21A</t>
  </si>
  <si>
    <t>LTR21B</t>
  </si>
  <si>
    <t>LTR21C</t>
  </si>
  <si>
    <t>LTR22</t>
  </si>
  <si>
    <t>LTR22A</t>
  </si>
  <si>
    <t>LTR22B</t>
  </si>
  <si>
    <t>LTR22B1</t>
  </si>
  <si>
    <t>LTR22B2</t>
  </si>
  <si>
    <t>LTR22C</t>
  </si>
  <si>
    <t>LTR22C0</t>
  </si>
  <si>
    <t>LTR22C2</t>
  </si>
  <si>
    <t>LTR22E</t>
  </si>
  <si>
    <t>LTR23-int</t>
  </si>
  <si>
    <t>LTR23</t>
  </si>
  <si>
    <t>LTR24</t>
  </si>
  <si>
    <t>LTR24B</t>
  </si>
  <si>
    <t>LTR24C</t>
  </si>
  <si>
    <t>LTR25-int</t>
  </si>
  <si>
    <t>LTR25</t>
  </si>
  <si>
    <t>LTR26</t>
  </si>
  <si>
    <t>LTR26B</t>
  </si>
  <si>
    <t>LTR26C</t>
  </si>
  <si>
    <t>LTR26D</t>
  </si>
  <si>
    <t>LTR26E</t>
  </si>
  <si>
    <t>LTR27</t>
  </si>
  <si>
    <t>LTR2752</t>
  </si>
  <si>
    <t>LTR27B</t>
  </si>
  <si>
    <t>LTR27C</t>
  </si>
  <si>
    <t>LTR27D</t>
  </si>
  <si>
    <t>LTR27E</t>
  </si>
  <si>
    <t>LTR28</t>
  </si>
  <si>
    <t>LTR28B</t>
  </si>
  <si>
    <t>LTR28C</t>
  </si>
  <si>
    <t>LTR29</t>
  </si>
  <si>
    <t>LTR2B</t>
  </si>
  <si>
    <t>LTR2C</t>
  </si>
  <si>
    <t>LTR3</t>
  </si>
  <si>
    <t>LTR30</t>
  </si>
  <si>
    <t>LTR31</t>
  </si>
  <si>
    <t>LTR32</t>
  </si>
  <si>
    <t>LTR33</t>
  </si>
  <si>
    <t>LTR33A</t>
  </si>
  <si>
    <t>LTR33A_v</t>
  </si>
  <si>
    <t>LTR33B</t>
  </si>
  <si>
    <t>LTR33C</t>
  </si>
  <si>
    <t>LTR34</t>
  </si>
  <si>
    <t>LTR35</t>
  </si>
  <si>
    <t>LTR35A</t>
  </si>
  <si>
    <t>LTR35B</t>
  </si>
  <si>
    <t>LTR36</t>
  </si>
  <si>
    <t>LTR37-int</t>
  </si>
  <si>
    <t>LTR37A</t>
  </si>
  <si>
    <t>LTR37B</t>
  </si>
  <si>
    <t>LTR38-int</t>
  </si>
  <si>
    <t>LTR38</t>
  </si>
  <si>
    <t>LTR38A1</t>
  </si>
  <si>
    <t>LTR38B</t>
  </si>
  <si>
    <t>LTR38C</t>
  </si>
  <si>
    <t>LTR39-int</t>
  </si>
  <si>
    <t>LTR39</t>
  </si>
  <si>
    <t>LTR3A</t>
  </si>
  <si>
    <t>LTR3B</t>
  </si>
  <si>
    <t>LTR3B_v</t>
  </si>
  <si>
    <t>LTR4</t>
  </si>
  <si>
    <t>LTR40a</t>
  </si>
  <si>
    <t>LTR40A1</t>
  </si>
  <si>
    <t>LTR40b</t>
  </si>
  <si>
    <t>LTR40c</t>
  </si>
  <si>
    <t>LTR41</t>
  </si>
  <si>
    <t>LTR41B</t>
  </si>
  <si>
    <t>LTR41C</t>
  </si>
  <si>
    <t>LTR42</t>
  </si>
  <si>
    <t>LTR43-int</t>
  </si>
  <si>
    <t>LTR43</t>
  </si>
  <si>
    <t>LTR43B</t>
  </si>
  <si>
    <t>LTR44</t>
  </si>
  <si>
    <t>LTR45</t>
  </si>
  <si>
    <t>LTR45B</t>
  </si>
  <si>
    <t>LTR45C</t>
  </si>
  <si>
    <t>LTR46-int</t>
  </si>
  <si>
    <t>LTR46</t>
  </si>
  <si>
    <t>LTR47A</t>
  </si>
  <si>
    <t>LTR47A2</t>
  </si>
  <si>
    <t>LTR47B</t>
  </si>
  <si>
    <t>LTR47B2</t>
  </si>
  <si>
    <t>LTR47B3</t>
  </si>
  <si>
    <t>LTR47B4</t>
  </si>
  <si>
    <t>LTR48</t>
  </si>
  <si>
    <t>LTR48B</t>
  </si>
  <si>
    <t>LTR49-int</t>
  </si>
  <si>
    <t>LTR49</t>
  </si>
  <si>
    <t>LTR5</t>
  </si>
  <si>
    <t>LTR50</t>
  </si>
  <si>
    <t>LTR51</t>
  </si>
  <si>
    <t>LTR52-int</t>
  </si>
  <si>
    <t>LTR52</t>
  </si>
  <si>
    <t>LTR53-int</t>
  </si>
  <si>
    <t>LTR53</t>
  </si>
  <si>
    <t>LTR53B</t>
  </si>
  <si>
    <t>LTR54</t>
  </si>
  <si>
    <t>LTR54B</t>
  </si>
  <si>
    <t>LTR55</t>
  </si>
  <si>
    <t>LTR56</t>
  </si>
  <si>
    <t>LTR57-int</t>
  </si>
  <si>
    <t>LTR57</t>
  </si>
  <si>
    <t>LTR58</t>
  </si>
  <si>
    <t>LTR59</t>
  </si>
  <si>
    <t>LTR5_Hs</t>
  </si>
  <si>
    <t>LTR5A</t>
  </si>
  <si>
    <t>LTR5B</t>
  </si>
  <si>
    <t>LTR60</t>
  </si>
  <si>
    <t>LTR60B</t>
  </si>
  <si>
    <t>LTR61</t>
  </si>
  <si>
    <t>LTR62</t>
  </si>
  <si>
    <t>LTR64</t>
  </si>
  <si>
    <t>LTR65</t>
  </si>
  <si>
    <t>LTR66</t>
  </si>
  <si>
    <t>LTR67B</t>
  </si>
  <si>
    <t>LTR68</t>
  </si>
  <si>
    <t>LTR69</t>
  </si>
  <si>
    <t>LTR6A</t>
  </si>
  <si>
    <t>LTR6B</t>
  </si>
  <si>
    <t>LTR7</t>
  </si>
  <si>
    <t>LTR70</t>
  </si>
  <si>
    <t>LTR71A</t>
  </si>
  <si>
    <t>LTR71B</t>
  </si>
  <si>
    <t>LTR72</t>
  </si>
  <si>
    <t>LTR72B</t>
  </si>
  <si>
    <t>LTR73</t>
  </si>
  <si>
    <t>LTR75</t>
  </si>
  <si>
    <t>LTR75_1</t>
  </si>
  <si>
    <t>LTR75B</t>
  </si>
  <si>
    <t>LTR76</t>
  </si>
  <si>
    <t>LTR77</t>
  </si>
  <si>
    <t>LTR78</t>
  </si>
  <si>
    <t>LTR78B</t>
  </si>
  <si>
    <t>LTR79</t>
  </si>
  <si>
    <t>LTR7B</t>
  </si>
  <si>
    <t>LTR7C</t>
  </si>
  <si>
    <t>LTR7Y</t>
  </si>
  <si>
    <t>LTR8</t>
  </si>
  <si>
    <t>LTR80A</t>
  </si>
  <si>
    <t>LTR80B</t>
  </si>
  <si>
    <t>LTR81</t>
  </si>
  <si>
    <t>LTR81A</t>
  </si>
  <si>
    <t>LTR81AB</t>
  </si>
  <si>
    <t>LTR81B</t>
  </si>
  <si>
    <t>LTR81C</t>
  </si>
  <si>
    <t>LTR82A</t>
  </si>
  <si>
    <t>LTR82B</t>
  </si>
  <si>
    <t>LTR83</t>
  </si>
  <si>
    <t>LTR84a</t>
  </si>
  <si>
    <t>LTR84b</t>
  </si>
  <si>
    <t>LTR85a</t>
  </si>
  <si>
    <t>LTR85b</t>
  </si>
  <si>
    <t>LTR85c</t>
  </si>
  <si>
    <t>LTR86A1</t>
  </si>
  <si>
    <t>LTR86A2</t>
  </si>
  <si>
    <t>LTR86B1</t>
  </si>
  <si>
    <t>LTR86B2</t>
  </si>
  <si>
    <t>LTR86C</t>
  </si>
  <si>
    <t>LTR87</t>
  </si>
  <si>
    <t>LTR88a</t>
  </si>
  <si>
    <t>LTR88b</t>
  </si>
  <si>
    <t>LTR88c</t>
  </si>
  <si>
    <t>LTR89</t>
  </si>
  <si>
    <t>LTR89B</t>
  </si>
  <si>
    <t>LTR8A</t>
  </si>
  <si>
    <t>LTR8B</t>
  </si>
  <si>
    <t>LTR9</t>
  </si>
  <si>
    <t>LTR90A</t>
  </si>
  <si>
    <t>LTR90B</t>
  </si>
  <si>
    <t>LTR91</t>
  </si>
  <si>
    <t>LTR91A</t>
  </si>
  <si>
    <t>LTR9A1</t>
  </si>
  <si>
    <t>LTR9B</t>
  </si>
  <si>
    <t>LTR9C</t>
  </si>
  <si>
    <t>LTR9D</t>
  </si>
  <si>
    <t>MADE1</t>
  </si>
  <si>
    <t>MADE2</t>
  </si>
  <si>
    <t>Mam_R4</t>
  </si>
  <si>
    <t>MamGyp-int</t>
  </si>
  <si>
    <t>MamGypLTR1a</t>
  </si>
  <si>
    <t>MamGypLTR1b</t>
  </si>
  <si>
    <t>MamGypLTR1c</t>
  </si>
  <si>
    <t>MamGypLTR1d</t>
  </si>
  <si>
    <t>MamGypLTR2b</t>
  </si>
  <si>
    <t>MamGypLTR2c</t>
  </si>
  <si>
    <t>MamGypLTR3</t>
  </si>
  <si>
    <t>MamGypLTR3a</t>
  </si>
  <si>
    <t>MamGypLTR4</t>
  </si>
  <si>
    <t>MamGypsy2-I</t>
  </si>
  <si>
    <t>MamGypsy2-LTR</t>
  </si>
  <si>
    <t>MamRep1151</t>
  </si>
  <si>
    <t>MamRep137</t>
  </si>
  <si>
    <t>MamRep1527</t>
  </si>
  <si>
    <t>MamRep1879</t>
  </si>
  <si>
    <t>MamRep1894</t>
  </si>
  <si>
    <t>MamRep38</t>
  </si>
  <si>
    <t>MamRep4096</t>
  </si>
  <si>
    <t>MamRep434</t>
  </si>
  <si>
    <t>MamRep488</t>
  </si>
  <si>
    <t>MamRep564</t>
  </si>
  <si>
    <t>MamRep605</t>
  </si>
  <si>
    <t>MamRep605b</t>
  </si>
  <si>
    <t>MamRTE1</t>
  </si>
  <si>
    <t>MamRTE2</t>
  </si>
  <si>
    <t>MamSINE1</t>
  </si>
  <si>
    <t>MamTip1</t>
  </si>
  <si>
    <t>MamTip1b</t>
  </si>
  <si>
    <t>MamTip2</t>
  </si>
  <si>
    <t>MamTip2b</t>
  </si>
  <si>
    <t>MamTip3</t>
  </si>
  <si>
    <t>MamTip3B</t>
  </si>
  <si>
    <t>MARE10</t>
  </si>
  <si>
    <t>MARE11</t>
  </si>
  <si>
    <t>MARE4</t>
  </si>
  <si>
    <t>MARE6</t>
  </si>
  <si>
    <t>MARE8</t>
  </si>
  <si>
    <t>MARE9</t>
  </si>
  <si>
    <t>MARNA</t>
  </si>
  <si>
    <t>MER101-int</t>
  </si>
  <si>
    <t>MER101</t>
  </si>
  <si>
    <t>MER101B</t>
  </si>
  <si>
    <t>MER102a</t>
  </si>
  <si>
    <t>MER102b</t>
  </si>
  <si>
    <t>MER102c</t>
  </si>
  <si>
    <t>MER103C</t>
  </si>
  <si>
    <t>MER104</t>
  </si>
  <si>
    <t>MER105</t>
  </si>
  <si>
    <t>MER106A</t>
  </si>
  <si>
    <t>MER106B</t>
  </si>
  <si>
    <t>MER107</t>
  </si>
  <si>
    <t>MER110-int</t>
  </si>
  <si>
    <t>MER110</t>
  </si>
  <si>
    <t>MER110A</t>
  </si>
  <si>
    <t>MER112</t>
  </si>
  <si>
    <t>MER113</t>
  </si>
  <si>
    <t>MER113A</t>
  </si>
  <si>
    <t>MER115</t>
  </si>
  <si>
    <t>MER117</t>
  </si>
  <si>
    <t>MER119</t>
  </si>
  <si>
    <t>MER11A</t>
  </si>
  <si>
    <t>MER11B</t>
  </si>
  <si>
    <t>MER11C</t>
  </si>
  <si>
    <t>MER11D</t>
  </si>
  <si>
    <t>MER121</t>
  </si>
  <si>
    <t>MER121B</t>
  </si>
  <si>
    <t>MER123</t>
  </si>
  <si>
    <t>MER124</t>
  </si>
  <si>
    <t>MER125</t>
  </si>
  <si>
    <t>MER126</t>
  </si>
  <si>
    <t>MER127</t>
  </si>
  <si>
    <t>MER129</t>
  </si>
  <si>
    <t>MER130</t>
  </si>
  <si>
    <t>MER131</t>
  </si>
  <si>
    <t>MER132</t>
  </si>
  <si>
    <t>MER133A</t>
  </si>
  <si>
    <t>MER133B</t>
  </si>
  <si>
    <t>MER134</t>
  </si>
  <si>
    <t>MER135</t>
  </si>
  <si>
    <t>MER136</t>
  </si>
  <si>
    <t>MER1A</t>
  </si>
  <si>
    <t>MER1B</t>
  </si>
  <si>
    <t>MER2</t>
  </si>
  <si>
    <t>MER20</t>
  </si>
  <si>
    <t>MER20B</t>
  </si>
  <si>
    <t>MER21-int</t>
  </si>
  <si>
    <t>MER21A</t>
  </si>
  <si>
    <t>MER21B</t>
  </si>
  <si>
    <t>MER21C</t>
  </si>
  <si>
    <t>MER2B</t>
  </si>
  <si>
    <t>MER3</t>
  </si>
  <si>
    <t>MER30</t>
  </si>
  <si>
    <t>MER30B</t>
  </si>
  <si>
    <t>MER31-int</t>
  </si>
  <si>
    <t>MER31A</t>
  </si>
  <si>
    <t>MER31B</t>
  </si>
  <si>
    <t>MER33</t>
  </si>
  <si>
    <t>MER34-int</t>
  </si>
  <si>
    <t>MER34</t>
  </si>
  <si>
    <t>MER34A</t>
  </si>
  <si>
    <t>MER34A1</t>
  </si>
  <si>
    <t>MER34B-int</t>
  </si>
  <si>
    <t>MER34B</t>
  </si>
  <si>
    <t>MER34C</t>
  </si>
  <si>
    <t>MER34C2</t>
  </si>
  <si>
    <t>MER34C_v</t>
  </si>
  <si>
    <t>MER34D</t>
  </si>
  <si>
    <t>MER39</t>
  </si>
  <si>
    <t>MER39B</t>
  </si>
  <si>
    <t>MER4-int</t>
  </si>
  <si>
    <t>MER41-int</t>
  </si>
  <si>
    <t>MER41A</t>
  </si>
  <si>
    <t>MER41B</t>
  </si>
  <si>
    <t>MER41C</t>
  </si>
  <si>
    <t>MER41D</t>
  </si>
  <si>
    <t>MER41E</t>
  </si>
  <si>
    <t>MER41G</t>
  </si>
  <si>
    <t>MER44A</t>
  </si>
  <si>
    <t>MER44B</t>
  </si>
  <si>
    <t>MER44C</t>
  </si>
  <si>
    <t>MER44D</t>
  </si>
  <si>
    <t>MER45A</t>
  </si>
  <si>
    <t>MER45B</t>
  </si>
  <si>
    <t>MER45C</t>
  </si>
  <si>
    <t>MER45R</t>
  </si>
  <si>
    <t>MER46C</t>
  </si>
  <si>
    <t>MER47A</t>
  </si>
  <si>
    <t>MER47B</t>
  </si>
  <si>
    <t>MER47C</t>
  </si>
  <si>
    <t>MER48</t>
  </si>
  <si>
    <t>MER49</t>
  </si>
  <si>
    <t>MER4A</t>
  </si>
  <si>
    <t>MER4A1</t>
  </si>
  <si>
    <t>MER4A1_v</t>
  </si>
  <si>
    <t>MER4B-int</t>
  </si>
  <si>
    <t>MER4B</t>
  </si>
  <si>
    <t>MER4C</t>
  </si>
  <si>
    <t>MER4CL34</t>
  </si>
  <si>
    <t>MER4D</t>
  </si>
  <si>
    <t>MER4D0</t>
  </si>
  <si>
    <t>MER4D1</t>
  </si>
  <si>
    <t>MER4E</t>
  </si>
  <si>
    <t>MER4E1</t>
  </si>
  <si>
    <t>MER50-int</t>
  </si>
  <si>
    <t>MER50</t>
  </si>
  <si>
    <t>MER50B</t>
  </si>
  <si>
    <t>MER50C</t>
  </si>
  <si>
    <t>MER51-int</t>
  </si>
  <si>
    <t>MER51A</t>
  </si>
  <si>
    <t>MER51B</t>
  </si>
  <si>
    <t>MER51C</t>
  </si>
  <si>
    <t>MER51D</t>
  </si>
  <si>
    <t>MER51E</t>
  </si>
  <si>
    <t>MER52-int</t>
  </si>
  <si>
    <t>MER52A</t>
  </si>
  <si>
    <t>MER52C</t>
  </si>
  <si>
    <t>MER52D</t>
  </si>
  <si>
    <t>MER53</t>
  </si>
  <si>
    <t>MER54A</t>
  </si>
  <si>
    <t>MER54B</t>
  </si>
  <si>
    <t>MER57-int</t>
  </si>
  <si>
    <t>MER57A-int</t>
  </si>
  <si>
    <t>MER57A1</t>
  </si>
  <si>
    <t>MER57B1</t>
  </si>
  <si>
    <t>MER57B2</t>
  </si>
  <si>
    <t>MER57C1</t>
  </si>
  <si>
    <t>MER57C2</t>
  </si>
  <si>
    <t>MER57D</t>
  </si>
  <si>
    <t>MER57E1</t>
  </si>
  <si>
    <t>MER57E2</t>
  </si>
  <si>
    <t>MER57E3</t>
  </si>
  <si>
    <t>MER57F</t>
  </si>
  <si>
    <t>MER58A</t>
  </si>
  <si>
    <t>MER58B</t>
  </si>
  <si>
    <t>MER58C</t>
  </si>
  <si>
    <t>MER58D</t>
  </si>
  <si>
    <t>MER5A</t>
  </si>
  <si>
    <t>MER5A1</t>
  </si>
  <si>
    <t>MER5B</t>
  </si>
  <si>
    <t>MER5C</t>
  </si>
  <si>
    <t>MER5C1</t>
  </si>
  <si>
    <t>MER6</t>
  </si>
  <si>
    <t>MER61-int</t>
  </si>
  <si>
    <t>MER61A</t>
  </si>
  <si>
    <t>MER61B</t>
  </si>
  <si>
    <t>MER61C</t>
  </si>
  <si>
    <t>MER61D</t>
  </si>
  <si>
    <t>MER61E</t>
  </si>
  <si>
    <t>MER61F</t>
  </si>
  <si>
    <t>MER63A</t>
  </si>
  <si>
    <t>MER63B</t>
  </si>
  <si>
    <t>MER63C</t>
  </si>
  <si>
    <t>MER63D</t>
  </si>
  <si>
    <t>MER65-int</t>
  </si>
  <si>
    <t>MER65A</t>
  </si>
  <si>
    <t>MER65B</t>
  </si>
  <si>
    <t>MER65C</t>
  </si>
  <si>
    <t>MER65D</t>
  </si>
  <si>
    <t>MER66-int</t>
  </si>
  <si>
    <t>MER66A</t>
  </si>
  <si>
    <t>MER66B</t>
  </si>
  <si>
    <t>MER66C</t>
  </si>
  <si>
    <t>MER66D</t>
  </si>
  <si>
    <t>MER67A</t>
  </si>
  <si>
    <t>MER67B</t>
  </si>
  <si>
    <t>MER67C</t>
  </si>
  <si>
    <t>MER67D</t>
  </si>
  <si>
    <t>MER68-int</t>
  </si>
  <si>
    <t>MER68</t>
  </si>
  <si>
    <t>MER68B</t>
  </si>
  <si>
    <t>MER68C</t>
  </si>
  <si>
    <t>MER6A</t>
  </si>
  <si>
    <t>MER6B</t>
  </si>
  <si>
    <t>MER6C</t>
  </si>
  <si>
    <t>MER70-int</t>
  </si>
  <si>
    <t>MER70A</t>
  </si>
  <si>
    <t>MER70B</t>
  </si>
  <si>
    <t>MER70C</t>
  </si>
  <si>
    <t>MER72</t>
  </si>
  <si>
    <t>MER72B</t>
  </si>
  <si>
    <t>MER73</t>
  </si>
  <si>
    <t>MER74A</t>
  </si>
  <si>
    <t>MER74B</t>
  </si>
  <si>
    <t>MER74C</t>
  </si>
  <si>
    <t>MER75</t>
  </si>
  <si>
    <t>MER75A</t>
  </si>
  <si>
    <t>MER75B</t>
  </si>
  <si>
    <t>MER76-int</t>
  </si>
  <si>
    <t>MER76</t>
  </si>
  <si>
    <t>MER77</t>
  </si>
  <si>
    <t>MER77B</t>
  </si>
  <si>
    <t>MER8</t>
  </si>
  <si>
    <t>MER81</t>
  </si>
  <si>
    <t>MER83</t>
  </si>
  <si>
    <t>MER83A-int</t>
  </si>
  <si>
    <t>MER83B-int</t>
  </si>
  <si>
    <t>MER83B</t>
  </si>
  <si>
    <t>MER83C</t>
  </si>
  <si>
    <t>MER84-int</t>
  </si>
  <si>
    <t>MER84</t>
  </si>
  <si>
    <t>MER85</t>
  </si>
  <si>
    <t>MER87</t>
  </si>
  <si>
    <t>MER87B</t>
  </si>
  <si>
    <t>MER88</t>
  </si>
  <si>
    <t>MER89-int</t>
  </si>
  <si>
    <t>MER89</t>
  </si>
  <si>
    <t>MER90</t>
  </si>
  <si>
    <t>MER90a</t>
  </si>
  <si>
    <t>MER91A</t>
  </si>
  <si>
    <t>MER91B</t>
  </si>
  <si>
    <t>MER91C</t>
  </si>
  <si>
    <t>MER92-int</t>
  </si>
  <si>
    <t>MER92A</t>
  </si>
  <si>
    <t>MER92B</t>
  </si>
  <si>
    <t>MER92C</t>
  </si>
  <si>
    <t>MER92D</t>
  </si>
  <si>
    <t>MER94</t>
  </si>
  <si>
    <t>MER94B</t>
  </si>
  <si>
    <t>MER95</t>
  </si>
  <si>
    <t>MER96</t>
  </si>
  <si>
    <t>MER96B</t>
  </si>
  <si>
    <t>MER97a</t>
  </si>
  <si>
    <t>MER97b</t>
  </si>
  <si>
    <t>MER97c</t>
  </si>
  <si>
    <t>MER97d</t>
  </si>
  <si>
    <t>MER99</t>
  </si>
  <si>
    <t>MER9a1</t>
  </si>
  <si>
    <t>MER9a2</t>
  </si>
  <si>
    <t>MER9a3</t>
  </si>
  <si>
    <t>MER9B</t>
  </si>
  <si>
    <t>Merlin1_HS</t>
  </si>
  <si>
    <t>MERX</t>
  </si>
  <si>
    <t>MIR</t>
  </si>
  <si>
    <t>MIR1_Amn</t>
  </si>
  <si>
    <t>MIR3</t>
  </si>
  <si>
    <t>MIRb</t>
  </si>
  <si>
    <t>MIRc</t>
  </si>
  <si>
    <t>MLT-int</t>
  </si>
  <si>
    <t>MLT1-int</t>
  </si>
  <si>
    <t>MLT1A</t>
  </si>
  <si>
    <t>MLT1A0</t>
  </si>
  <si>
    <t>MLT1A1</t>
  </si>
  <si>
    <t>MLT1B</t>
  </si>
  <si>
    <t>MLT1C</t>
  </si>
  <si>
    <t>MLT1C2</t>
  </si>
  <si>
    <t>MLT1D</t>
  </si>
  <si>
    <t>MLT1E</t>
  </si>
  <si>
    <t>MLT1E1</t>
  </si>
  <si>
    <t>MLT1E1A</t>
  </si>
  <si>
    <t>MLT1E2</t>
  </si>
  <si>
    <t>MLT1E3</t>
  </si>
  <si>
    <t>MLT1F-int</t>
  </si>
  <si>
    <t>MLT1F</t>
  </si>
  <si>
    <t>MLT1F1</t>
  </si>
  <si>
    <t>MLT1F2</t>
  </si>
  <si>
    <t>MLT1G</t>
  </si>
  <si>
    <t>MLT1G1</t>
  </si>
  <si>
    <t>MLT1G3</t>
  </si>
  <si>
    <t>MLT1H-int</t>
  </si>
  <si>
    <t>MLT1H</t>
  </si>
  <si>
    <t>MLT1H1</t>
  </si>
  <si>
    <t>MLT1H2</t>
  </si>
  <si>
    <t>MLT1I</t>
  </si>
  <si>
    <t>MLT1J-int</t>
  </si>
  <si>
    <t>MLT1J</t>
  </si>
  <si>
    <t>MLT1J1</t>
  </si>
  <si>
    <t>MLT1J2</t>
  </si>
  <si>
    <t>MLT1K</t>
  </si>
  <si>
    <t>MLT1L</t>
  </si>
  <si>
    <t>MLT1M</t>
  </si>
  <si>
    <t>MLT1N2</t>
  </si>
  <si>
    <t>MLT1O</t>
  </si>
  <si>
    <t>MLT2A1</t>
  </si>
  <si>
    <t>MLT2A2</t>
  </si>
  <si>
    <t>MLT2B1</t>
  </si>
  <si>
    <t>MLT2B2</t>
  </si>
  <si>
    <t>MLT2B3</t>
  </si>
  <si>
    <t>MLT2B4</t>
  </si>
  <si>
    <t>MLT2B5</t>
  </si>
  <si>
    <t>MLT2C1</t>
  </si>
  <si>
    <t>MLT2C2</t>
  </si>
  <si>
    <t>MLT2D</t>
  </si>
  <si>
    <t>MLT2E</t>
  </si>
  <si>
    <t>MLT2F</t>
  </si>
  <si>
    <t>MSR1</t>
  </si>
  <si>
    <t>MST-int</t>
  </si>
  <si>
    <t>MSTA</t>
  </si>
  <si>
    <t>MSTA1</t>
  </si>
  <si>
    <t>MSTB</t>
  </si>
  <si>
    <t>MSTB1</t>
  </si>
  <si>
    <t>MSTB2</t>
  </si>
  <si>
    <t>MSTC</t>
  </si>
  <si>
    <t>MSTD</t>
  </si>
  <si>
    <t>OldhAT1</t>
  </si>
  <si>
    <t>ORSL-2a</t>
  </si>
  <si>
    <t>ORSL-2b</t>
  </si>
  <si>
    <t>ORSL</t>
  </si>
  <si>
    <t>PABL_A-int</t>
  </si>
  <si>
    <t>PABL_A</t>
  </si>
  <si>
    <t>PABL_B-int</t>
  </si>
  <si>
    <t>PABL_B</t>
  </si>
  <si>
    <t>Penelope1_Vert</t>
  </si>
  <si>
    <t>Plat_L3</t>
  </si>
  <si>
    <t>PRIMA4-int</t>
  </si>
  <si>
    <t>PRIMA41-int</t>
  </si>
  <si>
    <t>PRIMA4_LTR</t>
  </si>
  <si>
    <t>PRIMAX-int</t>
  </si>
  <si>
    <t>PrimLTR79</t>
  </si>
  <si>
    <t>REP522</t>
  </si>
  <si>
    <t>Ricksha</t>
  </si>
  <si>
    <t>Ricksha_0</t>
  </si>
  <si>
    <t>Ricksha_a</t>
  </si>
  <si>
    <t>Ricksha_b</t>
  </si>
  <si>
    <t>Ricksha_c</t>
  </si>
  <si>
    <t>SAR</t>
  </si>
  <si>
    <t>SATR1</t>
  </si>
  <si>
    <t>SATR2</t>
  </si>
  <si>
    <t>SST1</t>
  </si>
  <si>
    <t>SSU-rRNA_Hsa</t>
  </si>
  <si>
    <t>SVA_A</t>
  </si>
  <si>
    <t>SVA_B</t>
  </si>
  <si>
    <t>SVA_C</t>
  </si>
  <si>
    <t>SVA_D</t>
  </si>
  <si>
    <t>SVA_E</t>
  </si>
  <si>
    <t>SVA_F</t>
  </si>
  <si>
    <t>TAR1</t>
  </si>
  <si>
    <t>THE1-int</t>
  </si>
  <si>
    <t>THE1A</t>
  </si>
  <si>
    <t>THE1B</t>
  </si>
  <si>
    <t>THE1C</t>
  </si>
  <si>
    <t>THE1D-int</t>
  </si>
  <si>
    <t>THE1D</t>
  </si>
  <si>
    <t>Tigger1</t>
  </si>
  <si>
    <t>Tigger10</t>
  </si>
  <si>
    <t>Tigger11a</t>
  </si>
  <si>
    <t>Tigger12</t>
  </si>
  <si>
    <t>Tigger12A</t>
  </si>
  <si>
    <t>Tigger12c</t>
  </si>
  <si>
    <t>Tigger13a</t>
  </si>
  <si>
    <t>Tigger14a</t>
  </si>
  <si>
    <t>Tigger15a</t>
  </si>
  <si>
    <t>Tigger16a</t>
  </si>
  <si>
    <t>Tigger16b</t>
  </si>
  <si>
    <t>Tigger17</t>
  </si>
  <si>
    <t>Tigger17a</t>
  </si>
  <si>
    <t>Tigger17b</t>
  </si>
  <si>
    <t>Tigger17c</t>
  </si>
  <si>
    <t>Tigger17d</t>
  </si>
  <si>
    <t>Tigger18a</t>
  </si>
  <si>
    <t>Tigger19a</t>
  </si>
  <si>
    <t>Tigger19b</t>
  </si>
  <si>
    <t>Tigger2</t>
  </si>
  <si>
    <t>Tigger20a</t>
  </si>
  <si>
    <t>Tigger21a</t>
  </si>
  <si>
    <t>Tigger22N1</t>
  </si>
  <si>
    <t>Tigger23a</t>
  </si>
  <si>
    <t>Tigger2a</t>
  </si>
  <si>
    <t>Tigger2b_Pri</t>
  </si>
  <si>
    <t>Tigger3</t>
  </si>
  <si>
    <t>Tigger3a</t>
  </si>
  <si>
    <t>Tigger3b</t>
  </si>
  <si>
    <t>Tigger3c</t>
  </si>
  <si>
    <t>Tigger3d</t>
  </si>
  <si>
    <t>Tigger4</t>
  </si>
  <si>
    <t>Tigger4a</t>
  </si>
  <si>
    <t>Tigger4b</t>
  </si>
  <si>
    <t>Tigger5</t>
  </si>
  <si>
    <t>Tigger5b</t>
  </si>
  <si>
    <t>Tigger6</t>
  </si>
  <si>
    <t>Tigger6a</t>
  </si>
  <si>
    <t>Tigger6b</t>
  </si>
  <si>
    <t>Tigger7</t>
  </si>
  <si>
    <t>Tigger8</t>
  </si>
  <si>
    <t>Tigger9a</t>
  </si>
  <si>
    <t>Tigger9b</t>
  </si>
  <si>
    <t>tRNA-Ala-GCA</t>
  </si>
  <si>
    <t>tRNA-Ala-GCG</t>
  </si>
  <si>
    <t>tRNA-Ala-GCY</t>
  </si>
  <si>
    <t>tRNA-Ala-GCY_v</t>
  </si>
  <si>
    <t>tRNA-Arg-AGA</t>
  </si>
  <si>
    <t>tRNA-Arg-AGG</t>
  </si>
  <si>
    <t>tRNA-Arg-CGA</t>
  </si>
  <si>
    <t>tRNA-Arg-CGY</t>
  </si>
  <si>
    <t>tRNA-Asn-AAC</t>
  </si>
  <si>
    <t>tRNA-Asp-GAY</t>
  </si>
  <si>
    <t>tRNA-Cys-TGY</t>
  </si>
  <si>
    <t>tRNA-Gln-CAA</t>
  </si>
  <si>
    <t>tRNA-Gln-CAA_v</t>
  </si>
  <si>
    <t>tRNA-Gln-CAG</t>
  </si>
  <si>
    <t>tRNA-Glu-GAA</t>
  </si>
  <si>
    <t>tRNA-Glu-GAG</t>
  </si>
  <si>
    <t>tRNA-Glu-GAG_v</t>
  </si>
  <si>
    <t>tRNA-Gly-GGA</t>
  </si>
  <si>
    <t>tRNA-Gly-GGG</t>
  </si>
  <si>
    <t>tRNA-Gly-GGY</t>
  </si>
  <si>
    <t>tRNA-His-CAY</t>
  </si>
  <si>
    <t>tRNA-Ile-ATA</t>
  </si>
  <si>
    <t>tRNA-Ile-ATC</t>
  </si>
  <si>
    <t>tRNA-Ile-ATT</t>
  </si>
  <si>
    <t>tRNA-Leu-CTA</t>
  </si>
  <si>
    <t>tRNA-Leu-CTG</t>
  </si>
  <si>
    <t>tRNA-Leu-CTY</t>
  </si>
  <si>
    <t>tRNA-Leu-TTA</t>
  </si>
  <si>
    <t>tRNA-Leu-TTG</t>
  </si>
  <si>
    <t>tRNA-Lys-AAA</t>
  </si>
  <si>
    <t>tRNA-Lys-AAG</t>
  </si>
  <si>
    <t>tRNA-Met-i</t>
  </si>
  <si>
    <t>tRNA-Met</t>
  </si>
  <si>
    <t>tRNA-Met_v</t>
  </si>
  <si>
    <t>tRNA-Phe-TTY</t>
  </si>
  <si>
    <t>tRNA-Pro-CCA</t>
  </si>
  <si>
    <t>tRNA-Pro-CCG</t>
  </si>
  <si>
    <t>tRNA-Pro-CCY</t>
  </si>
  <si>
    <t>tRNA-Ser-AGY</t>
  </si>
  <si>
    <t>tRNA-Ser-TCG</t>
  </si>
  <si>
    <t>tRNA-Ser-TCY</t>
  </si>
  <si>
    <t>tRNA-Thr-ACA</t>
  </si>
  <si>
    <t>tRNA-Thr-ACG</t>
  </si>
  <si>
    <t>tRNA-Thr-ACY</t>
  </si>
  <si>
    <t>tRNA-Trp-TGG</t>
  </si>
  <si>
    <t>tRNA-Tyr-TAC</t>
  </si>
  <si>
    <t>tRNA-Tyr-TAT</t>
  </si>
  <si>
    <t>tRNA-Val-GTA</t>
  </si>
  <si>
    <t>tRNA-Val-GTG</t>
  </si>
  <si>
    <t>tRNA-Val-GTY</t>
  </si>
  <si>
    <t>U1</t>
  </si>
  <si>
    <t>U13</t>
  </si>
  <si>
    <t>U14</t>
  </si>
  <si>
    <t>U17</t>
  </si>
  <si>
    <t>U2</t>
  </si>
  <si>
    <t>U3</t>
  </si>
  <si>
    <t>U4</t>
  </si>
  <si>
    <t>U5</t>
  </si>
  <si>
    <t>U6</t>
  </si>
  <si>
    <t>U7</t>
  </si>
  <si>
    <t>U8</t>
  </si>
  <si>
    <t>UCON1</t>
  </si>
  <si>
    <t>UCON100</t>
  </si>
  <si>
    <t>UCON101</t>
  </si>
  <si>
    <t>UCON103</t>
  </si>
  <si>
    <t>UCON105</t>
  </si>
  <si>
    <t>UCON11</t>
  </si>
  <si>
    <t>UCON12</t>
  </si>
  <si>
    <t>UCON12A</t>
  </si>
  <si>
    <t>UCON14</t>
  </si>
  <si>
    <t>UCON15</t>
  </si>
  <si>
    <t>UCON16</t>
  </si>
  <si>
    <t>UCON17</t>
  </si>
  <si>
    <t>UCON18</t>
  </si>
  <si>
    <t>UCON19</t>
  </si>
  <si>
    <t>UCON2</t>
  </si>
  <si>
    <t>UCON20</t>
  </si>
  <si>
    <t>UCON21</t>
  </si>
  <si>
    <t>UCON22</t>
  </si>
  <si>
    <t>UCON23</t>
  </si>
  <si>
    <t>UCON24</t>
  </si>
  <si>
    <t>UCON25</t>
  </si>
  <si>
    <t>UCON26</t>
  </si>
  <si>
    <t>UCON27</t>
  </si>
  <si>
    <t>UCON28a</t>
  </si>
  <si>
    <t>UCON28b</t>
  </si>
  <si>
    <t>UCON28c</t>
  </si>
  <si>
    <t>UCON29</t>
  </si>
  <si>
    <t>UCON31</t>
  </si>
  <si>
    <t>UCON33</t>
  </si>
  <si>
    <t>UCON34</t>
  </si>
  <si>
    <t>UCON35</t>
  </si>
  <si>
    <t>UCON37</t>
  </si>
  <si>
    <t>UCON38</t>
  </si>
  <si>
    <t>UCON39</t>
  </si>
  <si>
    <t>UCON4</t>
  </si>
  <si>
    <t>UCON40</t>
  </si>
  <si>
    <t>UCON41</t>
  </si>
  <si>
    <t>UCON44</t>
  </si>
  <si>
    <t>UCON47</t>
  </si>
  <si>
    <t>UCON48</t>
  </si>
  <si>
    <t>UCON49</t>
  </si>
  <si>
    <t>UCON5</t>
  </si>
  <si>
    <t>UCON51</t>
  </si>
  <si>
    <t>UCON55</t>
  </si>
  <si>
    <t>UCON56</t>
  </si>
  <si>
    <t>UCON57</t>
  </si>
  <si>
    <t>UCON58</t>
  </si>
  <si>
    <t>UCON59</t>
  </si>
  <si>
    <t>UCON6</t>
  </si>
  <si>
    <t>UCON60</t>
  </si>
  <si>
    <t>UCON61</t>
  </si>
  <si>
    <t>UCON62</t>
  </si>
  <si>
    <t>UCON63</t>
  </si>
  <si>
    <t>UCON64</t>
  </si>
  <si>
    <t>UCON65</t>
  </si>
  <si>
    <t>UCON66</t>
  </si>
  <si>
    <t>UCON67</t>
  </si>
  <si>
    <t>UCON68</t>
  </si>
  <si>
    <t>UCON69</t>
  </si>
  <si>
    <t>UCON7</t>
  </si>
  <si>
    <t>UCON70</t>
  </si>
  <si>
    <t>UCON71</t>
  </si>
  <si>
    <t>UCON71_Crp</t>
  </si>
  <si>
    <t>UCON73</t>
  </si>
  <si>
    <t>UCON75</t>
  </si>
  <si>
    <t>UCON76</t>
  </si>
  <si>
    <t>UCON78</t>
  </si>
  <si>
    <t>UCON8</t>
  </si>
  <si>
    <t>UCON80</t>
  </si>
  <si>
    <t>UCON80_AMi</t>
  </si>
  <si>
    <t>UCON81</t>
  </si>
  <si>
    <t>UCON83</t>
  </si>
  <si>
    <t>UCON84</t>
  </si>
  <si>
    <t>UCON85</t>
  </si>
  <si>
    <t>UCON86</t>
  </si>
  <si>
    <t>UCON87</t>
  </si>
  <si>
    <t>UCON88</t>
  </si>
  <si>
    <t>UCON89</t>
  </si>
  <si>
    <t>UCON9</t>
  </si>
  <si>
    <t>UCON92</t>
  </si>
  <si>
    <t>UCON93</t>
  </si>
  <si>
    <t>UCON94</t>
  </si>
  <si>
    <t>UCON96</t>
  </si>
  <si>
    <t>UCON97</t>
  </si>
  <si>
    <t>UCON99</t>
  </si>
  <si>
    <t>X10b_DNA</t>
  </si>
  <si>
    <t>X11_DNA</t>
  </si>
  <si>
    <t>X12_DNA</t>
  </si>
  <si>
    <t>X12_LINE</t>
  </si>
  <si>
    <t>X13_LINE</t>
  </si>
  <si>
    <t>X15_LINE</t>
  </si>
  <si>
    <t>X17_LINE</t>
  </si>
  <si>
    <t>X1_DNA</t>
  </si>
  <si>
    <t>X1_LINE</t>
  </si>
  <si>
    <t>X1_LR</t>
  </si>
  <si>
    <t>X20_LINE</t>
  </si>
  <si>
    <t>X21_LINE</t>
  </si>
  <si>
    <t>X22_DNA</t>
  </si>
  <si>
    <t>X23_DNA</t>
  </si>
  <si>
    <t>X24_DNA</t>
  </si>
  <si>
    <t>X24_LINE</t>
  </si>
  <si>
    <t>X26_DNA</t>
  </si>
  <si>
    <t>X2_LINE</t>
  </si>
  <si>
    <t>X2a_DNA</t>
  </si>
  <si>
    <t>X2b_DNA</t>
  </si>
  <si>
    <t>X30_DNA</t>
  </si>
  <si>
    <t>X32_DNA</t>
  </si>
  <si>
    <t>X33a_DNA</t>
  </si>
  <si>
    <t>X34_DNA</t>
  </si>
  <si>
    <t>X4a_DNA</t>
  </si>
  <si>
    <t>X4b_DNA</t>
  </si>
  <si>
    <t>X5a_DNA</t>
  </si>
  <si>
    <t>X5B_LINE</t>
  </si>
  <si>
    <t>X6a_DNA</t>
  </si>
  <si>
    <t>X6A_LINE</t>
  </si>
  <si>
    <t>X6b_DNA</t>
  </si>
  <si>
    <t>X6B_LINE</t>
  </si>
  <si>
    <t>X7A_LINE</t>
  </si>
  <si>
    <t>X7B_LINE</t>
  </si>
  <si>
    <t>X7C_LINE</t>
  </si>
  <si>
    <t>X7D_LINE</t>
  </si>
  <si>
    <t>X8_LINE</t>
  </si>
  <si>
    <t>X9_LINE</t>
  </si>
  <si>
    <t>X9a_DNA</t>
  </si>
  <si>
    <t>X9b_DNA</t>
  </si>
  <si>
    <t>Zaphod</t>
  </si>
  <si>
    <t>Zaphod2</t>
  </si>
  <si>
    <t>Zaphod3</t>
  </si>
  <si>
    <t>Zaphod4a</t>
  </si>
  <si>
    <t>Zaphod5a</t>
  </si>
  <si>
    <t>Zaphod5b</t>
  </si>
  <si>
    <t>Name</t>
  </si>
  <si>
    <t>HmmD</t>
  </si>
  <si>
    <t>OrigD</t>
  </si>
  <si>
    <t>Length</t>
  </si>
  <si>
    <t>Indicator</t>
  </si>
  <si>
    <t>Average</t>
  </si>
  <si>
    <t>ALL</t>
  </si>
  <si>
    <t>All</t>
  </si>
  <si>
    <t xml:space="preserve">OnlyWith Original </t>
  </si>
  <si>
    <t>Sum Bases</t>
  </si>
  <si>
    <t>Count Repeats</t>
  </si>
  <si>
    <t>Count Repeats with Original D</t>
  </si>
  <si>
    <t>AluJb_short_</t>
  </si>
  <si>
    <t>AluJo_short_</t>
  </si>
  <si>
    <t>AluSc_short_</t>
  </si>
  <si>
    <t>AluSg1</t>
  </si>
  <si>
    <t>AluSg_short_</t>
  </si>
  <si>
    <t>AluSp_short_</t>
  </si>
  <si>
    <t>AluSq_short_</t>
  </si>
  <si>
    <t>AluSx_short_</t>
  </si>
  <si>
    <t>AluY_short_</t>
  </si>
  <si>
    <t>AluYa5_short_</t>
  </si>
  <si>
    <t>AluYa8_short_</t>
  </si>
  <si>
    <t>AluYc5</t>
  </si>
  <si>
    <t>FLAM_A_short_</t>
  </si>
  <si>
    <t>FLAM_C_short_</t>
  </si>
  <si>
    <t>FRAM_short_</t>
  </si>
  <si>
    <t>L1HS</t>
  </si>
  <si>
    <t>L1M1</t>
  </si>
  <si>
    <t>L1M2</t>
  </si>
  <si>
    <t>L1M2a</t>
  </si>
  <si>
    <t>L1M2a1</t>
  </si>
  <si>
    <t>L1M2b</t>
  </si>
  <si>
    <t>L1M2c</t>
  </si>
  <si>
    <t>L1M3</t>
  </si>
  <si>
    <t>L1M3a</t>
  </si>
  <si>
    <t>L1M3b</t>
  </si>
  <si>
    <t>L1M3c</t>
  </si>
  <si>
    <t>L1M3d</t>
  </si>
  <si>
    <t>L1M3de</t>
  </si>
  <si>
    <t>L1M3e</t>
  </si>
  <si>
    <t>L1M3f</t>
  </si>
  <si>
    <t>L1M4</t>
  </si>
  <si>
    <t>L1M4b</t>
  </si>
  <si>
    <t>L1M4c</t>
  </si>
  <si>
    <t>L1M5</t>
  </si>
  <si>
    <t>L1MA1</t>
  </si>
  <si>
    <t>L1MA10</t>
  </si>
  <si>
    <t>L1MA2</t>
  </si>
  <si>
    <t>L1MA3</t>
  </si>
  <si>
    <t>L1MA4</t>
  </si>
  <si>
    <t>L1MA4A</t>
  </si>
  <si>
    <t>L1MA5</t>
  </si>
  <si>
    <t>L1MA5A</t>
  </si>
  <si>
    <t>L1MA6</t>
  </si>
  <si>
    <t>L1MA7</t>
  </si>
  <si>
    <t>L1MA8</t>
  </si>
  <si>
    <t>L1MA9</t>
  </si>
  <si>
    <t>L1MB1</t>
  </si>
  <si>
    <t>L1MB2</t>
  </si>
  <si>
    <t>L1MB3</t>
  </si>
  <si>
    <t>L1MB4</t>
  </si>
  <si>
    <t>L1MB5</t>
  </si>
  <si>
    <t>L1MB7</t>
  </si>
  <si>
    <t>L1MB8</t>
  </si>
  <si>
    <t>L1MC</t>
  </si>
  <si>
    <t>L1MC1</t>
  </si>
  <si>
    <t>L1MC2</t>
  </si>
  <si>
    <t>L1MC3</t>
  </si>
  <si>
    <t>L1MC4</t>
  </si>
  <si>
    <t>L1MC4_3endX</t>
  </si>
  <si>
    <t>L1MC4a</t>
  </si>
  <si>
    <t>L1MC5</t>
  </si>
  <si>
    <t>L1MCa</t>
  </si>
  <si>
    <t>L1MCb</t>
  </si>
  <si>
    <t>L1MCc</t>
  </si>
  <si>
    <t>L1MD</t>
  </si>
  <si>
    <t>L1MD1</t>
  </si>
  <si>
    <t>L1MD2</t>
  </si>
  <si>
    <t>L1MD3</t>
  </si>
  <si>
    <t>L1MDa</t>
  </si>
  <si>
    <t>L1MDb</t>
  </si>
  <si>
    <t>L1ME1</t>
  </si>
  <si>
    <t>L1ME2</t>
  </si>
  <si>
    <t>L1ME3</t>
  </si>
  <si>
    <t>L1ME3A</t>
  </si>
  <si>
    <t>L1ME3B</t>
  </si>
  <si>
    <t>L1ME4a</t>
  </si>
  <si>
    <t>L1MEa</t>
  </si>
  <si>
    <t>L1MEb</t>
  </si>
  <si>
    <t>L1MEc</t>
  </si>
  <si>
    <t>L1MEd</t>
  </si>
  <si>
    <t>L1MEe</t>
  </si>
  <si>
    <t>L1P1</t>
  </si>
  <si>
    <t>L1P2</t>
  </si>
  <si>
    <t>L1P3</t>
  </si>
  <si>
    <t>L1P3b</t>
  </si>
  <si>
    <t>L1P4</t>
  </si>
  <si>
    <t>L1P4a</t>
  </si>
  <si>
    <t>L1P4b</t>
  </si>
  <si>
    <t>L1P4c</t>
  </si>
  <si>
    <t>L1P4d</t>
  </si>
  <si>
    <t>L1P4e</t>
  </si>
  <si>
    <t>L1PA10</t>
  </si>
  <si>
    <t>L1PA11</t>
  </si>
  <si>
    <t>L1PA12</t>
  </si>
  <si>
    <t>L1PA13</t>
  </si>
  <si>
    <t>L1PA14</t>
  </si>
  <si>
    <t>L1PA15</t>
  </si>
  <si>
    <t>L1PA15-16</t>
  </si>
  <si>
    <t>L1PA16</t>
  </si>
  <si>
    <t>L1PA17</t>
  </si>
  <si>
    <t>L1PA2</t>
  </si>
  <si>
    <t>L1PA3</t>
  </si>
  <si>
    <t>L1PA4</t>
  </si>
  <si>
    <t>L1PA5</t>
  </si>
  <si>
    <t>L1PA6</t>
  </si>
  <si>
    <t>L1PA7</t>
  </si>
  <si>
    <t>L1PA8</t>
  </si>
  <si>
    <t>L1PA8A</t>
  </si>
  <si>
    <t>L1PB</t>
  </si>
  <si>
    <t>L1PB1</t>
  </si>
  <si>
    <t>L1PB2</t>
  </si>
  <si>
    <t>L1PB3</t>
  </si>
  <si>
    <t>L1PB4</t>
  </si>
  <si>
    <t>L1PBa</t>
  </si>
  <si>
    <t>L1PBa1</t>
  </si>
  <si>
    <t>L1PBb</t>
  </si>
  <si>
    <t>L1PREC2</t>
  </si>
  <si>
    <t>L3b</t>
  </si>
  <si>
    <t>L4</t>
  </si>
  <si>
    <t>LTR12_</t>
  </si>
  <si>
    <t>LTR3B_</t>
  </si>
  <si>
    <t>LTR67</t>
  </si>
  <si>
    <t>LTR7A</t>
  </si>
  <si>
    <t>MER103</t>
  </si>
  <si>
    <t>MER34C_</t>
  </si>
  <si>
    <t>MER4A1_</t>
  </si>
  <si>
    <t>MER57A</t>
  </si>
  <si>
    <t>MER57B</t>
  </si>
  <si>
    <t>MER69A</t>
  </si>
  <si>
    <t>MER69B</t>
  </si>
  <si>
    <t>MER82</t>
  </si>
  <si>
    <t>MER9</t>
  </si>
  <si>
    <t>MER93B</t>
  </si>
  <si>
    <t>MER93a</t>
  </si>
  <si>
    <t>MIRm</t>
  </si>
  <si>
    <t>DF0000012</t>
  </si>
  <si>
    <t>5S rRNA gene / pseudogene</t>
  </si>
  <si>
    <t>DF0000011</t>
  </si>
  <si>
    <t>7SK ncRNA gene / pseudogene</t>
  </si>
  <si>
    <t>DF0000016</t>
  </si>
  <si>
    <t>7SL ncRNA gene / pseudogene</t>
  </si>
  <si>
    <t>DF0000013</t>
  </si>
  <si>
    <t>Human acromeric satellite 1</t>
  </si>
  <si>
    <t>DF0000029</t>
  </si>
  <si>
    <t>Human alpha satellite DNA</t>
  </si>
  <si>
    <t>DF0000014</t>
  </si>
  <si>
    <t>Human alpha satellite DNA variant a</t>
  </si>
  <si>
    <t>DF0000015</t>
  </si>
  <si>
    <t>Human alpha satellite DNA variant b</t>
  </si>
  <si>
    <t>DF0000007</t>
  </si>
  <si>
    <t>AluJb subfamily</t>
  </si>
  <si>
    <t>DF0000034</t>
  </si>
  <si>
    <t>AluJo subfamily</t>
  </si>
  <si>
    <t>DF0000035</t>
  </si>
  <si>
    <t>AluJr subfamily</t>
  </si>
  <si>
    <t>DF0000036</t>
  </si>
  <si>
    <t>AluJr4 subfamily</t>
  </si>
  <si>
    <t>DF0000003</t>
  </si>
  <si>
    <t>AluSc subfamily</t>
  </si>
  <si>
    <t>DF0000037</t>
  </si>
  <si>
    <t>AluSc5 subfamily</t>
  </si>
  <si>
    <t>DF0000038</t>
  </si>
  <si>
    <t>AluSc8 subfamily</t>
  </si>
  <si>
    <t>DF0000039</t>
  </si>
  <si>
    <t>AluSg subfamily</t>
  </si>
  <si>
    <t>DF0000040</t>
  </si>
  <si>
    <t>AluSg4 subfamily</t>
  </si>
  <si>
    <t>DF0000041</t>
  </si>
  <si>
    <t>AluSg7 subfamily</t>
  </si>
  <si>
    <t>DF0000042</t>
  </si>
  <si>
    <t>AluSp subfamily</t>
  </si>
  <si>
    <t>DF0000043</t>
  </si>
  <si>
    <t>AluSq subfamily</t>
  </si>
  <si>
    <t>DF0000044</t>
  </si>
  <si>
    <t>AluSq10 subfamily</t>
  </si>
  <si>
    <t>DF0000045</t>
  </si>
  <si>
    <t>AluSq2 subfamily</t>
  </si>
  <si>
    <t>DF0000046</t>
  </si>
  <si>
    <t>AluSq4 subfamily</t>
  </si>
  <si>
    <t>DF0000047</t>
  </si>
  <si>
    <t>AluSx subfamily</t>
  </si>
  <si>
    <t>DF0000048</t>
  </si>
  <si>
    <t>AluSx1 subfamily</t>
  </si>
  <si>
    <t>DF0000049</t>
  </si>
  <si>
    <t>AluSx3 subfamily</t>
  </si>
  <si>
    <t>DF0000050</t>
  </si>
  <si>
    <t>AluSx4 subfamily</t>
  </si>
  <si>
    <t>DF0000051</t>
  </si>
  <si>
    <t>AluSz subfamily</t>
  </si>
  <si>
    <t>DF0000052</t>
  </si>
  <si>
    <t>AluSz6 subfamily</t>
  </si>
  <si>
    <t>DF0000002</t>
  </si>
  <si>
    <t>AluY subfamily</t>
  </si>
  <si>
    <t>DF0000053</t>
  </si>
  <si>
    <t>AluYa5 subfamily</t>
  </si>
  <si>
    <t>DF0000054</t>
  </si>
  <si>
    <t>AluYa8 subfamily</t>
  </si>
  <si>
    <t>DF0000055</t>
  </si>
  <si>
    <t>AluYb8 subfamily</t>
  </si>
  <si>
    <t>DF0000056</t>
  </si>
  <si>
    <t>AluYb9 subfamily</t>
  </si>
  <si>
    <t>DF0000057</t>
  </si>
  <si>
    <t>AluYc subfamily</t>
  </si>
  <si>
    <t>DF0000058</t>
  </si>
  <si>
    <t>AluYc3 subfamily</t>
  </si>
  <si>
    <t>DF0000060</t>
  </si>
  <si>
    <t>AluYd8 subfamily</t>
  </si>
  <si>
    <t>DF0001240</t>
  </si>
  <si>
    <t>AluYe5 subfamily</t>
  </si>
  <si>
    <t>DF0001174</t>
  </si>
  <si>
    <t>AluYe6 subfamily</t>
  </si>
  <si>
    <t>DF0001317</t>
  </si>
  <si>
    <t>AluYf1 subfamily</t>
  </si>
  <si>
    <t>DF0000634</t>
  </si>
  <si>
    <t>AluYg6 subfamily</t>
  </si>
  <si>
    <t>DF0001318</t>
  </si>
  <si>
    <t>AluYh3 subfamily</t>
  </si>
  <si>
    <t>DF0001319</t>
  </si>
  <si>
    <t>AluYh3a3 subfamily</t>
  </si>
  <si>
    <t>DF0001321</t>
  </si>
  <si>
    <t>AluYh7 subfamily</t>
  </si>
  <si>
    <t>DF0000063</t>
  </si>
  <si>
    <t>AluYh9 subfamily</t>
  </si>
  <si>
    <t>DF0001197</t>
  </si>
  <si>
    <t>AluYi6 subfamily</t>
  </si>
  <si>
    <t>DF0001316</t>
  </si>
  <si>
    <t>AluYi6_4d subfamily</t>
  </si>
  <si>
    <t>DF0001320</t>
  </si>
  <si>
    <t>AluYj4 subfamily</t>
  </si>
  <si>
    <t>DF0000064</t>
  </si>
  <si>
    <t>AluYk11 subfamily</t>
  </si>
  <si>
    <t>DF0000065</t>
  </si>
  <si>
    <t>AluYk12 subfamily</t>
  </si>
  <si>
    <t>DF0001169</t>
  </si>
  <si>
    <t>AluYk2 subfamily</t>
  </si>
  <si>
    <t>DF0001145</t>
  </si>
  <si>
    <t>AluYk3 subfamily</t>
  </si>
  <si>
    <t>DF0000066</t>
  </si>
  <si>
    <t>AluYk4 subfamily</t>
  </si>
  <si>
    <t>DF0001154</t>
  </si>
  <si>
    <t>AluYm1 subfamily</t>
  </si>
  <si>
    <t>DF0000067</t>
  </si>
  <si>
    <t>Amniota SINE1</t>
  </si>
  <si>
    <t>DF0000068</t>
  </si>
  <si>
    <t>Aminiota SINE2</t>
  </si>
  <si>
    <t>DF0000069</t>
  </si>
  <si>
    <t>hAT-Tip100 DNA transposon, Arthur1 subfamily</t>
  </si>
  <si>
    <t>DF0000070</t>
  </si>
  <si>
    <t>hAT-Tip100 DNA transposon, Arthur1A subfamily</t>
  </si>
  <si>
    <t>DF0000071</t>
  </si>
  <si>
    <t>hAT-Tip100 DNA transposon, Arthur1B subfamily</t>
  </si>
  <si>
    <t>DF0000072</t>
  </si>
  <si>
    <t>hAT-Tip100 DNA transposon, Arthur1C subfamily</t>
  </si>
  <si>
    <t>DF0001276</t>
  </si>
  <si>
    <t>Repetitive element conserved in all mammals.</t>
  </si>
  <si>
    <t>DF0000073</t>
  </si>
  <si>
    <t>Alu-related SINE/putative ncRNA gene</t>
  </si>
  <si>
    <t>DF0000074</t>
  </si>
  <si>
    <t>hAT DNA transposon, BLACKJACK superfamily</t>
  </si>
  <si>
    <t>DF0000075</t>
  </si>
  <si>
    <t>Beta Satellite Repeat (68bp monomer)</t>
  </si>
  <si>
    <t>DF0000076</t>
  </si>
  <si>
    <t>Beta Satellite Repeat a (71bp monomer)</t>
  </si>
  <si>
    <t>DF0000077</t>
  </si>
  <si>
    <t>Beta Satellite Repeat b (76bp monomer)</t>
  </si>
  <si>
    <t>DF0000078</t>
  </si>
  <si>
    <t>Beta Satellite Repeat d (76bp monomer)</t>
  </si>
  <si>
    <t>DF0000079</t>
  </si>
  <si>
    <t>Beta Satellite Repeat f (379bp monomer)</t>
  </si>
  <si>
    <t>DF0000626</t>
  </si>
  <si>
    <t>D22Z3 satellite DNA, CEntromeric Repeat (48bp monomer)</t>
  </si>
  <si>
    <t>DF0001209</t>
  </si>
  <si>
    <t>hAT-Charlie DNA transposon, Chap1a_Mam subfamily</t>
  </si>
  <si>
    <t>DF0000080</t>
  </si>
  <si>
    <t>hAT-Charlie DNA transposon, Chap1_Mam subfamily</t>
  </si>
  <si>
    <t>DF0000018</t>
  </si>
  <si>
    <t>hAT-Charlie DNA transposon, Charlie1 subfamily (autonomous)</t>
  </si>
  <si>
    <t>DF0000081</t>
  </si>
  <si>
    <t>hAT-Charlie DNA transposon, Charlie10 subfamily (autonomous)</t>
  </si>
  <si>
    <t>DF0000082</t>
  </si>
  <si>
    <t>hAT-Charlie DNA transposon, Charlie10a subfamily (non-autonomous)</t>
  </si>
  <si>
    <t>DF0000083</t>
  </si>
  <si>
    <t>hAT-Charlie DNA transposon, Charlie10b subfamily (non-autonomous)</t>
  </si>
  <si>
    <t>DF0000084</t>
  </si>
  <si>
    <t>hAT-Charlie DNA transposon, Charlie11 subfamily</t>
  </si>
  <si>
    <t>DF0000085</t>
  </si>
  <si>
    <t>hAT-Charlie DNA transposon, Charlie12 subfamily (autonomous)</t>
  </si>
  <si>
    <t>DF0000086</t>
  </si>
  <si>
    <t>hAT-Charlie DNA transposon, Charlie13a subfamily</t>
  </si>
  <si>
    <t>DF0000087</t>
  </si>
  <si>
    <t>hAT-Charlie DNA transposon, Charlie13b subfamily (non-autonomous)</t>
  </si>
  <si>
    <t>DF0000088</t>
  </si>
  <si>
    <t>hAT-Charlie DNA transposon, Charlie14a subfamily</t>
  </si>
  <si>
    <t>DF0000089</t>
  </si>
  <si>
    <t>hAT-Charlie DNA transposon, Charlie15a subfamily (non-autonomous)</t>
  </si>
  <si>
    <t>DF0000090</t>
  </si>
  <si>
    <t>hAT-Charlie DNA transposon, Charlie15b subfamily (non-autonomous)</t>
  </si>
  <si>
    <t>DF0001313</t>
  </si>
  <si>
    <t>hAT-Charlie DNA transposon, Charlie16 subfamily</t>
  </si>
  <si>
    <t>DF0000091</t>
  </si>
  <si>
    <t>hAT-Charlie DNA transposon, Charlie16a subfamily (non-autonomous)</t>
  </si>
  <si>
    <t>DF0000092</t>
  </si>
  <si>
    <t>hAT-Charlie DNA transposon, Charlie17 subfamily</t>
  </si>
  <si>
    <t>DF0000093</t>
  </si>
  <si>
    <t>hAT-Charlie DNA transposon, Charlie17a subfamily (non-autonomous)</t>
  </si>
  <si>
    <t>DF0000094</t>
  </si>
  <si>
    <t>hAT-Charlie DNA transposon, Charlie17b subfamily</t>
  </si>
  <si>
    <t>DF0000095</t>
  </si>
  <si>
    <t>hAT-Charlie DNA transposon, Charlie18a subfamily (non-autonomous)</t>
  </si>
  <si>
    <t>DF0000096</t>
  </si>
  <si>
    <t>hAT-Charlie DNA transposon, Charlie19a subfamily (non-autonomous)</t>
  </si>
  <si>
    <t>DF0000021</t>
  </si>
  <si>
    <t>hAT-Charlie DNA transposon, Charlie1a subfamily</t>
  </si>
  <si>
    <t>DF0000022</t>
  </si>
  <si>
    <t>hAT-Charlie DNA transposon, Charlie1b subfamily (non-autonomous)</t>
  </si>
  <si>
    <t>DF0000097</t>
  </si>
  <si>
    <t>hAT-Charlie DNA transposon, Charlie20a subfamily (non-autonomous)</t>
  </si>
  <si>
    <t>DF0000098</t>
  </si>
  <si>
    <t>hAT-Charlie DNA transposon, Charlie21a subfamily (non-autonomous)</t>
  </si>
  <si>
    <t>DF0000099</t>
  </si>
  <si>
    <t>hAT-Charlie DNA transposon, Charlie22a subfamily (non-autonomous)</t>
  </si>
  <si>
    <t>DF0000100</t>
  </si>
  <si>
    <t>hAT-Charlie DNA transposon, Charlie23a subfamily (non-autonomous)</t>
  </si>
  <si>
    <t>DF0000101</t>
  </si>
  <si>
    <t>hAT-Charlie DNA transposon, Charlie24 subfamily</t>
  </si>
  <si>
    <t>DF0000102</t>
  </si>
  <si>
    <t>hAT-Charlie DNA transposon, Charlie25 subfamily (autonomous)</t>
  </si>
  <si>
    <t>DF0000103</t>
  </si>
  <si>
    <t>hAT-Charlie DNA transposon, Charlie26a subfamily (non-autonomous)</t>
  </si>
  <si>
    <t>DF0000104</t>
  </si>
  <si>
    <t>hAT-Charlie DNA transposon, Charlie29a subfamily (non-autonomous)</t>
  </si>
  <si>
    <t>DF0001176</t>
  </si>
  <si>
    <t>hAT-Charlie DNA transposon, Charlie29b subfamily</t>
  </si>
  <si>
    <t>DF0000019</t>
  </si>
  <si>
    <t>hAT-Charlie DNA transposon, Charlie2a subfamily</t>
  </si>
  <si>
    <t>DF0000020</t>
  </si>
  <si>
    <t>hAT-Charlie DNA transposon, Charlie2b</t>
  </si>
  <si>
    <t>DF0000023</t>
  </si>
  <si>
    <t>hAT-Charlie DNA transposon, Charlie3 subfamily</t>
  </si>
  <si>
    <t>DF0001193</t>
  </si>
  <si>
    <t>hAT-Charlie DNA transposon, Charlie30a subfamily</t>
  </si>
  <si>
    <t>DF0001199</t>
  </si>
  <si>
    <t>hAT-Charlie DNA transposon, Charlie30b subfamily</t>
  </si>
  <si>
    <t>DF0001244</t>
  </si>
  <si>
    <t>hAT-Charlie DNA transposon, Charlie31a subfamily</t>
  </si>
  <si>
    <t>DF0001249</t>
  </si>
  <si>
    <t>hAT-Charlie DNA transposon, Charlie32a subfamily</t>
  </si>
  <si>
    <t>DF0000024</t>
  </si>
  <si>
    <t>hAT-Charlie DNA transposon, Charlie4 subfamily (autonomous)</t>
  </si>
  <si>
    <t>DF0000025</t>
  </si>
  <si>
    <t>hAT-Charlie DNA transposon, Charlie4a subfamily (non-autonomous)</t>
  </si>
  <si>
    <t>DF0000026</t>
  </si>
  <si>
    <t>hAT-Charlie DNA transposon, Charlie4z subfamily</t>
  </si>
  <si>
    <t>DF0000027</t>
  </si>
  <si>
    <t>hAT-Charlie DNA transposon, Charlie5 subfamily</t>
  </si>
  <si>
    <t>DF0000105</t>
  </si>
  <si>
    <t>hAT-Charlie DNA transposon, Charlie6 subfamily (autonomous)</t>
  </si>
  <si>
    <t>DF0000627</t>
  </si>
  <si>
    <t>hAT-Charlie DNA transposon, Charlie7 subfamily</t>
  </si>
  <si>
    <t>DF0000106</t>
  </si>
  <si>
    <t>hAT-Charlie DNA transposon, Charlie7a subfamily (non-autonomous)</t>
  </si>
  <si>
    <t>DF0000107</t>
  </si>
  <si>
    <t>hAT-Charlie DNA transposon, Charlie8 subfamily (autonomous)</t>
  </si>
  <si>
    <t>DF0000108</t>
  </si>
  <si>
    <t>hAT-Charlie DNA transposon, Charlie9 subfamily (autonomous)</t>
  </si>
  <si>
    <t>DF0000109</t>
  </si>
  <si>
    <t>hAT-Charlie DNA transposon, Chesire subfamily (autonomous)</t>
  </si>
  <si>
    <t>DF0001323</t>
  </si>
  <si>
    <t>Chompy-6 DNA transposon, PIF-Harbinger subfamily</t>
  </si>
  <si>
    <t>DF0001324</t>
  </si>
  <si>
    <t>Chompy-7 DNA transposon, PIF-Harbinger subfamily</t>
  </si>
  <si>
    <t>DF0001328</t>
  </si>
  <si>
    <t>CR1 (Chicken Repeat 1) retrotransposon, CR1-11_Crp subfamily</t>
  </si>
  <si>
    <t>DF0001300</t>
  </si>
  <si>
    <t>Non-LTR retrotransposon.</t>
  </si>
  <si>
    <t>DF0001291</t>
  </si>
  <si>
    <t>DF0001265</t>
  </si>
  <si>
    <t>DF0001336</t>
  </si>
  <si>
    <t>CR1 (Chicken Repeat 1) retrotransposon, CR1-1_Amn subfamily</t>
  </si>
  <si>
    <t>DF0001325</t>
  </si>
  <si>
    <t>CR1 (Chicken Repeat 1) retrotransposon, CR1-3_Croc subfamily</t>
  </si>
  <si>
    <t>DF0001329</t>
  </si>
  <si>
    <t>CR1 (Chicken Repeat 1) retrotransposon, CR1-8_Crp subfamily</t>
  </si>
  <si>
    <t>DF0001326</t>
  </si>
  <si>
    <t>CR1 (Chicken Repeat 1) retrotransposon, CR1-L3A_Croc subfamily</t>
  </si>
  <si>
    <t>DF0001327</t>
  </si>
  <si>
    <t>CR1 (Chicken Repeat 1) retrotransposon, CR1-L3B_Croc subfamily</t>
  </si>
  <si>
    <t>DF0000110</t>
  </si>
  <si>
    <t>Mammalian CR1 (Chicken Repeat 1) LINE</t>
  </si>
  <si>
    <t>DF0001230</t>
  </si>
  <si>
    <t>Putative SINE.</t>
  </si>
  <si>
    <t>DF0000111</t>
  </si>
  <si>
    <t>Human centromeric satellite D20S16</t>
  </si>
  <si>
    <t>DF0000113</t>
  </si>
  <si>
    <t>TcMar DNA transposon, DNA1_Mam subfamily (non-autonomous)</t>
  </si>
  <si>
    <t>DF0000114</t>
  </si>
  <si>
    <t>ERV1 retrotransposon, ERV24B_Prim subfamily</t>
  </si>
  <si>
    <t>DF0000115</t>
  </si>
  <si>
    <t>ERV1 retrotransposon, ERV24_Prim subfamily</t>
  </si>
  <si>
    <t>DF0000116</t>
  </si>
  <si>
    <t>Internal region of an ERVL endogenous retrovirus, ERV3-16A3_I subfamily</t>
  </si>
  <si>
    <t>DF0000117</t>
  </si>
  <si>
    <t>Long terminal repeat, ERV3-16A3_LTR subfamily</t>
  </si>
  <si>
    <t>DF0000118</t>
  </si>
  <si>
    <t>Endogenous retrovirus, ERVL subfamily (internal region)</t>
  </si>
  <si>
    <t>DF0000775</t>
  </si>
  <si>
    <t>ERVL Endogenous retrovirus, ERVL-B4 subfamily</t>
  </si>
  <si>
    <t>DF0000120</t>
  </si>
  <si>
    <t>ERVL endogenous retrovirus, ERVL-E subfamily</t>
  </si>
  <si>
    <t>DF0000119</t>
  </si>
  <si>
    <t>ERVL endogenous retrovirus, ERVL47 subfamily</t>
  </si>
  <si>
    <t>DF0000121</t>
  </si>
  <si>
    <t>Eulor1 (Euteleostomi-conserved low frequency repeat 1)</t>
  </si>
  <si>
    <t>DF0000122</t>
  </si>
  <si>
    <t>Eulor10 (Euteleostomi-conserved low frequency repeat 10)</t>
  </si>
  <si>
    <t>DF0000123</t>
  </si>
  <si>
    <t>Eulor11 (Euteleostomi-conserved low frequency repeat 11)</t>
  </si>
  <si>
    <t>DF0000124</t>
  </si>
  <si>
    <t>Eulor12 (Euteleostomi-conserved low frequency repeat 12)</t>
  </si>
  <si>
    <t>DF0000125</t>
  </si>
  <si>
    <t>Eulor2A (Euteleostomi-conserved low frequency repeat 2A)</t>
  </si>
  <si>
    <t>DF0000126</t>
  </si>
  <si>
    <t>Eulor2B (Euteleostomi-conserved low frequency repeat 2B)</t>
  </si>
  <si>
    <t>DF0000127</t>
  </si>
  <si>
    <t>Eulor2C (Euteleostomi-conserved low frequency repeat 2C)</t>
  </si>
  <si>
    <t>DF0000128</t>
  </si>
  <si>
    <t>Eulor3 (Euteleostomi-conserved low frequency repeat 3)</t>
  </si>
  <si>
    <t>DF0000129</t>
  </si>
  <si>
    <t>Eulor4 (Euteleostomi-conserved low frequency repeat 4)</t>
  </si>
  <si>
    <t>DF0000130</t>
  </si>
  <si>
    <t>Eulor5A (Euteleostomi-conserved low frequency repeat 5A)</t>
  </si>
  <si>
    <t>DF0000131</t>
  </si>
  <si>
    <t>Eulor5B (Euteleostomi-conserved low frequency repeat 5B)</t>
  </si>
  <si>
    <t>DF0000132</t>
  </si>
  <si>
    <t>Eulor6A (Euteleostomi-conserved low frequency repeat 6A)</t>
  </si>
  <si>
    <t>DF0000133</t>
  </si>
  <si>
    <t>Eulor6B (Euteleostomi-conserved low frequency repeat 6B)</t>
  </si>
  <si>
    <t>DF0000134</t>
  </si>
  <si>
    <t>Eulor6C (Euteleostomi-conserved low frequency repeat 6C)</t>
  </si>
  <si>
    <t>DF0000135</t>
  </si>
  <si>
    <t>Eulor6D (Euteleostomi-conserved low frequency repeat 6D)</t>
  </si>
  <si>
    <t>DF0000136</t>
  </si>
  <si>
    <t>Eulor6E (Euteleostomi-conserved low frequency repeat 6E)</t>
  </si>
  <si>
    <t>DF0000137</t>
  </si>
  <si>
    <t>Eulor7 (Euteleostomi-conserved low frequency repeat 7)</t>
  </si>
  <si>
    <t>DF0000138</t>
  </si>
  <si>
    <t>Eulor8 (Euteleostomi-conserved low frequency repeat 8)</t>
  </si>
  <si>
    <t>DF0000139</t>
  </si>
  <si>
    <t>Eulor9A (Euteleostomi-conserved low frequency repeat 9A)</t>
  </si>
  <si>
    <t>DF0000140</t>
  </si>
  <si>
    <t>Eulor9B (Euteleostomi-conserved low frequency repeat 9B)</t>
  </si>
  <si>
    <t>DF0000141</t>
  </si>
  <si>
    <t>Eulor9C (Euteleostomi-conserved low frequency repeat 9C)</t>
  </si>
  <si>
    <t>DF0001172</t>
  </si>
  <si>
    <t>Ancient hAT DNA transposon from eutherian mammals.</t>
  </si>
  <si>
    <t>DF0001168</t>
  </si>
  <si>
    <t>DF0001194</t>
  </si>
  <si>
    <t>hAT-Tip100 DNA transposon, EuthAT-N1a subfamily</t>
  </si>
  <si>
    <t>DF0001233</t>
  </si>
  <si>
    <t>Ancient interspersed repetitive sequence from eutherian mammals.</t>
  </si>
  <si>
    <t>DF0001164</t>
  </si>
  <si>
    <t>DF0001262</t>
  </si>
  <si>
    <t>DF0001243</t>
  </si>
  <si>
    <t>DF0001266</t>
  </si>
  <si>
    <t>DF0001206</t>
  </si>
  <si>
    <t>DF0001264</t>
  </si>
  <si>
    <t>Eutr2B subfamily</t>
  </si>
  <si>
    <t>DF0001258</t>
  </si>
  <si>
    <t>DF0001202</t>
  </si>
  <si>
    <t>Conserved repetitive element present in placental mammals.</t>
  </si>
  <si>
    <t>DF0001217</t>
  </si>
  <si>
    <t>DF0001153</t>
  </si>
  <si>
    <t>DF0001223</t>
  </si>
  <si>
    <t>DF0001158</t>
  </si>
  <si>
    <t>DF0001204</t>
  </si>
  <si>
    <t>DF0001220</t>
  </si>
  <si>
    <t>DF0001234</t>
  </si>
  <si>
    <t>DF0001170</t>
  </si>
  <si>
    <t>Ancient Mariner/Tc1 DNA transposon from eutherian mammals.</t>
  </si>
  <si>
    <t>DF0001231</t>
  </si>
  <si>
    <t>TcMar-Tc2 DNA transposon, EutTc1-N2 subfamily</t>
  </si>
  <si>
    <t>DF0000142</t>
  </si>
  <si>
    <t>FAM (Fossil Alu monomer)</t>
  </si>
  <si>
    <t>DF0000143</t>
  </si>
  <si>
    <t>FLAM_A (Free left Alu monomer A)</t>
  </si>
  <si>
    <t>DF0000144</t>
  </si>
  <si>
    <t>FLAM_C (Free left Alu monomer C)</t>
  </si>
  <si>
    <t>DF0000145</t>
  </si>
  <si>
    <t>hAT-Tip100 DNA transposon, FordPrefect subfamily (non-autonomous)</t>
  </si>
  <si>
    <t>DF0000146</t>
  </si>
  <si>
    <t>hAT-Tip100 DNA transposon, FordPrefect_a subfamily (non-autonomous)</t>
  </si>
  <si>
    <t>DF0000147</t>
  </si>
  <si>
    <t>FRAM (Free right Alu monomer)</t>
  </si>
  <si>
    <t>DF0000148</t>
  </si>
  <si>
    <t>GSAT (gamma satellite DNA)</t>
  </si>
  <si>
    <t>DF0000150</t>
  </si>
  <si>
    <t>GSATII (gamma satellite DNA II)</t>
  </si>
  <si>
    <t>DF0000152</t>
  </si>
  <si>
    <t>GSATX (gamma satellite DNA X)</t>
  </si>
  <si>
    <t>DF0000154</t>
  </si>
  <si>
    <t>L1 retrotransposon, HAL1 subfamily</t>
  </si>
  <si>
    <t>DF0000155</t>
  </si>
  <si>
    <t>L1 retrotransposon, HAL1b subfamily</t>
  </si>
  <si>
    <t>DF0000156</t>
  </si>
  <si>
    <t>L1 retrotransposon, HAL1M8 subfamily</t>
  </si>
  <si>
    <t>DF0000157</t>
  </si>
  <si>
    <t>L1 retrotransposon, HAL1ME subfamily</t>
  </si>
  <si>
    <t>DF0000017</t>
  </si>
  <si>
    <t>Internal region of ERV1 endogenous retrovirus, Harlequin subfamily</t>
  </si>
  <si>
    <t>DF0001330</t>
  </si>
  <si>
    <t>hAT-Tip100 DNA transposon, hAT-16_Crp subfamily</t>
  </si>
  <si>
    <t>DF0001293</t>
  </si>
  <si>
    <t>hAT-Tag1 DNA transposon, hAT-1_Mam subfamily</t>
  </si>
  <si>
    <t>DF0001152</t>
  </si>
  <si>
    <t>hAT-Tip100 DNA transposon, hAT-4b_Ther subfamily</t>
  </si>
  <si>
    <t>DF0001335</t>
  </si>
  <si>
    <t>hAT-Tip100 DNA transposon, hAT-5_Mam subfamily</t>
  </si>
  <si>
    <t>DF0001245</t>
  </si>
  <si>
    <t>hAT-Tip100 DNA transposon, hAT-N1a_Mam subfamily</t>
  </si>
  <si>
    <t>DF0000978</t>
  </si>
  <si>
    <t>Putative hAT-Tip10 DNA transposon, hAT-N1_Mam subfamily</t>
  </si>
  <si>
    <t>DF0000006</t>
  </si>
  <si>
    <t>Helitron DNA transposon, Helitron1Na_Mam subfamily</t>
  </si>
  <si>
    <t>DF0000158</t>
  </si>
  <si>
    <t>Helitron DNA transposon, Helitron1Nb_Mam subfamily</t>
  </si>
  <si>
    <t>DF0000159</t>
  </si>
  <si>
    <t>Helitron DNA transposon, Helitron2Na_Mam subfamily</t>
  </si>
  <si>
    <t>DF0000160</t>
  </si>
  <si>
    <t>Helitron DNA transposon, Helitron3Na_Mam subfamily</t>
  </si>
  <si>
    <t>DF0000176</t>
  </si>
  <si>
    <t>ERV1 endogenous retrovirus, HERV-Fc1 subfamily</t>
  </si>
  <si>
    <t>DF0000177</t>
  </si>
  <si>
    <t>LTR1 (Long Terminal Repeat) for endgenous retrovirus HERV-Fc1</t>
  </si>
  <si>
    <t>DF0001337</t>
  </si>
  <si>
    <t>LTR (Long Terminal Repeat) of endogenous retrovirus, HERV-Fc1 subfamily</t>
  </si>
  <si>
    <t>DF0000178</t>
  </si>
  <si>
    <t>LTR3 (Long Terminal Repeat) for endgenous retrovirus HERV-Fc1</t>
  </si>
  <si>
    <t>DF0000179</t>
  </si>
  <si>
    <t>ERV1 endogenous retrovirus, HERV-Fc2 subfamily</t>
  </si>
  <si>
    <t>DF0000180</t>
  </si>
  <si>
    <t>LTR (Long Terminal Repeat) for endogenous retrovirus HERV-Fc2</t>
  </si>
  <si>
    <t>DF0000161</t>
  </si>
  <si>
    <t>ERV1 endogenous retrovirus, HERV15 subfamily</t>
  </si>
  <si>
    <t>DF0000162</t>
  </si>
  <si>
    <t>ERVL endogenous retrovirus, HERV16 subfamily (internal)</t>
  </si>
  <si>
    <t>DF0000628</t>
  </si>
  <si>
    <t>Internal region of ERV1 endogenous retrovirus, HERV17 subfamily</t>
  </si>
  <si>
    <t>DF0000163</t>
  </si>
  <si>
    <t>Internal region of an ERV1 endogenous retrovirus, HERV1_I subfamily</t>
  </si>
  <si>
    <t>DF0000164</t>
  </si>
  <si>
    <t>LTRa (Long Terminal Repeat) of endogenous retrovirus HERV1</t>
  </si>
  <si>
    <t>DF0000165</t>
  </si>
  <si>
    <t>LTRb (Long Terminal Repeat) of endogenous retrovirus HERV1</t>
  </si>
  <si>
    <t>DF0000166</t>
  </si>
  <si>
    <t>LTRc (Long Terminal Repeat) of endogenous retrovirus HERV1</t>
  </si>
  <si>
    <t>DF0000167</t>
  </si>
  <si>
    <t>LTRd (Long Terminal Repeat) of endogenous retrovirus HERV1</t>
  </si>
  <si>
    <t>DF0000168</t>
  </si>
  <si>
    <t>LTRe (Long Terminal Repeat) of endogenous retrovirus HERV1</t>
  </si>
  <si>
    <t>DF0000169</t>
  </si>
  <si>
    <t>Internal region of an ERV1 endogenous retrovirus, HERV3 subfamily</t>
  </si>
  <si>
    <t>DF0000170</t>
  </si>
  <si>
    <t>Internal region of ERV1 endogenous retrovirus, HERV30 subfamily</t>
  </si>
  <si>
    <t>DF0000171</t>
  </si>
  <si>
    <t>Internal region of an ERV1 endogenous retrovirus, HERV35I subfamily</t>
  </si>
  <si>
    <t>DF0000172</t>
  </si>
  <si>
    <t>Internal region of an ERV1 endogenous retrovirus, HERV4 subfamily</t>
  </si>
  <si>
    <t>DF0000173</t>
  </si>
  <si>
    <t>Internal region of an ERV1 endogenous retrovirus, HERV9 subfamily</t>
  </si>
  <si>
    <t>DF0001303</t>
  </si>
  <si>
    <t>Internal region of an ERV1 endogenous retrovirus, HERV9N subfamily</t>
  </si>
  <si>
    <t>DF0001278</t>
  </si>
  <si>
    <t>Internal region of an ERV1 endogenous retrovirus, HERV9NC subfamily</t>
  </si>
  <si>
    <t>DF0000174</t>
  </si>
  <si>
    <t>Internal region of an ERV1 endogenous retrovirus, HERVE subfamily</t>
  </si>
  <si>
    <t>DF0000175</t>
  </si>
  <si>
    <t>ERV1 endogenous retrovirus, HERVE_a subfamily</t>
  </si>
  <si>
    <t>DF0000181</t>
  </si>
  <si>
    <t>Internal region of ERV1 endogenous retrovirus, HERVFH19 subfamily</t>
  </si>
  <si>
    <t>DF0000182</t>
  </si>
  <si>
    <t>Internal region of ERV1 endogenous retrovirus, HERVFH21 subfamily</t>
  </si>
  <si>
    <t>DF0000183</t>
  </si>
  <si>
    <t>Internal region of ERV1 endogenous retrovirus, HERVH subfamily</t>
  </si>
  <si>
    <t>DF0000184</t>
  </si>
  <si>
    <t>Internal region of ERV1 endogenous retrovirus, HERVH48 subfamily</t>
  </si>
  <si>
    <t>DF0000185</t>
  </si>
  <si>
    <t>Internal region of ERV1 endogenous retrovirus, HERVI subfamily</t>
  </si>
  <si>
    <t>DF0001310</t>
  </si>
  <si>
    <t>Internal region of an ERV1 endogenous retrovirus, HERVIP10B3 subfamily</t>
  </si>
  <si>
    <t>DF0000186</t>
  </si>
  <si>
    <t>Internal region of ERV1 endogenous retrovirus, HERVIP10F subfamily</t>
  </si>
  <si>
    <t>DF0000187</t>
  </si>
  <si>
    <t>Internal region of ERV1 endogenous retrovirus, HERVIP10FH subfamily</t>
  </si>
  <si>
    <t>DF0000188</t>
  </si>
  <si>
    <t>Internal region of ERVK endogenous retrovirus, HERVK subfamily</t>
  </si>
  <si>
    <t>DF0000189</t>
  </si>
  <si>
    <t>Internal region of ERVK endogenous retrovirus, HERVK11 subfamily</t>
  </si>
  <si>
    <t>DF0000190</t>
  </si>
  <si>
    <t>Internal region of ERVK endogenous retrovirus, HERVK11D subfamily</t>
  </si>
  <si>
    <t>DF0000191</t>
  </si>
  <si>
    <t>Internal region of ERVK endogenous retrovirus, HERVK13 subfamily</t>
  </si>
  <si>
    <t>DF0000192</t>
  </si>
  <si>
    <t>Internal region of ERVK endogenous retrovirus, HERVK14 subfamily</t>
  </si>
  <si>
    <t>DF0000193</t>
  </si>
  <si>
    <t>Internal region of ERVK endogenous retrovirus, HERVK14C subfamily</t>
  </si>
  <si>
    <t>DF0000194</t>
  </si>
  <si>
    <t>Internal region of ERVK endogenous retrovirus, HERVK22 subfamily</t>
  </si>
  <si>
    <t>DF0000195</t>
  </si>
  <si>
    <t>Internal region of HERVK endogenous retrovirus, HERVK3 subfamily</t>
  </si>
  <si>
    <t>DF0000196</t>
  </si>
  <si>
    <t>Internal region of ERVK endogenous retrovirus, HERVK9 subfamily</t>
  </si>
  <si>
    <t>DF0000197</t>
  </si>
  <si>
    <t>Internal region of ERVK endogenous retrovirus, HERVKC4 subfamily</t>
  </si>
  <si>
    <t>DF0000198</t>
  </si>
  <si>
    <t>Internal region of ERVL endogenous retrovirus, HERVL subfamily</t>
  </si>
  <si>
    <t>DF0000199</t>
  </si>
  <si>
    <t>Internal region of ERVL Endogenous retrovirus, HERV18 subfamily</t>
  </si>
  <si>
    <t>DF0000200</t>
  </si>
  <si>
    <t>Internal region of ERVL endogenous retrovirus, HERVL32 subfamily</t>
  </si>
  <si>
    <t>DF0000201</t>
  </si>
  <si>
    <t>Internal region of ERVL endogenous retrovirus, HERVL40 subfamily</t>
  </si>
  <si>
    <t>DF0000202</t>
  </si>
  <si>
    <t>Internal region of ERVL endogenous retrovirus, HERVL66 subfamily</t>
  </si>
  <si>
    <t>DF0000203</t>
  </si>
  <si>
    <t>Internal region of ERVL endogenous retrovirus, HERVL74 subfamily</t>
  </si>
  <si>
    <t>DF0000204</t>
  </si>
  <si>
    <t>Internal region of ERV1 endogenous retrovirus, HERVP71A subfamily</t>
  </si>
  <si>
    <t>DF0000205</t>
  </si>
  <si>
    <t>Internal region of ERV1 endogenous retrovirus, HERVS71 subfamily</t>
  </si>
  <si>
    <t>DF0000206</t>
  </si>
  <si>
    <t>HSAT4 Human centromeric satellite 4</t>
  </si>
  <si>
    <t>DF0000207</t>
  </si>
  <si>
    <t>HSAT5 Human centromeric satellite 5</t>
  </si>
  <si>
    <t>DF0000209</t>
  </si>
  <si>
    <t>HSAT6 Human centromeric satellite 6</t>
  </si>
  <si>
    <t>DF0000210</t>
  </si>
  <si>
    <t>HSATI Human satellite I</t>
  </si>
  <si>
    <t>DF0000211</t>
  </si>
  <si>
    <t>HSATII Human satellite II</t>
  </si>
  <si>
    <t>DF0000212</t>
  </si>
  <si>
    <t>TcMar-Mariner DNA transposon, HSMAR1 subfamily</t>
  </si>
  <si>
    <t>DF0000213</t>
  </si>
  <si>
    <t>TcMar-Mariner DNA transposon, HSMAR2 subfamily</t>
  </si>
  <si>
    <t>DF0000214</t>
  </si>
  <si>
    <t>Internal region of ERV1 endogenous retrovirus, HUERS-P1 subfamily</t>
  </si>
  <si>
    <t>DF0000215</t>
  </si>
  <si>
    <t>Internal region of ERV1 endogenous retrovirus, HUERS-P2 subfamily</t>
  </si>
  <si>
    <t>DF0000216</t>
  </si>
  <si>
    <t>Internal region of ERV1 endogenous retrovirus, HUERS-P3 subfamily</t>
  </si>
  <si>
    <t>DF0000217</t>
  </si>
  <si>
    <t>Internal region of ERV1 endogenous retrovirus, HUERS-P3b subfamily</t>
  </si>
  <si>
    <t>DF0000630</t>
  </si>
  <si>
    <t>hY1 Y scRNA gene / pseudogene</t>
  </si>
  <si>
    <t>DF0000631</t>
  </si>
  <si>
    <t>hY3 Y scRNA gene / pseudogene</t>
  </si>
  <si>
    <t>DF0000632</t>
  </si>
  <si>
    <t>hY4 Y scRNA gene / pseudogene</t>
  </si>
  <si>
    <t>DF0000633</t>
  </si>
  <si>
    <t>hY5 Y scRNA gene / pseudogene</t>
  </si>
  <si>
    <t>DF0000218</t>
  </si>
  <si>
    <t>TcMar-Tc2 DNA transposon, Kanga1 subfamily</t>
  </si>
  <si>
    <t>DF0000219</t>
  </si>
  <si>
    <t>TcMar-Tc2 DNA transposon, Kanga11a subfamily</t>
  </si>
  <si>
    <t>DF0000220</t>
  </si>
  <si>
    <t>TcMar-Tc2 DNA transposon, Kanga1a subfamily</t>
  </si>
  <si>
    <t>DF0000221</t>
  </si>
  <si>
    <t>TcMar-Tc2 DNA transposon, Kanga1b subfamily</t>
  </si>
  <si>
    <t>DF0000222</t>
  </si>
  <si>
    <t>TcMar-Tc2 DNA transposon, Kanga1c subfamily</t>
  </si>
  <si>
    <t>DF0000223</t>
  </si>
  <si>
    <t>TcMar-Tc2 DNA transposon, Kanga1d subfamily</t>
  </si>
  <si>
    <t>DF0000224</t>
  </si>
  <si>
    <t>TcMar-Tc2 DNA transposon, Kanga2_a subfamily</t>
  </si>
  <si>
    <t>DF0000225</t>
  </si>
  <si>
    <t>3' end of L1 retrotransposon, L1HS_3end subfamily</t>
  </si>
  <si>
    <t>DF0000226</t>
  </si>
  <si>
    <t>5' end of L1 retrotransposon, L1HS_5end subfamily</t>
  </si>
  <si>
    <t>DF0000227</t>
  </si>
  <si>
    <t>5' end of L1 retrotransposon, L1M1_5end subfamily</t>
  </si>
  <si>
    <t>DF0000228</t>
  </si>
  <si>
    <t>ORF2 from L1 retrotransposon, L1M1_orf2 subfamily</t>
  </si>
  <si>
    <t>DF0000230</t>
  </si>
  <si>
    <t>5' end of L1 retrotransposon, L1M2a1_5end subfamily</t>
  </si>
  <si>
    <t>DF0000232</t>
  </si>
  <si>
    <t>5' end of L1 retrotransposon, L1M2a_5end subfamily</t>
  </si>
  <si>
    <t>DF0000233</t>
  </si>
  <si>
    <t>5' end of L1 retrotransposon, L1M2b_5end subfamily</t>
  </si>
  <si>
    <t>DF0000234</t>
  </si>
  <si>
    <t>5' end of L1 retrotransposon, L1M2c_5end subfamily</t>
  </si>
  <si>
    <t>DF0000229</t>
  </si>
  <si>
    <t>5' end of L1 retrotransposon, L1M2_5end subfamily</t>
  </si>
  <si>
    <t>DF0000236</t>
  </si>
  <si>
    <t>ORF2 from L1 retrotransposon, L1M2_orf2 subfamily</t>
  </si>
  <si>
    <t>DF0000237</t>
  </si>
  <si>
    <t>5' end of L1 retrotransposon, L1M3a_5end subfamily</t>
  </si>
  <si>
    <t>DF0000238</t>
  </si>
  <si>
    <t>5' end of L1 retrotransposon, L1M3b_5end subfamily</t>
  </si>
  <si>
    <t>DF0000239</t>
  </si>
  <si>
    <t>5' end of L1 retrotransposon, L1M3c_5end subfamily</t>
  </si>
  <si>
    <t>DF0000241</t>
  </si>
  <si>
    <t>5' end of L1 retrotransposon, L1M3de_5end subfamily</t>
  </si>
  <si>
    <t>DF0000240</t>
  </si>
  <si>
    <t>5' end of L1 retrotransposon, L1M3d_5end subfamily</t>
  </si>
  <si>
    <t>DF0000242</t>
  </si>
  <si>
    <t>5' end of L1 retrotransposon, L1M3e_5end subfamily</t>
  </si>
  <si>
    <t>DF0000243</t>
  </si>
  <si>
    <t>5' end of L1 retrotransposon, L1M3f_5end subfamily</t>
  </si>
  <si>
    <t>DF0000244</t>
  </si>
  <si>
    <t>ORF2 from L1 retrotransposon, L1M3_orf2 subfamily</t>
  </si>
  <si>
    <t>DF0000246</t>
  </si>
  <si>
    <t>5' end of L1 retrotransposon, L1M4a1_5end subfamily</t>
  </si>
  <si>
    <t>DF0000247</t>
  </si>
  <si>
    <t>5' end of L1 retrotransposon, L1M4a2_5end subfamily</t>
  </si>
  <si>
    <t>DF0000248</t>
  </si>
  <si>
    <t>5' end of L1 retrotransposon, L1M4b_5end subfamily</t>
  </si>
  <si>
    <t>DF0000249</t>
  </si>
  <si>
    <t>5' end of L1 retrotransposon, L1M4c_5end subfamily</t>
  </si>
  <si>
    <t>DF0000245</t>
  </si>
  <si>
    <t>5' end of L1 retrotransposon, L1M4_5end subfamily</t>
  </si>
  <si>
    <t>DF0000250</t>
  </si>
  <si>
    <t>ORF2 from L1 retrotransposon, L1M4_orf2 subfamily</t>
  </si>
  <si>
    <t>DF0000008</t>
  </si>
  <si>
    <t>ORF2 from L1 retrotransposon, L1M5_orf2 subfamily</t>
  </si>
  <si>
    <t>DF0000252</t>
  </si>
  <si>
    <t>5' end of L1 retrotransposon, L1M6B_5end subfamily</t>
  </si>
  <si>
    <t>DF0000251</t>
  </si>
  <si>
    <t>5' end of L1 retrotransposon, L1M6_5end subfamily</t>
  </si>
  <si>
    <t>DF0000253</t>
  </si>
  <si>
    <t>5' end of L1 retrotransposon, L1M7_5end subfamily</t>
  </si>
  <si>
    <t>DF0000254</t>
  </si>
  <si>
    <t>5' end of L1 retrotransposon, L1M8_5end subfamily</t>
  </si>
  <si>
    <t>DF0000255</t>
  </si>
  <si>
    <t>3' end of L1 retrotransposon, L1MA10_3end subfamily</t>
  </si>
  <si>
    <t>DF0000256</t>
  </si>
  <si>
    <t>3' end of L1 retrotransposon, L1MA1_3end subfamily</t>
  </si>
  <si>
    <t>DF0000257</t>
  </si>
  <si>
    <t>3' end of L1 retrotransposon, L1MA2_3end subfamily</t>
  </si>
  <si>
    <t>DF0000258</t>
  </si>
  <si>
    <t>3' end of L1 retrotransposon, L1MA3_3end subfamily</t>
  </si>
  <si>
    <t>DF0000260</t>
  </si>
  <si>
    <t>3' end of L1 retrotransposon, L1MA4A_3end subfamily</t>
  </si>
  <si>
    <t>DF0000259</t>
  </si>
  <si>
    <t>3' end of L1 retrotransposon, L1MA4_3end subfamily</t>
  </si>
  <si>
    <t>DF0000262</t>
  </si>
  <si>
    <t>3' end of L1 retrotransposon, L1MA5A_3end subfamily</t>
  </si>
  <si>
    <t>DF0000261</t>
  </si>
  <si>
    <t>3' end of L1 retrotransposon, L1MA5_3end subfamily</t>
  </si>
  <si>
    <t>DF0000263</t>
  </si>
  <si>
    <t>3' end of L1 retrotransposon, L1MA6_3end subfamily</t>
  </si>
  <si>
    <t>DF0000264</t>
  </si>
  <si>
    <t>3' end of L1 retrotransposon, L1MA7_3end subfamily</t>
  </si>
  <si>
    <t>DF0000265</t>
  </si>
  <si>
    <t>3' end of L1 retrotransposon, L1MA8_3end subfamily</t>
  </si>
  <si>
    <t>DF0000266</t>
  </si>
  <si>
    <t>3' end of L1 retrotransposon, L1MA9_3end subfamily</t>
  </si>
  <si>
    <t>DF0000267</t>
  </si>
  <si>
    <t>3' end of L1 retrotransposon, L1MB1_3end subfamily</t>
  </si>
  <si>
    <t>DF0000268</t>
  </si>
  <si>
    <t>3' end of L1 retrotransposon, L1MB2_3end subfamily</t>
  </si>
  <si>
    <t>DF0000269</t>
  </si>
  <si>
    <t>3' end of L1 retrotransposon, L1MB3_3end subfamily</t>
  </si>
  <si>
    <t>DF0000270</t>
  </si>
  <si>
    <t>3' end of L1 retrotransposon, L1MB4_3end subfamily</t>
  </si>
  <si>
    <t>DF0000271</t>
  </si>
  <si>
    <t>5' end of L1 retrotransposon, L1MB4_5end subfamily</t>
  </si>
  <si>
    <t>DF0000272</t>
  </si>
  <si>
    <t>3' end of L1 retrotransposon, L1MB5_3end subfamily</t>
  </si>
  <si>
    <t>DF0000273</t>
  </si>
  <si>
    <t>3' end of L1 retrotransposon, L1MB7_3end subfamily</t>
  </si>
  <si>
    <t>DF0000274</t>
  </si>
  <si>
    <t>3' end of L1 retrotransposon, L1MB8_3end subfamily</t>
  </si>
  <si>
    <t>DF0000275</t>
  </si>
  <si>
    <t>3' end of L1 retrotransposon, L1MC1_3end subfamily</t>
  </si>
  <si>
    <t>DF0000276</t>
  </si>
  <si>
    <t>3' end of L1 retrotransposon, L1MC2_3end subfamily</t>
  </si>
  <si>
    <t>DF0000277</t>
  </si>
  <si>
    <t>3' end of L1 retrotransposon, L1MC3_3end subfamily</t>
  </si>
  <si>
    <t>DF0000279</t>
  </si>
  <si>
    <t>3' end of L1 retrotransposon, L1MC4a_3end subfamily</t>
  </si>
  <si>
    <t>DF0000010</t>
  </si>
  <si>
    <t>3' end of L1 retrotransposon, L1MC4_3end subfamily</t>
  </si>
  <si>
    <t>DF0000278</t>
  </si>
  <si>
    <t>5' end of L1 retrotransposon, L1MC4_5end subfamily</t>
  </si>
  <si>
    <t>DF0000281</t>
  </si>
  <si>
    <t>3' end of L1 retrotransposon, L1MC5a_3end subfamily</t>
  </si>
  <si>
    <t>DF0000280</t>
  </si>
  <si>
    <t>3' end of L1 retrotransposon, L1MC5_3end subfamily</t>
  </si>
  <si>
    <t>DF0000282</t>
  </si>
  <si>
    <t>5' end of L1 retrotransposon, L1MCa_5end subfamily</t>
  </si>
  <si>
    <t>DF0000283</t>
  </si>
  <si>
    <t>5' end of L1 retrotransposon, L1MCb_5end subfamily</t>
  </si>
  <si>
    <t>DF0000284</t>
  </si>
  <si>
    <t>5' end of L1 retrotransposon, L1MCc_5end subfamily</t>
  </si>
  <si>
    <t>DF0000285</t>
  </si>
  <si>
    <t>ORF2 from L1 retrotransposon, L1MC_orf2 subfamily</t>
  </si>
  <si>
    <t>DF0000286</t>
  </si>
  <si>
    <t>3' end of L1 retrotransposon, L1MD1_3end subfamily</t>
  </si>
  <si>
    <t>DF0000287</t>
  </si>
  <si>
    <t>3' end of L1 retrotransposon, L1MD2_3end subfamily</t>
  </si>
  <si>
    <t>DF0000288</t>
  </si>
  <si>
    <t>5' end of L1 retrotransposon, L1MD2_5end subfamily</t>
  </si>
  <si>
    <t>DF0000289</t>
  </si>
  <si>
    <t>3' end of L1 retrotransposon, L1MD3_3end subfamily</t>
  </si>
  <si>
    <t>DF0000290</t>
  </si>
  <si>
    <t>5' end of L1 retrotransposon, L1MDa_5end subfamily</t>
  </si>
  <si>
    <t>DF0000291</t>
  </si>
  <si>
    <t>5' end of L1 retrotransposon, L1MDb_5end subfamily</t>
  </si>
  <si>
    <t>DF0000292</t>
  </si>
  <si>
    <t>ORF2 from L1 retrotransposon, L1MD_orf2 subfamily</t>
  </si>
  <si>
    <t>DF0000293</t>
  </si>
  <si>
    <t>3' end of L1 retrotransposon, L1ME1_3end subfamily</t>
  </si>
  <si>
    <t>DF0000295</t>
  </si>
  <si>
    <t>3' end of L1 retrotransposon, L1ME2z_3end subfamily</t>
  </si>
  <si>
    <t>DF0000294</t>
  </si>
  <si>
    <t>3' end of L1 retrotransposon, L1ME2_3end subfamily</t>
  </si>
  <si>
    <t>DF0000297</t>
  </si>
  <si>
    <t>3' end of L1 retrotransposon, L1ME3A_3end subfamily</t>
  </si>
  <si>
    <t>DF0000298</t>
  </si>
  <si>
    <t>3' end of L1 retrotransposon, L1ME3B_3end subfamily</t>
  </si>
  <si>
    <t>DF0000635</t>
  </si>
  <si>
    <t>3' end of L1 retrotransposon, L1ME3Cz_3end subfamily</t>
  </si>
  <si>
    <t>DF0000299</t>
  </si>
  <si>
    <t>3' end of L1 retrotransposon, L1ME3C_3end subfamily</t>
  </si>
  <si>
    <t>DF0000771</t>
  </si>
  <si>
    <t>3' end of L1 retrotransposon, L1ME3D_3end subfamily</t>
  </si>
  <si>
    <t>DF0000300</t>
  </si>
  <si>
    <t>3' end of L1 retrotransposon, L1ME3E_3end subfamily</t>
  </si>
  <si>
    <t>DF0000301</t>
  </si>
  <si>
    <t>3' end of L1 retrotransposon, L1ME3F_3end subfamily</t>
  </si>
  <si>
    <t>DF0000302</t>
  </si>
  <si>
    <t>3' end of L1 retrotransposon, L1ME3G_3end subfamily</t>
  </si>
  <si>
    <t>DF0000296</t>
  </si>
  <si>
    <t>3' end of L1 retrotransposon, L1ME3_3end subfamily</t>
  </si>
  <si>
    <t>DF0000303</t>
  </si>
  <si>
    <t>3' end of L1 retrotransposon, L1ME4a_3end subfamily</t>
  </si>
  <si>
    <t>DF0000304</t>
  </si>
  <si>
    <t>3' end of L1 retrotransposon, L1ME4b_3end subfamily</t>
  </si>
  <si>
    <t>DF0000305</t>
  </si>
  <si>
    <t>3' end of L1 retrotransposon, L1ME4c_3end subfamily</t>
  </si>
  <si>
    <t>DF0000306</t>
  </si>
  <si>
    <t>3' end of L1 retrotransposon, L1ME5_3end subfamily</t>
  </si>
  <si>
    <t>DF0000307</t>
  </si>
  <si>
    <t>5' end of L1 retrotransposon, L1MEa_5end subfamily</t>
  </si>
  <si>
    <t>DF0000774</t>
  </si>
  <si>
    <t>Partial 5' end of L1 retrotransposon, L1MEb_5end subfamily</t>
  </si>
  <si>
    <t>DF0000776</t>
  </si>
  <si>
    <t>5' end of L1 retrotransposon, L1MEc_5end subfamily</t>
  </si>
  <si>
    <t>DF0000777</t>
  </si>
  <si>
    <t>5' end of L1 retrotransposon, L1MEd_5end subfamily</t>
  </si>
  <si>
    <t>DF0000308</t>
  </si>
  <si>
    <t>5' end of L1 retrotransposon, L1MEf_5end subfamily</t>
  </si>
  <si>
    <t>DF0000309</t>
  </si>
  <si>
    <t>5' end of L1 retrotransposon, L1MEg1_5end subfamily</t>
  </si>
  <si>
    <t>DF0000310</t>
  </si>
  <si>
    <t>5' end of L1 retrotransposon, L1MEg2_5end subfamily</t>
  </si>
  <si>
    <t>DF0000311</t>
  </si>
  <si>
    <t>5' end of L1 retrotransposon, L1MEg_5end subfamily</t>
  </si>
  <si>
    <t>DF0000312</t>
  </si>
  <si>
    <t>5' end of L1 retrotransposon, L1MEh_5end subfamily</t>
  </si>
  <si>
    <t>DF0000313</t>
  </si>
  <si>
    <t>5' end of L1 retrotransposon, L1MEi_5end subfamily</t>
  </si>
  <si>
    <t>DF0000314</t>
  </si>
  <si>
    <t>5' end of L1 retrotransposon, L1MEj_5end subfamily</t>
  </si>
  <si>
    <t>DF0000315</t>
  </si>
  <si>
    <t>5' end of L1 retrotransposon, L1P1_5end subfamily</t>
  </si>
  <si>
    <t>DF0000316</t>
  </si>
  <si>
    <t>ORF2 from L1 retrotransposon, L1P1_orf2 subfamily</t>
  </si>
  <si>
    <t>DF0000317</t>
  </si>
  <si>
    <t>5' end of L1 retrotransposon, L1P2_5end subfamily</t>
  </si>
  <si>
    <t>DF0000319</t>
  </si>
  <si>
    <t>5' end of L1 retrotransposon, L1P3b_5end subfamily</t>
  </si>
  <si>
    <t>DF0000318</t>
  </si>
  <si>
    <t>5' end of L1 retrotransposon, L1P3_5end subfamily</t>
  </si>
  <si>
    <t>DF0000320</t>
  </si>
  <si>
    <t>ORF2 from L1 retrotransposon, L1P3_orf2 subfamily</t>
  </si>
  <si>
    <t>DF0000321</t>
  </si>
  <si>
    <t>5' end of L1 retrotransposon, L1P4a_5end subfamily</t>
  </si>
  <si>
    <t>DF0000322</t>
  </si>
  <si>
    <t>5' end of L1 retrotransposon, L1P4b_5end subfamily</t>
  </si>
  <si>
    <t>DF0000323</t>
  </si>
  <si>
    <t>5' end of L1 retrotransposon, L1P4c_5end subfamily</t>
  </si>
  <si>
    <t>DF0000324</t>
  </si>
  <si>
    <t>5' end of L1 retrotransposon, L1P4d_5end subfamily</t>
  </si>
  <si>
    <t>DF0000325</t>
  </si>
  <si>
    <t>5' end of L1 retrotransposon, L1P4e_5end subfamily</t>
  </si>
  <si>
    <t>DF0000326</t>
  </si>
  <si>
    <t>ORF2 from L1 retrotransposon, L1P4_orf2 subfamily</t>
  </si>
  <si>
    <t>DF0000327</t>
  </si>
  <si>
    <t>3' end of L1 retrotransposon, L1PA10_3end subfamily</t>
  </si>
  <si>
    <t>DF0000328</t>
  </si>
  <si>
    <t>5' end of L1 retrotransposon, L1PA10_5end subfamily</t>
  </si>
  <si>
    <t>DF0000329</t>
  </si>
  <si>
    <t>3' end of L1 retrotransposon, L1PA11_3end subfamily</t>
  </si>
  <si>
    <t>DF0000330</t>
  </si>
  <si>
    <t>3' end of L1 retrotransposon, L1PA12_3end subfamily</t>
  </si>
  <si>
    <t>DF0000778</t>
  </si>
  <si>
    <t>5' end of L1 retrotransposon, L1PA12_5end subfamily</t>
  </si>
  <si>
    <t>DF0000331</t>
  </si>
  <si>
    <t>3' end of L1 retrotransposon, L1PA13_3end subfamily</t>
  </si>
  <si>
    <t>DF0000332</t>
  </si>
  <si>
    <t>5' end of L1 retrotransposon, L1PA13_5end subfamily</t>
  </si>
  <si>
    <t>DF0000333</t>
  </si>
  <si>
    <t>3' end of L1 retrotransposon, L1PA14_3end subfamily</t>
  </si>
  <si>
    <t>DF0000773</t>
  </si>
  <si>
    <t>5' end of L1 retrotransposon, L1PA14_5end subfamily</t>
  </si>
  <si>
    <t>DF0000334</t>
  </si>
  <si>
    <t>5' end of L1 retrotransposon, L1PA15-16_5end subfamily</t>
  </si>
  <si>
    <t>DF0000335</t>
  </si>
  <si>
    <t>3' end of L1 retrotransposon, L1PA15_3end subfamily</t>
  </si>
  <si>
    <t>DF0000336</t>
  </si>
  <si>
    <t>3' end of L1 retrotransposon, L1PA16_3end subfamily</t>
  </si>
  <si>
    <t>DF0000337</t>
  </si>
  <si>
    <t>3' end of L1 retrotransposon, L1PA17_3end subfamily</t>
  </si>
  <si>
    <t>DF0000338</t>
  </si>
  <si>
    <t>5' end of L1 retrotransposon, L1PA17_5end subfamily</t>
  </si>
  <si>
    <t>DF0000339</t>
  </si>
  <si>
    <t>3' end of L1 retrotransposon, L1PA2_3end subfamily</t>
  </si>
  <si>
    <t>DF0000340</t>
  </si>
  <si>
    <t>3' end of L1 retrotransposon, L1PA3_3end subfamily</t>
  </si>
  <si>
    <t>DF0000341</t>
  </si>
  <si>
    <t>3' end of L1 retrotransposon, L1PA4_3end subfamily</t>
  </si>
  <si>
    <t>DF0000342</t>
  </si>
  <si>
    <t>3' end of L1 retrotransposon, L1PA5_3end subfamily</t>
  </si>
  <si>
    <t>DF0000343</t>
  </si>
  <si>
    <t>3' end of L1 retrotransposon, L1PA6_3end subfamily</t>
  </si>
  <si>
    <t>DF0000344</t>
  </si>
  <si>
    <t>3' end of L1 retrotransposon, L1PA7_3end subfamily</t>
  </si>
  <si>
    <t>DF0000346</t>
  </si>
  <si>
    <t>3' end of L1 retrotransposon, L1PA8A_3end subfamily</t>
  </si>
  <si>
    <t>DF0000345</t>
  </si>
  <si>
    <t>3' end of L1 retrotransposon, L1PA8_3end subfamily</t>
  </si>
  <si>
    <t>DF0000347</t>
  </si>
  <si>
    <t>3' end of L1 retrotransposon, L1PB1_3end subfamily</t>
  </si>
  <si>
    <t>DF0000348</t>
  </si>
  <si>
    <t>3' end of L1 retrotransposon, L1PB2_3end subfamily</t>
  </si>
  <si>
    <t>DF0000349</t>
  </si>
  <si>
    <t>3' end of L1 retrotransposon, L1PB3_3end subfamily</t>
  </si>
  <si>
    <t>DF0000350</t>
  </si>
  <si>
    <t>3' end of L1 retrotransposon, L1PB4_3end subfamily</t>
  </si>
  <si>
    <t>DF0000351</t>
  </si>
  <si>
    <t>5' end of L1 retrotransposon, L1PBa1_5end subfamily</t>
  </si>
  <si>
    <t>DF0000352</t>
  </si>
  <si>
    <t>5' end of L1 retrotransposon, L1PBa_5end subfamily</t>
  </si>
  <si>
    <t>DF0000353</t>
  </si>
  <si>
    <t>5' end of L1 retrotransposon, L1PBb_5end subfamily</t>
  </si>
  <si>
    <t>DF0000354</t>
  </si>
  <si>
    <t>ORF2 from L1 retrotransposon, L1PB_orf2 subfamily</t>
  </si>
  <si>
    <t>DF0000355</t>
  </si>
  <si>
    <t>3' end of L1 retrotransposon, L1PREC2_3end subfamily</t>
  </si>
  <si>
    <t>DF0000356</t>
  </si>
  <si>
    <t>5' end of L1 retrotransposon, L1PREC2_5end subfamily</t>
  </si>
  <si>
    <t>DF0000357</t>
  </si>
  <si>
    <t>ORF2 from L1 retrotransposon, L1PREC2_orf2 subfamily</t>
  </si>
  <si>
    <t>DF0000358</t>
  </si>
  <si>
    <t>L2 (LINE2) retrotransposon</t>
  </si>
  <si>
    <t>DF0001334</t>
  </si>
  <si>
    <t>L2-1 retrotransposon, L2 (LINE2) subfamily</t>
  </si>
  <si>
    <t>DF0001331</t>
  </si>
  <si>
    <t>DF0001250</t>
  </si>
  <si>
    <t>L2-2_Mam subfamily</t>
  </si>
  <si>
    <t>DF0001257</t>
  </si>
  <si>
    <t>DF0001332</t>
  </si>
  <si>
    <t>L2-3 retrotransposon, L2 (LINE2) subfamily</t>
  </si>
  <si>
    <t>DF0000359</t>
  </si>
  <si>
    <t>3' end of L2 (LINE2) retrotransposon, L2a_3end subfamily</t>
  </si>
  <si>
    <t>DF0000360</t>
  </si>
  <si>
    <t>3' end of L2 (LINE2) retrotransposon, L2b_3end subfamily</t>
  </si>
  <si>
    <t>DF0000361</t>
  </si>
  <si>
    <t>3' end of L2 (LINE2) retrotransposon, L2c_3end subfamily</t>
  </si>
  <si>
    <t>DF0001144</t>
  </si>
  <si>
    <t>3' end of L2 (LINE2) retrotransposon, L2d2_3end subfamily</t>
  </si>
  <si>
    <t>DF0001215</t>
  </si>
  <si>
    <t>3' end of L2 (LINE2) retrotransposon, L2d_3end subfamily</t>
  </si>
  <si>
    <t>DF0000362</t>
  </si>
  <si>
    <t>CR1 (Chicken Repeat 1) retrotransposon, L3 subfamily</t>
  </si>
  <si>
    <t>DF0000363</t>
  </si>
  <si>
    <t>CR1 (Chicken Repeat 1) retrotransposon, L3b_3end subfamily</t>
  </si>
  <si>
    <t>DF0000364</t>
  </si>
  <si>
    <t>RTE-X retrotransposon, L4_A_Mam subfamily</t>
  </si>
  <si>
    <t>DF0000365</t>
  </si>
  <si>
    <t>RTE-X retrotransposon, L4_B_Mam subfamily</t>
  </si>
  <si>
    <t>DF0000366</t>
  </si>
  <si>
    <t>DF0000367</t>
  </si>
  <si>
    <t>RTE-X retrotransposon, L5 subfamily</t>
  </si>
  <si>
    <t>DF0000368</t>
  </si>
  <si>
    <t>LFSINE_Vert (Lobe-finned Fishes SINE), tRNA-derived</t>
  </si>
  <si>
    <t>DF0000369</t>
  </si>
  <si>
    <t>PiggyBac DNA transposon, Looper subfamily</t>
  </si>
  <si>
    <t>DF0000372</t>
  </si>
  <si>
    <t>Internal region of ERV1 endogenous retrovirus, LOR1-int subfamily</t>
  </si>
  <si>
    <t>DF0000370</t>
  </si>
  <si>
    <t>LOR1a - LTR (Long Terminal Repeat) of ERV1 endogenous retrovirus</t>
  </si>
  <si>
    <t>DF0000371</t>
  </si>
  <si>
    <t>LOR1b - LTR (Long Terminal Repeat) of ERV1 endogenous retrovirus</t>
  </si>
  <si>
    <t>DF0000373</t>
  </si>
  <si>
    <t>LSAU (Long Sau3a) satellite DNA, associated with beta satellite</t>
  </si>
  <si>
    <t>DF0000772</t>
  </si>
  <si>
    <t>LSU rRNA gene / pseudogene</t>
  </si>
  <si>
    <t>DF0000374</t>
  </si>
  <si>
    <t>LTR06 (Long Terminal Repeat) for an ERV1-type endogenous retrovirus</t>
  </si>
  <si>
    <t>DF0000375</t>
  </si>
  <si>
    <t>LTR1 (Long Terminal Repeat) for human endogenous retrovirus HUERS-P2</t>
  </si>
  <si>
    <t>DF0000376</t>
  </si>
  <si>
    <t>LTR101_Mam (Long Terminal Repeat) for ERVL endogenous retrovirus</t>
  </si>
  <si>
    <t>DF0000377</t>
  </si>
  <si>
    <t>LTR102_Mam (Long Terminal Repeat) for ERVL endogenous retrovirus</t>
  </si>
  <si>
    <t>DF0000378</t>
  </si>
  <si>
    <t>LTR103b_Mam (Long Terminal Repeat) likely for ERV1 endogenous retrovirus</t>
  </si>
  <si>
    <t>DF0000379</t>
  </si>
  <si>
    <t>LTR103_Mam (Long Terminal Repeat) likely for ERV1 endogenous retrovirus</t>
  </si>
  <si>
    <t>DF0000380</t>
  </si>
  <si>
    <t>LTR104_Mam (Long Terminal Repeat) for a Gypsy-type retrotransposon</t>
  </si>
  <si>
    <t>DF0000381</t>
  </si>
  <si>
    <t>LTR105_Mam (Long Terminal Repeat) for ERVL endogenous retrovirus</t>
  </si>
  <si>
    <t>DF0000382</t>
  </si>
  <si>
    <t>LTR106_Mam (Long Terminal Repeat) for an undefined retrotransposon</t>
  </si>
  <si>
    <t>DF0000383</t>
  </si>
  <si>
    <t>LTR107_Mam (Long Terminal Repeat) for an undefined retrotranspson</t>
  </si>
  <si>
    <t>DF0000384</t>
  </si>
  <si>
    <t>LTR108a_Mam (Long Terminal Repeat) for ERVL endogenous retrovirus</t>
  </si>
  <si>
    <t>DF0000385</t>
  </si>
  <si>
    <t>LTR108b_Mam (Long Terminal Repeat) for ERVL endogenous retrovirus</t>
  </si>
  <si>
    <t>DF0000386</t>
  </si>
  <si>
    <t>LTR108c_Mam (Long Terminal Repeat) for ERVL endogenous retrovirus</t>
  </si>
  <si>
    <t>DF0000387</t>
  </si>
  <si>
    <t>LTR108d_Mam (Long Terminal Repeat) for ERVL endogenous retrovirus</t>
  </si>
  <si>
    <t>DF0000388</t>
  </si>
  <si>
    <t>LTR108e_Mam (Long Terminal Repeat) for ERVL endogenous retrovirus</t>
  </si>
  <si>
    <t>DF0000389</t>
  </si>
  <si>
    <t>LTR109A2_Mam (Long Terminal Repeat) for ERV1 endogenous retrovirus</t>
  </si>
  <si>
    <t>DF0000390</t>
  </si>
  <si>
    <t>LTR10A (Long Terminal Repeat) for an ERV1-type endogenous retrovirus</t>
  </si>
  <si>
    <t>DF0000391</t>
  </si>
  <si>
    <t>LTR10B (Long Terminal Repeat) for HERVI endogenous retrovirus</t>
  </si>
  <si>
    <t>DF0000392</t>
  </si>
  <si>
    <t>LTR10B1 (Long Terminal Repeat) for HERVI endogenous retrovirus</t>
  </si>
  <si>
    <t>DF0000393</t>
  </si>
  <si>
    <t>LTR10B2 (Long Terminal Repeat) for ERV1 endogenous retrovirus</t>
  </si>
  <si>
    <t>DF0000394</t>
  </si>
  <si>
    <t>LTR10C (Long Terminal Repeat) for HERVI endogenous retrovirus</t>
  </si>
  <si>
    <t>DF0000395</t>
  </si>
  <si>
    <t>LTR10D (Long Terminal Repeat) for HERVI endogenous retrovirus</t>
  </si>
  <si>
    <t>DF0000396</t>
  </si>
  <si>
    <t>LTR10E (Long Terminal Repeat) for HERVI endogenous retrovirus</t>
  </si>
  <si>
    <t>DF0000397</t>
  </si>
  <si>
    <t>LTR10F (Long Terminal Repeat) for HERVIP10F endogenous retrovirus</t>
  </si>
  <si>
    <t>DF0000398</t>
  </si>
  <si>
    <t>LTR10G (Long Terminal Repeat) for ERV1 endogenous retrovirus</t>
  </si>
  <si>
    <t>DF0000399</t>
  </si>
  <si>
    <t>LTR12 (Long Terminal Repeat) for HERV9 endogenous retrovirus</t>
  </si>
  <si>
    <t>DF0000401</t>
  </si>
  <si>
    <t>LTR12B (Long Terminal Repeat) for HERV9 endogenous retrovirus</t>
  </si>
  <si>
    <t>DF0000402</t>
  </si>
  <si>
    <t>LTR12C (Long Terminal Repeat) for HERV9 endogenous retrovirus</t>
  </si>
  <si>
    <t>DF0000403</t>
  </si>
  <si>
    <t>LTR12D (Long Terminal Repeat) for HERV9-like endogenous retrovirus</t>
  </si>
  <si>
    <t>DF0000404</t>
  </si>
  <si>
    <t>LTR12E (Long Terminal Repeat) for HERV9-like endogenous retrovirus</t>
  </si>
  <si>
    <t>DF0000405</t>
  </si>
  <si>
    <t>LTR12F (Long Terminal Repeat) for an ERV1-type endogenous retrovirus</t>
  </si>
  <si>
    <t>DF0000400</t>
  </si>
  <si>
    <t>Variant LTR12 (Long Terminal Repeat) for HERV9 endogenous retrovirus</t>
  </si>
  <si>
    <t>DF0000406</t>
  </si>
  <si>
    <t>LTR13 (Long Terminal Repeat) for HERVK13 endogenous retrovirus</t>
  </si>
  <si>
    <t>DF0000408</t>
  </si>
  <si>
    <t>LTR13A (Long Terminal Repeat) for HERVK13-like endogenous retrovirus</t>
  </si>
  <si>
    <t>DF0000407</t>
  </si>
  <si>
    <t>LTR13_v (Long Terminal Repeat) variant for HERVK13 endogenous retrovirus</t>
  </si>
  <si>
    <t>DF0000409</t>
  </si>
  <si>
    <t>LTR14 (Long Terminal Repeat) for HERVKC4 endogenous retrovirus</t>
  </si>
  <si>
    <t>DF0000410</t>
  </si>
  <si>
    <t>LTR14A (Long Terminal Repeat) for ERVK endogenous retrovirus</t>
  </si>
  <si>
    <t>DF0000411</t>
  </si>
  <si>
    <t>LTR14B (Long Terminal Repeat) for ERVK endogenous retrovirus</t>
  </si>
  <si>
    <t>DF0000412</t>
  </si>
  <si>
    <t>LTR14C (Long Terminal Repeat) for HERVK14C endogenous retrovirus</t>
  </si>
  <si>
    <t>DF0000413</t>
  </si>
  <si>
    <t>LTR15 (Long Terminal Repeat) for ERV1 endogenous retrovirus</t>
  </si>
  <si>
    <t>DF0000414</t>
  </si>
  <si>
    <t>LTR16 (Long Terminal Repeat) for ERVL endogenous retrovirus</t>
  </si>
  <si>
    <t>DF0000415</t>
  </si>
  <si>
    <t>LTR16A (Long Terminal Repeat) for ERVL endogenous retrovirus</t>
  </si>
  <si>
    <t>DF0000416</t>
  </si>
  <si>
    <t>LTR16A1 (Long Terminal Repeat) for ERVL endogenous retrovirus</t>
  </si>
  <si>
    <t>DF0000417</t>
  </si>
  <si>
    <t>LTR16A2 (Long Terminal Repeat) for ERVL endogenous retrovirus</t>
  </si>
  <si>
    <t>DF0000418</t>
  </si>
  <si>
    <t>LTR16B (Long Terminal Repeat) for ERVL endogenous retrovirus</t>
  </si>
  <si>
    <t>DF0000419</t>
  </si>
  <si>
    <t>LTR16B1 (Long Terminal Repeat) for ERVL endogenous retrovirus</t>
  </si>
  <si>
    <t>DF0000420</t>
  </si>
  <si>
    <t>LTR16B2 (Long Terminal Repeat) for ERVL endogenous retrovirus</t>
  </si>
  <si>
    <t>DF0000421</t>
  </si>
  <si>
    <t>LTR16C (Long Terminal Repeat) for ERVL endogenous retrovirus</t>
  </si>
  <si>
    <t>DF0000422</t>
  </si>
  <si>
    <t>LTR16D (Long Terminal Repeat) for ERVL endogenous retrovirus</t>
  </si>
  <si>
    <t>DF0000423</t>
  </si>
  <si>
    <t>LTR16D1 (Long Terminal Repeat) for ERVL endogenous retrovirus</t>
  </si>
  <si>
    <t>DF0000424</t>
  </si>
  <si>
    <t>LTR16D2 (Long Terminal Repeat) for ERVL endogenous retrovirus</t>
  </si>
  <si>
    <t>DF0000425</t>
  </si>
  <si>
    <t>LTR16E1 (Long Terminal Repeat) for ERVL endogenous retrovirus</t>
  </si>
  <si>
    <t>DF0000426</t>
  </si>
  <si>
    <t>LTR16E2 (Long Terminal Repeat) for ERVL endogenous retrovirus</t>
  </si>
  <si>
    <t>DF0000427</t>
  </si>
  <si>
    <t>LTR17 (Long Terminal Repeat) for HERV17 endogenous retrovirus</t>
  </si>
  <si>
    <t>DF0000428</t>
  </si>
  <si>
    <t>LTR18A (Long Terminal Repeat) for HERV18 endogenous retrovirus</t>
  </si>
  <si>
    <t>DF0000429</t>
  </si>
  <si>
    <t>LTR18B (Long Terminal Repeat) for HERV18 endogenous retrovirus</t>
  </si>
  <si>
    <t>DF0000430</t>
  </si>
  <si>
    <t>LTR18C (Long Terminal Repeat) for ERVL endogenous retrovirus</t>
  </si>
  <si>
    <t>DF0000434</t>
  </si>
  <si>
    <t>Internal region of ERV1 endogenous retrovirus, LTR19-int subfamily</t>
  </si>
  <si>
    <t>DF0000431</t>
  </si>
  <si>
    <t>Putative long terminal repeat of endogenous retrovirus</t>
  </si>
  <si>
    <t>DF0000432</t>
  </si>
  <si>
    <t>LTR19B (Long Terminal Repeat) for ERV1 endogenous retrovirus</t>
  </si>
  <si>
    <t>DF0000433</t>
  </si>
  <si>
    <t>LTR19C (Long Terminal Repeat) for ERV1 endogenous retrovirus</t>
  </si>
  <si>
    <t>DF0000435</t>
  </si>
  <si>
    <t>LTR1A1 (Long Terminal Repeat) for ERV1 endogenous retrovirus</t>
  </si>
  <si>
    <t>DF0000436</t>
  </si>
  <si>
    <t>LTR1A2 (Long Terminal Repeat) for ERV1 endogenous retrovirus</t>
  </si>
  <si>
    <t>DF0000437</t>
  </si>
  <si>
    <t>LTR1B (Long Terminal Repeat) for ERV1 endogenous retrovirus</t>
  </si>
  <si>
    <t>DF0000438</t>
  </si>
  <si>
    <t>LTR1B0 (Long Terminal Repeat) for ERV1 endogenous retrovirus</t>
  </si>
  <si>
    <t>DF0000439</t>
  </si>
  <si>
    <t>LTR1B1 (Long Terminal Repeat) for ERV1 endogenous retrovirus</t>
  </si>
  <si>
    <t>DF0000440</t>
  </si>
  <si>
    <t>LTR1C (Long Terminal Repeat) for ERV1 endogenous retrovirus</t>
  </si>
  <si>
    <t>DF0000441</t>
  </si>
  <si>
    <t>LTR1C1 (Long Terminal Repeat) for ERV1 endogenous retrovirus</t>
  </si>
  <si>
    <t>DF0000442</t>
  </si>
  <si>
    <t>LTR1C3 (Long Terminal Repeat) for ERV1 endogenous retrovirus</t>
  </si>
  <si>
    <t>DF0000443</t>
  </si>
  <si>
    <t>LTR1D (Long Terminal Repeat) for ERV1 endogenous retrovirus</t>
  </si>
  <si>
    <t>DF0000444</t>
  </si>
  <si>
    <t>LTR1D1 (Long Terminal Repeat) for ERV1 endogenous retrovirus</t>
  </si>
  <si>
    <t>DF0000445</t>
  </si>
  <si>
    <t>LTR1E (Long Terminal Repeat) for ERV1 endogenous retrovirus</t>
  </si>
  <si>
    <t>DF0000446</t>
  </si>
  <si>
    <t>LTR1F (Long Terminal Repeat) for ERV1 endogenous retrovirus</t>
  </si>
  <si>
    <t>DF0000447</t>
  </si>
  <si>
    <t>LTR1F1 (Long Terminal Repeat) for ERV1 endogenous retrovirus</t>
  </si>
  <si>
    <t>DF0000448</t>
  </si>
  <si>
    <t>LTR1F2 (Long Terminal Repeat) for ERV1 endogenous retrovirus</t>
  </si>
  <si>
    <t>DF0000449</t>
  </si>
  <si>
    <t>LTR2 (Long Terminal Repeat) for Harlequin endogenous retrovirus</t>
  </si>
  <si>
    <t>DF0000450</t>
  </si>
  <si>
    <t>LTR21A (Long Terminal Repeat) for ERV1 endogenous retrovirus</t>
  </si>
  <si>
    <t>DF0000451</t>
  </si>
  <si>
    <t>Long terminal repeat of endogenous retrovirus HERVH22</t>
  </si>
  <si>
    <t>DF0000452</t>
  </si>
  <si>
    <t>LTR21C (Long Terminal Repeat) for ERVL endogenous retrovirus</t>
  </si>
  <si>
    <t>DF0000453</t>
  </si>
  <si>
    <t>LTR22 (Long Terminal Repeat) for ERVK endogenous retrovirus</t>
  </si>
  <si>
    <t>DF0000454</t>
  </si>
  <si>
    <t>LTR22A (Long Terminal Repeat) for HERVK22 endogenous retrovirus</t>
  </si>
  <si>
    <t>DF0000455</t>
  </si>
  <si>
    <t>LTR22B (Long Terminal Repeat) for ERVK endogenous retrovirus</t>
  </si>
  <si>
    <t>DF0000456</t>
  </si>
  <si>
    <t>LTR22B1 (Long Terminal Repeat) for ERVK endogenous retrovirus</t>
  </si>
  <si>
    <t>DF0000457</t>
  </si>
  <si>
    <t>LTR22B2 (Long Terminal Repeat) for ERVK endogenous retrovirus</t>
  </si>
  <si>
    <t>DF0000458</t>
  </si>
  <si>
    <t>LTR22C (Long Terminal Repeat) for ERVK endogenous retrovirus</t>
  </si>
  <si>
    <t>DF0000459</t>
  </si>
  <si>
    <t>LTR22C0 (Long Terminal Repeat) for ERVK endogenous retrovirus</t>
  </si>
  <si>
    <t>DF0000460</t>
  </si>
  <si>
    <t>LTR22C2 (Long Terminal Repeat) for ERVK endogenous retrovirus</t>
  </si>
  <si>
    <t>DF0000461</t>
  </si>
  <si>
    <t>LTR22E (Long Terminal Repeat) for ERVK endogenous retrovirus</t>
  </si>
  <si>
    <t>DF0000462</t>
  </si>
  <si>
    <t>LTR23 (Long Terminal Repeat) for ERV1 endogenous retrovirus</t>
  </si>
  <si>
    <t>DF0000463</t>
  </si>
  <si>
    <t>Internal region of ERV1 endogenous retrovirus, LTR23-int subfamily</t>
  </si>
  <si>
    <t>DF0000464</t>
  </si>
  <si>
    <t>LTR24 (Long Terminal Repeat) for ERV1 endogenous retrovirus</t>
  </si>
  <si>
    <t>DF0000465</t>
  </si>
  <si>
    <t>LTR24B (Long Terminal Repeat) for ERV1 endogenous retrovirus</t>
  </si>
  <si>
    <t>DF0000466</t>
  </si>
  <si>
    <t>LTR24C (Long Terminal Repeat) for ERV1 endogenous retrovirus</t>
  </si>
  <si>
    <t>DF0000467</t>
  </si>
  <si>
    <t>LTR25 (Long Terminal Repeat) for ERV1 endogenous retrovirus</t>
  </si>
  <si>
    <t>DF0000468</t>
  </si>
  <si>
    <t>Internal region of ERV1 endogenous retrovirus, LTR25-int subfamily</t>
  </si>
  <si>
    <t>DF0000469</t>
  </si>
  <si>
    <t>LTR26 (Long Terminal Repeat) for ERV1 endogenous retrovirus</t>
  </si>
  <si>
    <t>DF0000470</t>
  </si>
  <si>
    <t>LTR26B (Long Terminal Repeat) for ERV1 endogenous retrovirus</t>
  </si>
  <si>
    <t>DF0000471</t>
  </si>
  <si>
    <t>LTR26C (Long Terminal Repeat) for ERV1 endogenous retrovirus</t>
  </si>
  <si>
    <t>DF0000472</t>
  </si>
  <si>
    <t>LTR26D (Long Terminal Repeat) for ERV1 endogenous retrovirus</t>
  </si>
  <si>
    <t>DF0000473</t>
  </si>
  <si>
    <t>LTR26E (Long Terminal Repeat) for ERV1 endogenous retrovirus</t>
  </si>
  <si>
    <t>DF0000474</t>
  </si>
  <si>
    <t>LTR27 (Long Terminal Repeat) for ERV1 endogenous retrovirus</t>
  </si>
  <si>
    <t>DF0000475</t>
  </si>
  <si>
    <t>LTR2752 (Long Terminal Repeat) for ERV1 endogenous retrovirus</t>
  </si>
  <si>
    <t>DF0000476</t>
  </si>
  <si>
    <t>LTR27B (Long Terminal Repeat) for ERV1 endogenous retrovirus</t>
  </si>
  <si>
    <t>DF0000477</t>
  </si>
  <si>
    <t>LTR27C (Long Terminal Repeat) for ERV1 endogenous retrovirus</t>
  </si>
  <si>
    <t>DF0000478</t>
  </si>
  <si>
    <t>LTR27D (Long Terminal Repeat) for ERV1 endogenous retrovirus</t>
  </si>
  <si>
    <t>DF0000479</t>
  </si>
  <si>
    <t>LTR27E (Long Terminal Repeat) for ERV1 endogenous retrovirus</t>
  </si>
  <si>
    <t>DF0000480</t>
  </si>
  <si>
    <t>LTR28 (Long Terminal Repeat) for ERV1 endogenous retrovirus</t>
  </si>
  <si>
    <t>DF0000481</t>
  </si>
  <si>
    <t>DF0000482</t>
  </si>
  <si>
    <t>LTR28C (Long Terminal Repeat) for ERV1 endogenous retrovirus</t>
  </si>
  <si>
    <t>DF0000483</t>
  </si>
  <si>
    <t>LTR29 (Long Terminal Repeat) for ERV1 endogenous retrovirus</t>
  </si>
  <si>
    <t>DF0000484</t>
  </si>
  <si>
    <t>LTR2B (Long Terminal Repeat) for Harlequin endogenous retrovirus</t>
  </si>
  <si>
    <t>DF0000485</t>
  </si>
  <si>
    <t>LTR2C (Long Terminal Repeat) for Harlequin endogenous retrovirus</t>
  </si>
  <si>
    <t>DF0000689</t>
  </si>
  <si>
    <t>LTR3 (Long Terminal Repeat) for HERVK3 endogenous retrovirus</t>
  </si>
  <si>
    <t>DF0000486</t>
  </si>
  <si>
    <t>LTR30 (Long Terminal Repeat) for ERV1 endogenous retrovirus</t>
  </si>
  <si>
    <t>DF0000487</t>
  </si>
  <si>
    <t>LTR31 (Long Terminal Repeat) for ERV1 endogenous retrovirus</t>
  </si>
  <si>
    <t>DF0000488</t>
  </si>
  <si>
    <t>LTR32 (Long Terminal Repeat) for ERVL endogenous retrovirus</t>
  </si>
  <si>
    <t>DF0000489</t>
  </si>
  <si>
    <t>LTR33 (Long Terminal Repeat) for ERVL endogenous retrovirus</t>
  </si>
  <si>
    <t>DF0000490</t>
  </si>
  <si>
    <t>LTR33A (Long Terminal Repeat) for ERVL endogenous retrovirus</t>
  </si>
  <si>
    <t>DF0000491</t>
  </si>
  <si>
    <t>Variant LTR33 (Long Terminal Repeat) for ERVL endogenous retrovirus</t>
  </si>
  <si>
    <t>DF0000492</t>
  </si>
  <si>
    <t>LTR33B (Long Terminal Repeat) for ERVL endogenous retrovirus</t>
  </si>
  <si>
    <t>DF0000493</t>
  </si>
  <si>
    <t>LTR33C (Long Terminal Repeat) for ERVL endogenous retrovirus</t>
  </si>
  <si>
    <t>DF0000494</t>
  </si>
  <si>
    <t>LTR34 (Long Terminal Repeat) for ERV1 endogenous retrovirus</t>
  </si>
  <si>
    <t>DF0000495</t>
  </si>
  <si>
    <t>LTR35 (Long Terminal Repeat) for ERV1 endogenous retrovirus</t>
  </si>
  <si>
    <t>DF0000496</t>
  </si>
  <si>
    <t>LTR35A (Long Terminal Repeat) for ERV1 endogenous retrovirus</t>
  </si>
  <si>
    <t>DF0000497</t>
  </si>
  <si>
    <t>LTR35B (Long Terminal Repeat) for ERV1 endogenous retrovirus</t>
  </si>
  <si>
    <t>DF0000498</t>
  </si>
  <si>
    <t>LTR36 (Long Terminal Repeat) for ERV1 endogenous retrovirus</t>
  </si>
  <si>
    <t>DF0000501</t>
  </si>
  <si>
    <t>Non-autonomous internal region of ERV1, LTR37-int subfamily</t>
  </si>
  <si>
    <t>DF0000499</t>
  </si>
  <si>
    <t>LTR37A (Long Terminal Repeat) for ERV1 endogenous retrovirus</t>
  </si>
  <si>
    <t>DF0000500</t>
  </si>
  <si>
    <t>LTR37B (Long Terminal Repeat) for ERV1 endogenous retrovirus</t>
  </si>
  <si>
    <t>DF0000502</t>
  </si>
  <si>
    <t>LTR38 (Long Terminal Repeat) for ERV1 endogenous retrovirus</t>
  </si>
  <si>
    <t>DF0000506</t>
  </si>
  <si>
    <t>Internal fragment of ERV1 endogenous retrovirus, LTR38-int subfamily</t>
  </si>
  <si>
    <t>DF0000503</t>
  </si>
  <si>
    <t>LTR38A1 (Long Terminal Repeat) for ERV1 endogenous retrovirus</t>
  </si>
  <si>
    <t>DF0000504</t>
  </si>
  <si>
    <t>LTR38B (Long Terminal Repeat) for ERV1 endogenous retrovirus</t>
  </si>
  <si>
    <t>DF0000505</t>
  </si>
  <si>
    <t>LTR38C (Long Terminal Repeat) for ERV1 endogenous retrovirus</t>
  </si>
  <si>
    <t>DF0000507</t>
  </si>
  <si>
    <t>LTR39 (Long Terminal Repeat) for ERV1 endogenous retrovirus</t>
  </si>
  <si>
    <t>DF0000508</t>
  </si>
  <si>
    <t>Internal region of ERV1 endogenous retrovirus, LTR39-int subfamily</t>
  </si>
  <si>
    <t>DF0000509</t>
  </si>
  <si>
    <t>LTR3A (Long Terminal Repeat) for HERVK3 endogenous retrovirus</t>
  </si>
  <si>
    <t>DF0000510</t>
  </si>
  <si>
    <t>LTR3B (Long Terminal Repeat) for HERVK3 endogenous retrovirus</t>
  </si>
  <si>
    <t>DF0000511</t>
  </si>
  <si>
    <t>3' end extension variant of LTR3B</t>
  </si>
  <si>
    <t>DF0000512</t>
  </si>
  <si>
    <t>LTR4 (Long Terminal Repeat) for HERV3 endogenous retrovirus</t>
  </si>
  <si>
    <t>DF0000513</t>
  </si>
  <si>
    <t>LTR40a (Long Terminal Repeat) for HERVL40 endogenous retrovirus</t>
  </si>
  <si>
    <t>DF0000514</t>
  </si>
  <si>
    <t>LTR40A1 (Long Terminal Repeat) for ERVL endogenous retrovirus</t>
  </si>
  <si>
    <t>DF0000515</t>
  </si>
  <si>
    <t>LTR40b (Long Terminal Repeat) for HERVL40 endogenous retrovirus</t>
  </si>
  <si>
    <t>DF0000516</t>
  </si>
  <si>
    <t>DF0000517</t>
  </si>
  <si>
    <t>LTR41 (Long Terminal Repeat) for ERVL endogenous retrovirus</t>
  </si>
  <si>
    <t>DF0000518</t>
  </si>
  <si>
    <t>LTR41B (Long Terminal Repeat) for ERVL endogenous retrovirus</t>
  </si>
  <si>
    <t>DF0000519</t>
  </si>
  <si>
    <t>LTR41C (Long Terminal Repeat) for ERVL endogenous retrovirus</t>
  </si>
  <si>
    <t>DF0000520</t>
  </si>
  <si>
    <t>LTR42 (Long Terminal Repeat) for ERVL endogenous retrovirus</t>
  </si>
  <si>
    <t>DF0000521</t>
  </si>
  <si>
    <t>LTR43 (Long Terminal Repeat) for ERV1 endogenous retrovirus</t>
  </si>
  <si>
    <t>DF0000523</t>
  </si>
  <si>
    <t>Internal region of ERV1 endogenous retrovirus, LTR43-int subfamily</t>
  </si>
  <si>
    <t>DF0000522</t>
  </si>
  <si>
    <t>LTR43B (Long Terminal Repeat) for ERV1 endogenous retrovirus</t>
  </si>
  <si>
    <t>DF0000524</t>
  </si>
  <si>
    <t>LTR44 (Long Terminal Repeat) for ERV1 endogenous retrovirus</t>
  </si>
  <si>
    <t>DF0000525</t>
  </si>
  <si>
    <t>LTR45 (Long Terminal Repeat) for ERV1 endogenous retrovirus</t>
  </si>
  <si>
    <t>DF0000526</t>
  </si>
  <si>
    <t>LTR45B (Long Terminal Repeat) for ERV1 endogenous retrovirus</t>
  </si>
  <si>
    <t>DF0000527</t>
  </si>
  <si>
    <t>LTR45C (Long Terminal Repeat) for ERV1 endogenous retrovirus</t>
  </si>
  <si>
    <t>DF0000528</t>
  </si>
  <si>
    <t>LTR46 (Long Terminal Repeat) for ERV1 endogenous retrovirus</t>
  </si>
  <si>
    <t>DF0000529</t>
  </si>
  <si>
    <t>Internal region of ERV1 endogenous retrovirus, LTR46-int subfamily</t>
  </si>
  <si>
    <t>DF0000530</t>
  </si>
  <si>
    <t>LTR47A (Long Terminal Repeat) for ERVL47 endogenous retrovirus</t>
  </si>
  <si>
    <t>DF0000531</t>
  </si>
  <si>
    <t>LTR47A2 (Long Terminal Repeat) for ERVL endogenous retrovirus</t>
  </si>
  <si>
    <t>DF0000532</t>
  </si>
  <si>
    <t>LTR47B (Long Terminal Repeat) for ERVL47 endogenous retrovirus</t>
  </si>
  <si>
    <t>DF0000533</t>
  </si>
  <si>
    <t>LTR47B2 (Long Terminal Repeat) for ERVL47 endogenous retrovirus</t>
  </si>
  <si>
    <t>DF0000534</t>
  </si>
  <si>
    <t>LTR47B3 (Long Terminal Repeat) for ERVL47 endogenous retrovirus</t>
  </si>
  <si>
    <t>DF0000535</t>
  </si>
  <si>
    <t>DF0000536</t>
  </si>
  <si>
    <t>LTR48 (Long Terminal Repeat) for ERV1 endogenous retrovirus</t>
  </si>
  <si>
    <t>DF0000537</t>
  </si>
  <si>
    <t>LTR48B (Long Terminal Repeat) for ERV1 endogenous retrovirus</t>
  </si>
  <si>
    <t>DF0000538</t>
  </si>
  <si>
    <t>LTR49 (Long Terminal Repeat) for ERV1 endogenous retrovirus</t>
  </si>
  <si>
    <t>DF0000539</t>
  </si>
  <si>
    <t>Internal sequence of primate retrovirus-like HERV49I</t>
  </si>
  <si>
    <t>DF0000540</t>
  </si>
  <si>
    <t>LTR5 (Long Terminal Repeat) for ERVK endogenous retrovirus</t>
  </si>
  <si>
    <t>DF0000541</t>
  </si>
  <si>
    <t>LTR50 (Long Terminal Repeat) for ERVL endogenous retrovirus</t>
  </si>
  <si>
    <t>DF0000542</t>
  </si>
  <si>
    <t>LTR51 (Long Terminal Repeat) for ERV1 endogenous retrovirus</t>
  </si>
  <si>
    <t>DF0000543</t>
  </si>
  <si>
    <t>LTR52 (Long Terminal Repeat) for ERVL endogenous retrovirus</t>
  </si>
  <si>
    <t>DF0000544</t>
  </si>
  <si>
    <t>Non-autonomous Internal region of HERV52, LTR52-int subfamily</t>
  </si>
  <si>
    <t>DF0000545</t>
  </si>
  <si>
    <t>LTR53 (Long Terminal Repeat) for ERVL endogenous retrovirus</t>
  </si>
  <si>
    <t>DF0000547</t>
  </si>
  <si>
    <t>Internal region of ERVL endogenous retrovirus, LTR53-int subfamily</t>
  </si>
  <si>
    <t>DF0000546</t>
  </si>
  <si>
    <t>LTR53B (Long Terminal Repeat) for ERVL endogenous retrovirus</t>
  </si>
  <si>
    <t>DF0000548</t>
  </si>
  <si>
    <t>LTR54 (Long Terminal Repeat) for ERV1 endogenous retrovirus</t>
  </si>
  <si>
    <t>DF0000549</t>
  </si>
  <si>
    <t>LTR54B (Long Terminal Repeat) for ERV1 endogenous retrovirus</t>
  </si>
  <si>
    <t>DF0000550</t>
  </si>
  <si>
    <t>LTR55 (Long Terminal Repeat) likely for ERVL endogenous retrovirus</t>
  </si>
  <si>
    <t>DF0000551</t>
  </si>
  <si>
    <t>LTR56 (Long Terminal Repeat) for ERV1 endogenous retrovirus</t>
  </si>
  <si>
    <t>DF0000552</t>
  </si>
  <si>
    <t>LTR57 (Long Terminal Repeat) for ERVL endogenous retrovirus</t>
  </si>
  <si>
    <t>DF0000553</t>
  </si>
  <si>
    <t>Internal region of HERV57 endogenous retrovirus, LTR57-int subfamily</t>
  </si>
  <si>
    <t>DF0000554</t>
  </si>
  <si>
    <t>LTR58 (Long Terminal Repeat) for ERV1 endogenous retrovirus</t>
  </si>
  <si>
    <t>DF0000555</t>
  </si>
  <si>
    <t>LTR59 (Long Terminal Repeat) for ERV1 endogenous retrovirus</t>
  </si>
  <si>
    <t>DF0000556</t>
  </si>
  <si>
    <t>LTR5A (Long Terminal Repeat) for ERVK endogenous retrovirus</t>
  </si>
  <si>
    <t>DF0000557</t>
  </si>
  <si>
    <t>LTR5B (Long Terminal Repeat) for ERVK endogenous retrovirus</t>
  </si>
  <si>
    <t>DF0000558</t>
  </si>
  <si>
    <t>LTR5_Hs (Long Terminal Repeat) for ERVK endogenous retrovirus</t>
  </si>
  <si>
    <t>DF0000559</t>
  </si>
  <si>
    <t>LTR60 (Long Terminal Repeat) for ERV1 endogenous retrovirus</t>
  </si>
  <si>
    <t>DF0000560</t>
  </si>
  <si>
    <t>LTR60B (Long Terminal Repeat) for ERV1 endogenous retrovirus</t>
  </si>
  <si>
    <t>DF0000561</t>
  </si>
  <si>
    <t>LTR61 (Long Terminal Repeat) for ERV1 endogenous retrovirus</t>
  </si>
  <si>
    <t>DF0000562</t>
  </si>
  <si>
    <t>LTR62 (Long Terminal Repeat) for ERVL endogenous retrovirus</t>
  </si>
  <si>
    <t>DF0000563</t>
  </si>
  <si>
    <t>LTR64 (Long Terminal Repeat) for ERV1 endogenous retrovirus</t>
  </si>
  <si>
    <t>DF0000564</t>
  </si>
  <si>
    <t>LTR65 (Long Terminal Repeat) for ERV1 endogenous retrovirus</t>
  </si>
  <si>
    <t>DF0000565</t>
  </si>
  <si>
    <t>LTR66 (Long Terminal Repeat) for HERVL66 endogenous retrovirus</t>
  </si>
  <si>
    <t>DF0000566</t>
  </si>
  <si>
    <t>LTR67B (Long Terminal Repeat) for ERVL endogenous retrovirus</t>
  </si>
  <si>
    <t>DF0000567</t>
  </si>
  <si>
    <t>LTR68 (Long Terminal Repeat) for ERV1 endogenous retrovirus</t>
  </si>
  <si>
    <t>DF0000568</t>
  </si>
  <si>
    <t>LTR69 (Long Terminal Repeat) for ERVL endogenous retrovirus</t>
  </si>
  <si>
    <t>DF0000569</t>
  </si>
  <si>
    <t>LTR6A (Long Terminal Repeat) for HERVS71 endogenous retrovirus</t>
  </si>
  <si>
    <t>DF0000570</t>
  </si>
  <si>
    <t>LTR6B (Long Terminal Repeat) for HERVS71 endogenous retrovirus</t>
  </si>
  <si>
    <t>DF0000571</t>
  </si>
  <si>
    <t>LTR7 (Long Terminal Repeat) for ERV1 endogenous retrovirus</t>
  </si>
  <si>
    <t>DF0000572</t>
  </si>
  <si>
    <t>LTR38 (Long Terminal Repeat) for a mosaic ERV1 endogenous retrovirus</t>
  </si>
  <si>
    <t>DF0000573</t>
  </si>
  <si>
    <t>LTR71A (Long Terminal Repeat) for HERVP71A endogenous retrovirus</t>
  </si>
  <si>
    <t>DF0000574</t>
  </si>
  <si>
    <t>LTR71B (Long Terminal Repeat) for HERVP71A endogenous retrovirus</t>
  </si>
  <si>
    <t>DF0000575</t>
  </si>
  <si>
    <t>LTR72 (Long Terminal Repeat) for ERV1 endogenous retrovirus</t>
  </si>
  <si>
    <t>DF0000576</t>
  </si>
  <si>
    <t>LTR72B (Long Terminal Repeat) for ERV1 endogenous retrovirus</t>
  </si>
  <si>
    <t>DF0000577</t>
  </si>
  <si>
    <t>LTR73 (Long Terminal Repeat) for ERV1 endogenous retrovirus</t>
  </si>
  <si>
    <t>DF0000578</t>
  </si>
  <si>
    <t>LTR75 (Long Terminal Repeat) for ERVL endogenous retrovirus</t>
  </si>
  <si>
    <t>DF0000580</t>
  </si>
  <si>
    <t>LTR75B (Long Terminal Repeat) for ERVL endogenous retrovirus</t>
  </si>
  <si>
    <t>DF0000579</t>
  </si>
  <si>
    <t>LTR75_1 (Long Terminal Repeat) for ERV1 endogenous retrovirus</t>
  </si>
  <si>
    <t>DF0000581</t>
  </si>
  <si>
    <t>LTR76 (Long Terminal Repeat) for ERV1 endogenous retrovirus</t>
  </si>
  <si>
    <t>DF0000582</t>
  </si>
  <si>
    <t>LTR77 (Long Terminal Repeat) for ERV1 endogenous retrovirus</t>
  </si>
  <si>
    <t>DF0000583</t>
  </si>
  <si>
    <t>LTR78 (Long Terminal Repeat) for ERV1 endogenous retrovirus</t>
  </si>
  <si>
    <t>DF0000584</t>
  </si>
  <si>
    <t>LTR78B (Long Terminal Repeat) for ERV1 endogenous retrovirus</t>
  </si>
  <si>
    <t>DF0000585</t>
  </si>
  <si>
    <t>LTR79 (Long Terminal Repeat) for ERVL endogenous retrovirus</t>
  </si>
  <si>
    <t>DF0000587</t>
  </si>
  <si>
    <t>LTR7B (Long Terminal Repeat) for ERV1 endogenous retrovirus</t>
  </si>
  <si>
    <t>DF0000588</t>
  </si>
  <si>
    <t>LTR7C (Long Terminal Repeat) for ERV1 endogenous retrovirus</t>
  </si>
  <si>
    <t>DF0000589</t>
  </si>
  <si>
    <t>LTR7Y (Long Terminal Repeat) for ERV1 endogenous retrovirus</t>
  </si>
  <si>
    <t>DF0000590</t>
  </si>
  <si>
    <t>LTR8 (Long Terminal Repeat) for HUERS-P3 endogenous retrovirus</t>
  </si>
  <si>
    <t>DF0000591</t>
  </si>
  <si>
    <t>LTR80A (Long Terminal Repeat) for ERVL endogenous retrovirus</t>
  </si>
  <si>
    <t>DF0000592</t>
  </si>
  <si>
    <t>LTR80B (Long Terminal Repeat) for ERVL endogenous retrovirus</t>
  </si>
  <si>
    <t>DF0000593</t>
  </si>
  <si>
    <t>LTR81 (Long Terminal Repeat) for Gypsy retrotransposon</t>
  </si>
  <si>
    <t>DF0000594</t>
  </si>
  <si>
    <t>LTR81A (Long Terminal Repeat) for Gypsy retrotransposon</t>
  </si>
  <si>
    <t>DF0000595</t>
  </si>
  <si>
    <t>LTR81AB (Long Terminal Repeat) for Gypsy retrotransposon</t>
  </si>
  <si>
    <t>DF0000596</t>
  </si>
  <si>
    <t>LTR81B (Long Terminal Repeat) for Gypsy retrotransposon</t>
  </si>
  <si>
    <t>DF0000597</t>
  </si>
  <si>
    <t>LTR81C (Long Terminal Repeat) for Gypsy retrotransposon</t>
  </si>
  <si>
    <t>DF0000598</t>
  </si>
  <si>
    <t>LTR82A (Long Terminal Repeat) for ERVL endogenous retrovirus</t>
  </si>
  <si>
    <t>DF0000599</t>
  </si>
  <si>
    <t>LTR82B (Long Terminal Repeat) for ERVL endogenous retrovirus</t>
  </si>
  <si>
    <t>DF0000600</t>
  </si>
  <si>
    <t>LTR83 (Long Terminal Repeat) for ERVL endogenous retrovirus</t>
  </si>
  <si>
    <t>DF0000601</t>
  </si>
  <si>
    <t>LTR84a (Long Terminal Repeat) for ERVL endogenous retrovirus</t>
  </si>
  <si>
    <t>DF0000602</t>
  </si>
  <si>
    <t>LTR84b (Long Terminal Repeat) for ERVL endogenous retrovirus</t>
  </si>
  <si>
    <t>DF0000603</t>
  </si>
  <si>
    <t>LTR85a (Long Terminal Repeat) with unclear association (possibly Gypsy)</t>
  </si>
  <si>
    <t>DF0000604</t>
  </si>
  <si>
    <t>LTR85b (Long Terminal Repeat) with unclear association (possibly Gypsy)</t>
  </si>
  <si>
    <t>DF0000605</t>
  </si>
  <si>
    <t>LTR85c (Long Terminal Repeat) with unclear association (possibly Gypsy)</t>
  </si>
  <si>
    <t>DF0000606</t>
  </si>
  <si>
    <t>LTR86A1 (Long Terminal Repeat) for ERVL endogenous retrovirus</t>
  </si>
  <si>
    <t>DF0000607</t>
  </si>
  <si>
    <t>LTR86A2 (Long Terminal Repeat) for ERVL endogenous retrovirus</t>
  </si>
  <si>
    <t>DF0000608</t>
  </si>
  <si>
    <t>LTR86B1 (Long Terminal Repeat) for ERVL endogenous retrovirus</t>
  </si>
  <si>
    <t>DF0000609</t>
  </si>
  <si>
    <t>LTR86B2 (Long Terminal Repeat) for ERVL endogenous retrovirus</t>
  </si>
  <si>
    <t>DF0000610</t>
  </si>
  <si>
    <t>LTR86C (Long Terminal Repeat) for ERVL endogenous retrovirus</t>
  </si>
  <si>
    <t>DF0000611</t>
  </si>
  <si>
    <t>LTR87 (Long Terminal Repeat) likely for ERVL endogenous retrovirus</t>
  </si>
  <si>
    <t>DF0000612</t>
  </si>
  <si>
    <t>LTR88a (Long Terminal Repeat) with unclear association (possibly Gypsy)</t>
  </si>
  <si>
    <t>DF0000613</t>
  </si>
  <si>
    <t>LTR88b (Long Terminal Repeat) with unclear association (possibly Gypsy)</t>
  </si>
  <si>
    <t>DF0000614</t>
  </si>
  <si>
    <t>LTR88c (Long Terminal Repeat) with unclear association (possibly Gypsy)</t>
  </si>
  <si>
    <t>DF0000615</t>
  </si>
  <si>
    <t>LTR89 (Long Terminal Repeat) likely for ERVL endogenous retrovirus</t>
  </si>
  <si>
    <t>DF0001228</t>
  </si>
  <si>
    <t>DF0000616</t>
  </si>
  <si>
    <t>LTR8A (Long Terminal Repeat) for ERV1 endogenous retrovirus</t>
  </si>
  <si>
    <t>DF0000617</t>
  </si>
  <si>
    <t>LTR8B (Long Terminal Repeat) for ERV1 endogenous retrovirus</t>
  </si>
  <si>
    <t>DF0000618</t>
  </si>
  <si>
    <t>LTR9 (Long Terminal Repeat) for HUERS-P3 endogenous retrovirus</t>
  </si>
  <si>
    <t>DF0000619</t>
  </si>
  <si>
    <t>LTR90A (Long Terminal Repeat) with unclear association</t>
  </si>
  <si>
    <t>DF0000620</t>
  </si>
  <si>
    <t>LTR90B (Long Terminal Repeat) with unclear association</t>
  </si>
  <si>
    <t>DF0000621</t>
  </si>
  <si>
    <t>LTR91 (Long Terminal Repeat) for ERVL endogenous retrovirus</t>
  </si>
  <si>
    <t>DF0001296</t>
  </si>
  <si>
    <t>LTR91A (Long Terminal Repeat)</t>
  </si>
  <si>
    <t>DF0000622</t>
  </si>
  <si>
    <t>LTR9A1 (Long Terminal Repeat) for ERV1 endogenous retrovirus</t>
  </si>
  <si>
    <t>DF0000623</t>
  </si>
  <si>
    <t>LTR9B (Long Terminal Repeat) for ERV1 endogenous retrovirus</t>
  </si>
  <si>
    <t>DF0000624</t>
  </si>
  <si>
    <t>LTR9C (Long Terminal Repeat) for ERV1 endogenous retrovirus</t>
  </si>
  <si>
    <t>DF0000625</t>
  </si>
  <si>
    <t>LTR9D (Long Terminal Repeat) for ERV1 endogenous retrovirus</t>
  </si>
  <si>
    <t>DF0000629</t>
  </si>
  <si>
    <t>MADE1 (MAriner Derived Element 1), a TcMar-Mariner DNA transposon</t>
  </si>
  <si>
    <t>DF0000690</t>
  </si>
  <si>
    <t>MADE2 (MAriner Derived Element 2), a non-autonomous DNA transposon</t>
  </si>
  <si>
    <t>DF0000979</t>
  </si>
  <si>
    <t>Internal region of a Gypsy retrotransposon, MamGyp-int subfamily</t>
  </si>
  <si>
    <t>DF0000691</t>
  </si>
  <si>
    <t>MamGypLTR1a (Long Terminal Repeat) for Gypsy retrotransposon</t>
  </si>
  <si>
    <t>DF0000692</t>
  </si>
  <si>
    <t>MamGypLTR1b (Long Terminal Repeat) for Gypsy retrotransposon</t>
  </si>
  <si>
    <t>DF0000693</t>
  </si>
  <si>
    <t>MamGypLTR1c (Long Terminal Repeat) for Gypsy retrotransposon</t>
  </si>
  <si>
    <t>DF0000694</t>
  </si>
  <si>
    <t>MamGypLTR1d (Long Terminal Repeat) for Gypsy retrotransposon</t>
  </si>
  <si>
    <t>DF0000980</t>
  </si>
  <si>
    <t>MamGypLTR2b (Long Terminal Repeat) for Gypsy retrotransposon</t>
  </si>
  <si>
    <t>DF0000981</t>
  </si>
  <si>
    <t>MamGypLTR2c (Long Terminal Repeat) for Gypsy retrotransposon</t>
  </si>
  <si>
    <t>DF0000982</t>
  </si>
  <si>
    <t>MamGypLTR3 (Long Terminal Repeat) for Gypsy retrotransposon</t>
  </si>
  <si>
    <t>DF0000983</t>
  </si>
  <si>
    <t>MamGypLTR3a (Long Terminal Repeat) for Gypsy retrotransposon</t>
  </si>
  <si>
    <t>DF0001171</t>
  </si>
  <si>
    <t>MamGypLTR4 (Long Terminal Repeat) for Gypsy retrotransposon</t>
  </si>
  <si>
    <t>DF0001304</t>
  </si>
  <si>
    <t>Conserved repeat present in placental mammals and marsupials.</t>
  </si>
  <si>
    <t>DF0001201</t>
  </si>
  <si>
    <t>MamGypsy2-LTR (Long Terminal Repeat) for Gypsy retrotransposon</t>
  </si>
  <si>
    <t>DF0000985</t>
  </si>
  <si>
    <t>MamRep1151 putative Long Terminal Repeat from unknown retrotransposon</t>
  </si>
  <si>
    <t>DF0000986</t>
  </si>
  <si>
    <t>TcMar-Tigger DNA transposon, MamRep137 subfamily</t>
  </si>
  <si>
    <t>DF0000987</t>
  </si>
  <si>
    <t>MamRep1527 -- possible LTR from unknown retrotransposon</t>
  </si>
  <si>
    <t>DF0000988</t>
  </si>
  <si>
    <t>Putative hAT DNA transposon, MamRep1879 subfamily</t>
  </si>
  <si>
    <t>DF0000989</t>
  </si>
  <si>
    <t>Possible hAT DNA transposon, MamRep1894 subfamily</t>
  </si>
  <si>
    <t>DF0000990</t>
  </si>
  <si>
    <t>Possible hAT DNA transposon, MamRep38 subfamily</t>
  </si>
  <si>
    <t>DF0000991</t>
  </si>
  <si>
    <t>Putative hAT-Tip100 DNA transposon, MamRep4096 subfamily</t>
  </si>
  <si>
    <t>DF0000992</t>
  </si>
  <si>
    <t>Putative TcMar-Tigger DNA transposon, MamRep434 subfamily</t>
  </si>
  <si>
    <t>DF0000993</t>
  </si>
  <si>
    <t>Putative hAT DNA transposon, MamRep488 subfamily</t>
  </si>
  <si>
    <t>DF0000994</t>
  </si>
  <si>
    <t>MamRep564 -- unclassified interspersed repeat</t>
  </si>
  <si>
    <t>DF0000995</t>
  </si>
  <si>
    <t>MamRep605 -- putative LTR of an unclassified retrotransposon</t>
  </si>
  <si>
    <t>DF0001183</t>
  </si>
  <si>
    <t>MamRep605b -- putative LTR of an unclassified retrotransposon</t>
  </si>
  <si>
    <t>DF0001149</t>
  </si>
  <si>
    <t>RTE-BovB retrotransposon, MamRTE1 subfamily</t>
  </si>
  <si>
    <t>DF0001177</t>
  </si>
  <si>
    <t>RTE-BovB retrotransposon, MamRTE2 subfamily</t>
  </si>
  <si>
    <t>DF0000996</t>
  </si>
  <si>
    <t>MamSINE1 (Mammalian Short INterspersed Element 1), tRNA-derived</t>
  </si>
  <si>
    <t>DF0000997</t>
  </si>
  <si>
    <t>Putative hAT-Tip100 DNA transposon, MamTip1 subfamily</t>
  </si>
  <si>
    <t>DF0001286</t>
  </si>
  <si>
    <t>hAT-Tip100 DNA transposon, MamTip1b subfamily</t>
  </si>
  <si>
    <t>DF0000998</t>
  </si>
  <si>
    <t>Probable hAT-Tip100 DNA transposon, MamTip2 subfamily</t>
  </si>
  <si>
    <t>DF0001298</t>
  </si>
  <si>
    <t>hAT-Tip100 DNA transposon, MamTip2b subfamily</t>
  </si>
  <si>
    <t>DF0000999</t>
  </si>
  <si>
    <t>hAT-Tip100 DNA transposon (with LTR insert), MamTip3 subfamily</t>
  </si>
  <si>
    <t>DF0001297</t>
  </si>
  <si>
    <t>hAT-Tip100 DNA transposon, MamTip3B subfamily</t>
  </si>
  <si>
    <t>DF0000984</t>
  </si>
  <si>
    <t>Mam_R4 -- Dong-R4 retrotransposon (LINE)</t>
  </si>
  <si>
    <t>DF0001163</t>
  </si>
  <si>
    <t>DF0001166</t>
  </si>
  <si>
    <t>Repetitive element conserved in all mammals</t>
  </si>
  <si>
    <t>DF0001236</t>
  </si>
  <si>
    <t>DF0001184</t>
  </si>
  <si>
    <t>DF0001295</t>
  </si>
  <si>
    <t>DF0001277</t>
  </si>
  <si>
    <t>DF0000779</t>
  </si>
  <si>
    <t>TcMar-Mariner DNA transposon, MARNA subfamily (non-autonomous)</t>
  </si>
  <si>
    <t>DF0000768</t>
  </si>
  <si>
    <t>MER101 Long Terminal Repeat for ERV1 endogenous retrovirus</t>
  </si>
  <si>
    <t>DF0000700</t>
  </si>
  <si>
    <t>Internal region of ERV1 endogenous retrovirus, MER101-int subfamily</t>
  </si>
  <si>
    <t>DF0000695</t>
  </si>
  <si>
    <t>MER101B putative Long Terminal Repeat for ERV1 endogenous retrovirus</t>
  </si>
  <si>
    <t>DF0000696</t>
  </si>
  <si>
    <t>hAT-Charlie DNA transposon, MER102a subfamily</t>
  </si>
  <si>
    <t>DF0000697</t>
  </si>
  <si>
    <t>hAT-Charlie DNA transposon, MER102b subfamily</t>
  </si>
  <si>
    <t>DF0000698</t>
  </si>
  <si>
    <t>hAT-Charlie DNA transposon, MER102c subfamily</t>
  </si>
  <si>
    <t>DF0000699</t>
  </si>
  <si>
    <t>hAT-Charlie DNA transposon, MER103C subfamily</t>
  </si>
  <si>
    <t>DF0000701</t>
  </si>
  <si>
    <t>TcMar-Tc2 DNA transposon, MER104 subfamily (non-autonomous)</t>
  </si>
  <si>
    <t>DF0000702</t>
  </si>
  <si>
    <t>hAT-Charlie DNA transposon, MER105 subfamily (non-autonomous)</t>
  </si>
  <si>
    <t>DF0000703</t>
  </si>
  <si>
    <t>hAT-Charlie DNA transposon, MER106A subfamily</t>
  </si>
  <si>
    <t>DF0000708</t>
  </si>
  <si>
    <t>hAT-Charlie DNA transposon, MER106B subfamily</t>
  </si>
  <si>
    <t>DF0000704</t>
  </si>
  <si>
    <t>hAT-Charlie DNA transposon, MER107 subfamily</t>
  </si>
  <si>
    <t>DF0000705</t>
  </si>
  <si>
    <t>MER110 Long Terminal Repeat for ERV1 endogenous retrovirus</t>
  </si>
  <si>
    <t>DF0000707</t>
  </si>
  <si>
    <t>Internal region of ERV1 endogenous retrovirus, MER110-int subfamily</t>
  </si>
  <si>
    <t>DF0000706</t>
  </si>
  <si>
    <t>MER110A Long Terminal Repeat for ERV1 endogenous retrovirus</t>
  </si>
  <si>
    <t>DF0000709</t>
  </si>
  <si>
    <t>hAT-Charlie DNA transposon, MER112 subfamily</t>
  </si>
  <si>
    <t>DF0000710</t>
  </si>
  <si>
    <t>Putative hAT-Charlie DNA transposon, MER113 subfamily</t>
  </si>
  <si>
    <t>DF0000711</t>
  </si>
  <si>
    <t>hAT-Charlie DNA transposon, MER113A subfamily</t>
  </si>
  <si>
    <t>DF0000780</t>
  </si>
  <si>
    <t>hAT-Charlie DNA transposon, MER115 subfamily (non-autonomous)</t>
  </si>
  <si>
    <t>DF0000713</t>
  </si>
  <si>
    <t>Putative hAT-Charlie DNA transposon, MER117 subfamily</t>
  </si>
  <si>
    <t>DF0000716</t>
  </si>
  <si>
    <t>hAT-Charlie DNA transposon, MER119 subfamily (non-autonomous)</t>
  </si>
  <si>
    <t>DF0000714</t>
  </si>
  <si>
    <t>MER11A Long Terminal Repeat for HERVK11 endogenous retrovirus</t>
  </si>
  <si>
    <t>DF0000715</t>
  </si>
  <si>
    <t>MER11B Long Terminal Repeat for HERVK11 endogenous retrovirus</t>
  </si>
  <si>
    <t>DF0000717</t>
  </si>
  <si>
    <t>MER11C Long Terminal Repeat for HERVK11 endogenous retrovirus</t>
  </si>
  <si>
    <t>DF0000718</t>
  </si>
  <si>
    <t>MER11D Long Terminal Repeat for HERVK11 endogenous retrovirus</t>
  </si>
  <si>
    <t>DF0000719</t>
  </si>
  <si>
    <t>Possible hAT DNA transposon, MER121 subfamily</t>
  </si>
  <si>
    <t>DF0001270</t>
  </si>
  <si>
    <t>Putative hAT DNA transposon, MER121B subfamily</t>
  </si>
  <si>
    <t>DF0000720</t>
  </si>
  <si>
    <t>Unclassified, palindromic DNA transposon, MER123 subfamily</t>
  </si>
  <si>
    <t>DF0000721</t>
  </si>
  <si>
    <t>Unclassified, largely palindromic DNA transposon, MER124 subfamily</t>
  </si>
  <si>
    <t>DF0000722</t>
  </si>
  <si>
    <t>Unclassified, putative DNA transposon, MER125 subfamily</t>
  </si>
  <si>
    <t>DF0000723</t>
  </si>
  <si>
    <t>Unclassified, palindromic DNA transposon, MER126 subfamily</t>
  </si>
  <si>
    <t>DF0000724</t>
  </si>
  <si>
    <t>Putative TcMar-Tigger DNA transposon, MER127 subfamily</t>
  </si>
  <si>
    <t>DF0000725</t>
  </si>
  <si>
    <t>Unclassified, putative retrotransposon, MER129 subfamily</t>
  </si>
  <si>
    <t>DF0000726</t>
  </si>
  <si>
    <t>Repetitive element of unknown type, MER130 subfamily</t>
  </si>
  <si>
    <t>DF0000727</t>
  </si>
  <si>
    <t>Putative SINE of unknown origin, MER131</t>
  </si>
  <si>
    <t>DF0000728</t>
  </si>
  <si>
    <t>Putative TcMar-Pogo DNA transposon, MER132 subfamily</t>
  </si>
  <si>
    <t>DF0000729</t>
  </si>
  <si>
    <t>Unclassified, palindromic DNA transposon, MER133A subfamily</t>
  </si>
  <si>
    <t>DF0000730</t>
  </si>
  <si>
    <t>Unclassified, palindromic DNA transposon, MER133B subfamily</t>
  </si>
  <si>
    <t>DF0000731</t>
  </si>
  <si>
    <t>Unclassified, palindromic DNA transposon, MER134 subfamily</t>
  </si>
  <si>
    <t>DF0000732</t>
  </si>
  <si>
    <t>Unclassified, palindromic DNA transposon, MER135 subfamily</t>
  </si>
  <si>
    <t>DF0000733</t>
  </si>
  <si>
    <t>Unclassified, putative DNA transposon, MER136 subfamily</t>
  </si>
  <si>
    <t>DF0000734</t>
  </si>
  <si>
    <t>hAT-Charlie DNA transposon, MER1A subfamily (non-autonomous)</t>
  </si>
  <si>
    <t>DF0000735</t>
  </si>
  <si>
    <t>hAT-Charlie DNA transposon, MER1B subfamily (non-autonomous)</t>
  </si>
  <si>
    <t>DF0000736</t>
  </si>
  <si>
    <t>TcMar-Tigger DNA transposon, MER2 subfamily (non-autonomous)</t>
  </si>
  <si>
    <t>DF0000737</t>
  </si>
  <si>
    <t>hAT-Charlie DNA transposon, MER20 subfamily (non-autonomous)</t>
  </si>
  <si>
    <t>DF0000738</t>
  </si>
  <si>
    <t>DF0000769</t>
  </si>
  <si>
    <t>Internal region of an ERVL endogenous retrovirus, MER21-int subfamily</t>
  </si>
  <si>
    <t>DF0000739</t>
  </si>
  <si>
    <t>MER21A (Long Terminal Repeat) for ERVL endogenous retrovirus</t>
  </si>
  <si>
    <t>DF0000741</t>
  </si>
  <si>
    <t>MER21B (Long Terminal Repeat) for ERVL endogenous retrovirus</t>
  </si>
  <si>
    <t>DF0000740</t>
  </si>
  <si>
    <t>MER21C (Long Terminal Repeat) for ERVL endogenous retrovirus</t>
  </si>
  <si>
    <t>DF0000742</t>
  </si>
  <si>
    <t>TcMar-Tigger DNA transposon, MER2B subfamily (non-autonomous)</t>
  </si>
  <si>
    <t>DF0000743</t>
  </si>
  <si>
    <t>hAT-Charlie DNA transposon, MER3 subfamily (non-autonomous)</t>
  </si>
  <si>
    <t>DF0000744</t>
  </si>
  <si>
    <t>hAT-Charlie DNA transposon, MER30 subfamily (non-autonomous)</t>
  </si>
  <si>
    <t>DF0000745</t>
  </si>
  <si>
    <t>hAT-Charlie DNA transposon, MER30B subfamily</t>
  </si>
  <si>
    <t>DF0000766</t>
  </si>
  <si>
    <t>Internal region of ERV1 endogenous retrovirus, MER31-int subfamily</t>
  </si>
  <si>
    <t>DF0000746</t>
  </si>
  <si>
    <t>MER31A Long Terminal Repeat for ERV1 endogenous retrovirus</t>
  </si>
  <si>
    <t>DF0000747</t>
  </si>
  <si>
    <t>MER31B Long Terminal Repeat for ERV1 endogenous retrovirus</t>
  </si>
  <si>
    <t>DF0000748</t>
  </si>
  <si>
    <t>hAT-Charlie DNA transposon, MER33 subfamily (non-autonomous)</t>
  </si>
  <si>
    <t>DF0000770</t>
  </si>
  <si>
    <t>MER34 Long Terminal Repeat for ERV1 endogenous retrovirus</t>
  </si>
  <si>
    <t>DF0000757</t>
  </si>
  <si>
    <t>Internal region of ERV1 endogenous retrovirus, MER34-int subfamily</t>
  </si>
  <si>
    <t>DF0000749</t>
  </si>
  <si>
    <t>MER34A Long Terminal Repeat for ERV1 endogenous retrovirus</t>
  </si>
  <si>
    <t>DF0000750</t>
  </si>
  <si>
    <t>MER34A1 Long Terminal Repeat for ERV1 endogenous retrovirus</t>
  </si>
  <si>
    <t>DF0000751</t>
  </si>
  <si>
    <t>MER34B Long Terminal Repeat for ERV1 endogenous retrovirus</t>
  </si>
  <si>
    <t>DF0000752</t>
  </si>
  <si>
    <t>Internal region of ERV1 endogenous retrovirus, MER34B-int subfamily</t>
  </si>
  <si>
    <t>DF0000753</t>
  </si>
  <si>
    <t>MER34C Long Terminal Repeat for ERV1 endogenous retrovirus</t>
  </si>
  <si>
    <t>DF0000755</t>
  </si>
  <si>
    <t>MER34C2 Long Terminal Repeat for ERV1 endogenous retrovirus</t>
  </si>
  <si>
    <t>DF0000754</t>
  </si>
  <si>
    <t>Extension of MER34C Long Terminal Repeat for ERV1 endogenous retrovirus</t>
  </si>
  <si>
    <t>DF0000756</t>
  </si>
  <si>
    <t>MER34D Long Terminal Repeat for ERV1 endogenous retrovirus</t>
  </si>
  <si>
    <t>DF0000758</t>
  </si>
  <si>
    <t>MER39 Long Terminal Repeat for ERV1 endogenous retrovirus</t>
  </si>
  <si>
    <t>DF0000759</t>
  </si>
  <si>
    <t>MER39B Long Terminal Repeat for ERV1 endogenous retrovirus</t>
  </si>
  <si>
    <t>DF0000806</t>
  </si>
  <si>
    <t>Internal region of ERV1 endogenous retrovirus, MER4-int subfamily</t>
  </si>
  <si>
    <t>DF0000765</t>
  </si>
  <si>
    <t>Internal region of ERV1 endogenous retrovirus, MER41-int subfamily</t>
  </si>
  <si>
    <t>DF0000760</t>
  </si>
  <si>
    <t>MER41A Long Terminal Repeat for ERV1 endogenous retrovirus</t>
  </si>
  <si>
    <t>DF0000761</t>
  </si>
  <si>
    <t>MER41B Long Terminal Repeat for ERV1 endogenous retrovirus</t>
  </si>
  <si>
    <t>DF0000762</t>
  </si>
  <si>
    <t>MER41C Long Terminal Repeat for ERV1 endogenous retrovirus</t>
  </si>
  <si>
    <t>DF0000781</t>
  </si>
  <si>
    <t>MER41D Long Terminal Repeat for ERV1 endogenous retrovirus</t>
  </si>
  <si>
    <t>DF0000763</t>
  </si>
  <si>
    <t>MER41E Long Terminal Repeat for ERV1 endogenous retrovirus</t>
  </si>
  <si>
    <t>DF0000764</t>
  </si>
  <si>
    <t>MER41G Long Terminal Repeat for ERV1 endogenous retrovirus</t>
  </si>
  <si>
    <t>DF0000767</t>
  </si>
  <si>
    <t>TcMar-Tigger DNA transposon, MER44A subfamily (non-autonomous)</t>
  </si>
  <si>
    <t>DF0000782</t>
  </si>
  <si>
    <t>TcMar-Tigger DNA transposon, MER44B subfamily (non-autonomous)</t>
  </si>
  <si>
    <t>DF0000783</t>
  </si>
  <si>
    <t>TcMar-Tigger DNA transposon, MER44C subfamily (non-autonomous)</t>
  </si>
  <si>
    <t>DF0000784</t>
  </si>
  <si>
    <t>TcMar-Tigger DNA transposon, MER44D subfamily (non-autonomous)</t>
  </si>
  <si>
    <t>DF0000785</t>
  </si>
  <si>
    <t>hAT-Tip100 DNA transposon, MER45A subfamily (non-autonomous)</t>
  </si>
  <si>
    <t>DF0000786</t>
  </si>
  <si>
    <t>hAT-Tip100 DNA transposon, MER45B subfamily (non-autonomous)</t>
  </si>
  <si>
    <t>DF0000787</t>
  </si>
  <si>
    <t>hAT-Tip100 DNA transposon, MER45C subfamily (non-autonomous)</t>
  </si>
  <si>
    <t>DF0000788</t>
  </si>
  <si>
    <t>hAT-Tip100 DNA transposon, MER45R subfamily (non-autonomous)</t>
  </si>
  <si>
    <t>DF0000789</t>
  </si>
  <si>
    <t>TcMar-Tigger DNA transposon, MER46C subfamily</t>
  </si>
  <si>
    <t>DF0000790</t>
  </si>
  <si>
    <t>TcMar-Tigger DNA transposon, MER47A subfamily (non-autonomous)</t>
  </si>
  <si>
    <t>DF0000791</t>
  </si>
  <si>
    <t>TcMar-Tigger DNA transposon, MER47B subfamily (non-autonomous)</t>
  </si>
  <si>
    <t>DF0000792</t>
  </si>
  <si>
    <t>TcMar-Tigger DNA transposon, MER47C subfamily (non-autonomous)</t>
  </si>
  <si>
    <t>DF0000793</t>
  </si>
  <si>
    <t>MER48 Long Terminal Repeat for HERVH48 endogenous retrovirus</t>
  </si>
  <si>
    <t>DF0000794</t>
  </si>
  <si>
    <t>MER49 Long Terminal Repeat for ERV1 endogenous retrovirus</t>
  </si>
  <si>
    <t>DF0000892</t>
  </si>
  <si>
    <t>MER4A Long Terminal Repeat for ERV1 endogenous retrovirus</t>
  </si>
  <si>
    <t>DF0000795</t>
  </si>
  <si>
    <t>MER4A1 Long Terminal Repeat for ERV1 endogenous retrovirus</t>
  </si>
  <si>
    <t>DF0000796</t>
  </si>
  <si>
    <t>Variant MER4A1 Long Terminal Repeat for ERV1 endogenous retrovirus</t>
  </si>
  <si>
    <t>DF0000797</t>
  </si>
  <si>
    <t>MER4B Long Terminal Repeat for ERV1 endogenous retrovirus</t>
  </si>
  <si>
    <t>DF0000798</t>
  </si>
  <si>
    <t>Internal region of ERV1 endogenous retrovirus, MER4B-int subfamily</t>
  </si>
  <si>
    <t>DF0000799</t>
  </si>
  <si>
    <t>MER4C Long Terminal Repeat for ERV1 endogenous retrovirus</t>
  </si>
  <si>
    <t>DF0000800</t>
  </si>
  <si>
    <t>MER4CL34 Long Terminal Repeat for ERV1 endogenous retrovirus</t>
  </si>
  <si>
    <t>DF0000801</t>
  </si>
  <si>
    <t>MER4D Long Terminal Repeat for ERV1 endogenous retrovirus</t>
  </si>
  <si>
    <t>DF0000802</t>
  </si>
  <si>
    <t>MER4D0 Long Terminal Repeat for ERV1 endogenous retrovirus</t>
  </si>
  <si>
    <t>DF0000803</t>
  </si>
  <si>
    <t>MER4D1 Long Terminal Repeat for ERV1 endogenous retrovirus</t>
  </si>
  <si>
    <t>DF0000804</t>
  </si>
  <si>
    <t>MER4E Long Terminal Repeat for ERV1 endogenous retrovirus</t>
  </si>
  <si>
    <t>DF0000805</t>
  </si>
  <si>
    <t>MER4E1 Long Terminal Repeat for ERV1 endogenous retrovirus</t>
  </si>
  <si>
    <t>DF0000807</t>
  </si>
  <si>
    <t>MER50 Long Terminal Repeat for ERV1 endogenous retrovirus</t>
  </si>
  <si>
    <t>DF0000815</t>
  </si>
  <si>
    <t>Internal region of ERV1 endogenous retrovirus, MER50-int subfamily</t>
  </si>
  <si>
    <t>DF0000814</t>
  </si>
  <si>
    <t>MER50B Long Terminal Repeat for ERV1 endogenous retrovirus</t>
  </si>
  <si>
    <t>DF0000808</t>
  </si>
  <si>
    <t>MER50C Long Terminal Repeat for ERV1 endogenous retrovirus</t>
  </si>
  <si>
    <t>DF0000816</t>
  </si>
  <si>
    <t>Internal region of ERV1 endogenous retrovirus, MER51-int subfamily</t>
  </si>
  <si>
    <t>DF0000809</t>
  </si>
  <si>
    <t>MER51A Long Terminal Repeat for ERV1 endogenous retrovirus</t>
  </si>
  <si>
    <t>DF0000810</t>
  </si>
  <si>
    <t>MER51B Long Terminal Repeat for ERV1 endogenous retrovirus</t>
  </si>
  <si>
    <t>DF0000811</t>
  </si>
  <si>
    <t>MER51C Long Terminal Repeat for ERV1 endogenous retrovirus</t>
  </si>
  <si>
    <t>DF0000812</t>
  </si>
  <si>
    <t>MER51D Long Terminal Repeat for ERV1 endogenous retrovirus</t>
  </si>
  <si>
    <t>DF0000813</t>
  </si>
  <si>
    <t>MER51E Long Terminal Repeat for ERV1 endogenous retrovirus</t>
  </si>
  <si>
    <t>DF0000855</t>
  </si>
  <si>
    <t>Internal region of ERV1 endogenous retrovirus, MER52-int subfamily</t>
  </si>
  <si>
    <t>DF0000856</t>
  </si>
  <si>
    <t>MER52A Long Terminal Repeat for ERV1 endogenous retrovirus</t>
  </si>
  <si>
    <t>DF0000857</t>
  </si>
  <si>
    <t>MER52C Long Terminal Repeat for ERV1 endogenous retrovirus</t>
  </si>
  <si>
    <t>DF0000858</t>
  </si>
  <si>
    <t>MER52D Long Terminal Repeat for ERV1 endogenous retrovirus</t>
  </si>
  <si>
    <t>DF0000859</t>
  </si>
  <si>
    <t>hAT DNA transposon, MER53 subfamily</t>
  </si>
  <si>
    <t>DF0000860</t>
  </si>
  <si>
    <t>MER54A Long Terminal Repeat for ERVL endogenous retrovirus</t>
  </si>
  <si>
    <t>DF0000861</t>
  </si>
  <si>
    <t>MER54B Long Terminal Repeat for ERVL endogenous retrovirus</t>
  </si>
  <si>
    <t>DF0000890</t>
  </si>
  <si>
    <t>Internal region of ERV1 endogenous retrovirus, MER57-int subfamily</t>
  </si>
  <si>
    <t>DF0000862</t>
  </si>
  <si>
    <t>Internal region of ERV1 endogenous retrovirus, MER57A-int subfamily</t>
  </si>
  <si>
    <t>DF0000863</t>
  </si>
  <si>
    <t>MER57A1 Long Terminal Repeat for ERV1 endogenous retrovirus</t>
  </si>
  <si>
    <t>DF0000865</t>
  </si>
  <si>
    <t>MER57B1 Long Terminal Repeat for ERV1 endogenous retrovirus</t>
  </si>
  <si>
    <t>DF0000864</t>
  </si>
  <si>
    <t>MER57B2 Long Terminal Repeat for ERV1 endogenous retrovirus</t>
  </si>
  <si>
    <t>DF0000867</t>
  </si>
  <si>
    <t>MER57C1 Long Terminal Repeat for ERV1 endogenous retrovirus</t>
  </si>
  <si>
    <t>DF0000866</t>
  </si>
  <si>
    <t>MER57C2 Long Terminal Repeat for ERV1 endogenous retrovirus</t>
  </si>
  <si>
    <t>DF0000868</t>
  </si>
  <si>
    <t>MER57D Long Terminal Repeat for ERV1 endogenous retrovirus</t>
  </si>
  <si>
    <t>DF0000869</t>
  </si>
  <si>
    <t>MER57E1 Long Terminal Repeat for ERV1 endogenous retrovirus</t>
  </si>
  <si>
    <t>DF0000870</t>
  </si>
  <si>
    <t>MER57E2 Long Terminal Repeat for ERV1 endogenous retrovirus</t>
  </si>
  <si>
    <t>DF0000871</t>
  </si>
  <si>
    <t>MER57E3 (Long Terminal Repeat) for ERV1 endogenous retrovirus</t>
  </si>
  <si>
    <t>DF0000889</t>
  </si>
  <si>
    <t>MER57F Long Terminal Repeat for ERV1 endogenous retrovirus</t>
  </si>
  <si>
    <t>DF0000872</t>
  </si>
  <si>
    <t>hAT-Charlie DNA transposon, MER58A subfamily</t>
  </si>
  <si>
    <t>DF0000873</t>
  </si>
  <si>
    <t>hAT-Charlie DNA transposon, MER58B subfamily</t>
  </si>
  <si>
    <t>DF0000874</t>
  </si>
  <si>
    <t>hAT-Charlie DNA transposon, MER58C subfamily</t>
  </si>
  <si>
    <t>DF0000875</t>
  </si>
  <si>
    <t>hAT-Charlie DNA transposon, MER58D subfamily</t>
  </si>
  <si>
    <t>DF0000876</t>
  </si>
  <si>
    <t>hAT-Charlie DNA transposon, MER5A subfamily (non-autonomous)</t>
  </si>
  <si>
    <t>DF0000877</t>
  </si>
  <si>
    <t>hAT-Charlie DNA transposon, MER5A1 subfamily (non-autonomous)</t>
  </si>
  <si>
    <t>DF0000878</t>
  </si>
  <si>
    <t>hAT-Charlie DNA transposon, MER5B subfamily (non-autonomous)</t>
  </si>
  <si>
    <t>DF0000879</t>
  </si>
  <si>
    <t>hAT-Charlie DNA transposon, MER5C subfamily (non-autonomous)</t>
  </si>
  <si>
    <t>DF0000880</t>
  </si>
  <si>
    <t>hAT-Charlie DNA transposon, MER5C1 subfamily (non-autonomous)</t>
  </si>
  <si>
    <t>DF0000881</t>
  </si>
  <si>
    <t>TcMar-Tigger DNA transposon, MER6 subfamily (non-autonomous)</t>
  </si>
  <si>
    <t>DF0000882</t>
  </si>
  <si>
    <t>Internal region of ERV1 endogenous retrovirus, MER61-int subfamily</t>
  </si>
  <si>
    <t>DF0000883</t>
  </si>
  <si>
    <t>MER61A Long Terminal Repeat for ERV1 endogenous retrovirus</t>
  </si>
  <si>
    <t>DF0000884</t>
  </si>
  <si>
    <t>MER61B Long Terminal Repeat for ERV1 endogenous retrovirus</t>
  </si>
  <si>
    <t>DF0000885</t>
  </si>
  <si>
    <t>MER61C Long Terminal Repeat for ERV1 endogenous retrovirus</t>
  </si>
  <si>
    <t>DF0000886</t>
  </si>
  <si>
    <t>MER61D Long Terminal Repeat for ERV1 endogenous retrovirus</t>
  </si>
  <si>
    <t>DF0000887</t>
  </si>
  <si>
    <t>MER61E Long Terminal Repeat for ERV1 endogenous retrovirus</t>
  </si>
  <si>
    <t>DF0000888</t>
  </si>
  <si>
    <t>MER61F Long Terminal Repeat for ERV1 endogenous retrovirus</t>
  </si>
  <si>
    <t>DF0000893</t>
  </si>
  <si>
    <t>hAT-Blackjack DNA transposon, MER63A subfamily</t>
  </si>
  <si>
    <t>DF0000894</t>
  </si>
  <si>
    <t>hAT-Blackjack DNA transposon, MER63B subfamily</t>
  </si>
  <si>
    <t>DF0000895</t>
  </si>
  <si>
    <t>hAT-Blackjack DNA transposon, MER63C subfamily</t>
  </si>
  <si>
    <t>DF0000896</t>
  </si>
  <si>
    <t>hAT-Blackjack DNA transposon, MER63D subfamily</t>
  </si>
  <si>
    <t>DF0000901</t>
  </si>
  <si>
    <t>Internal region of ERV1 endogenous retrovirus, MER65-int subfamily</t>
  </si>
  <si>
    <t>DF0000897</t>
  </si>
  <si>
    <t>MER65A Long Terminal Repeat for ERV1 endogenous retrovirus</t>
  </si>
  <si>
    <t>DF0000898</t>
  </si>
  <si>
    <t>MER65B Long Terminal Repeat for ERV1 endogenous retrovirus</t>
  </si>
  <si>
    <t>DF0000899</t>
  </si>
  <si>
    <t>MER65C Long Terminal Repeat for ERV1 endogenous retrovirus</t>
  </si>
  <si>
    <t>DF0000900</t>
  </si>
  <si>
    <t>MER65D Long Terminal Repeat for ERV1 endogenous retrovirus</t>
  </si>
  <si>
    <t>DF0000906</t>
  </si>
  <si>
    <t>Internal region of ERV1 endogenous retrovirus, MER66-int subfamily</t>
  </si>
  <si>
    <t>DF0000902</t>
  </si>
  <si>
    <t>MER66A Long Terminal Repeat for ERV1 endogenous retrovirus</t>
  </si>
  <si>
    <t>DF0000903</t>
  </si>
  <si>
    <t>MER66B Long Terminal Repeat for ERV1 endogenous retrovirus</t>
  </si>
  <si>
    <t>DF0000904</t>
  </si>
  <si>
    <t>MER66C Long Terminal Repeat for ERV1 endogenous retrovirus</t>
  </si>
  <si>
    <t>DF0000905</t>
  </si>
  <si>
    <t>MER66D Long Terminal Repeat for ERV1 endogenous retrovirus</t>
  </si>
  <si>
    <t>DF0000907</t>
  </si>
  <si>
    <t>MER67A Long Terminal Repeat for ERV1 endogenous retrovirus</t>
  </si>
  <si>
    <t>DF0000908</t>
  </si>
  <si>
    <t>MER67B Long Terminal Repeat for ERV1 endogenous retrovirus</t>
  </si>
  <si>
    <t>DF0000909</t>
  </si>
  <si>
    <t>MER67C Long Terminal Repeat for ERV1 endogenous retrovirus</t>
  </si>
  <si>
    <t>DF0000910</t>
  </si>
  <si>
    <t>MER67D Long Terminal Repeat for ERV1 endogenous retrovirus</t>
  </si>
  <si>
    <t>DF0000911</t>
  </si>
  <si>
    <t>MER68 Long Terminal Repeat for ERVL endogenous retrovirus</t>
  </si>
  <si>
    <t>DF0000914</t>
  </si>
  <si>
    <t>Internal region of ERVL endogenous retrovirus, MER68-int subfamily</t>
  </si>
  <si>
    <t>DF0000912</t>
  </si>
  <si>
    <t>MER68B Long Terminal Repeat for ERVL endogenous retrovirus</t>
  </si>
  <si>
    <t>DF0000913</t>
  </si>
  <si>
    <t>MER68C Long Terminal Repeat for ERVL endogenous retrovirus</t>
  </si>
  <si>
    <t>DF0000915</t>
  </si>
  <si>
    <t>TcMar-Tigger DNA transposon, MER6A subfamily (non-autonomous)</t>
  </si>
  <si>
    <t>DF0000916</t>
  </si>
  <si>
    <t>TcMar-Tigger DNA transposon, MER6B subfamily (non-autonomous)</t>
  </si>
  <si>
    <t>DF0000917</t>
  </si>
  <si>
    <t>TcMar-Tigger DNA transposon, MER6C subfamily (non-autonomous)</t>
  </si>
  <si>
    <t>DF0000921</t>
  </si>
  <si>
    <t>Internal region of ERVL endogenous retrovirus, MER70-int subfamily</t>
  </si>
  <si>
    <t>DF0000918</t>
  </si>
  <si>
    <t>MER70A Long Terminal Repeat for ERVL endogenous retrovirus</t>
  </si>
  <si>
    <t>DF0000919</t>
  </si>
  <si>
    <t>MER70B Long Terminal Repeat for ERVL endogenous retrovirus</t>
  </si>
  <si>
    <t>DF0000920</t>
  </si>
  <si>
    <t>MER70C Long Terminal Repeat for ERVL endogenous retrovirus</t>
  </si>
  <si>
    <t>DF0000922</t>
  </si>
  <si>
    <t>MER72 Long Terminal Repeat for ERV1 endogenous retrovirus</t>
  </si>
  <si>
    <t>DF0000923</t>
  </si>
  <si>
    <t>MER72B Long Terminal Repeat for ERV1 endogenous retrovirus</t>
  </si>
  <si>
    <t>DF0000924</t>
  </si>
  <si>
    <t>MER73 Long Terminal Repeat for ERVL endogenous retrovirus</t>
  </si>
  <si>
    <t>DF0000925</t>
  </si>
  <si>
    <t>MER74A Long Terminal Repeat for ERVL endogenous retrovirus</t>
  </si>
  <si>
    <t>DF0000926</t>
  </si>
  <si>
    <t>MER74B (Long Terminal Repeat) for ERVL endogenous retrovirus</t>
  </si>
  <si>
    <t>DF0000927</t>
  </si>
  <si>
    <t>MER74C (Long Terminal Repeat) for ERVL endogenous retrovirus</t>
  </si>
  <si>
    <t>DF0000928</t>
  </si>
  <si>
    <t>PiggyBac DNA transposon, MER75 subfamily (non-autonomous)</t>
  </si>
  <si>
    <t>DF0000929</t>
  </si>
  <si>
    <t>piggyBac DNA transposon, MER75A subfamily (non-autonomous)</t>
  </si>
  <si>
    <t>DF0000930</t>
  </si>
  <si>
    <t>PiggyBac DNA transposon, MER75B subfamily (non-autonomous)</t>
  </si>
  <si>
    <t>DF0000931</t>
  </si>
  <si>
    <t>MER76 putative Long Terminal Repeat for ERVL endogenous retrovirus</t>
  </si>
  <si>
    <t>DF0000932</t>
  </si>
  <si>
    <t>Internal region of ERVL endogenous retrovirus, MER76-int subfamily</t>
  </si>
  <si>
    <t>DF0000933</t>
  </si>
  <si>
    <t>MER77 Long Terminal Repeat for ERVL endogenous retrovirus</t>
  </si>
  <si>
    <t>DF0000934</t>
  </si>
  <si>
    <t>MER77B Long Terminal Repeat for ERVL endogenous retrovirus</t>
  </si>
  <si>
    <t>DF0000935</t>
  </si>
  <si>
    <t>TcMar-Tigger DNA transposon, MER8 subfamily (non-autonomous)</t>
  </si>
  <si>
    <t>DF0000936</t>
  </si>
  <si>
    <t>hAT-Blackjack DNA transposon, MER81 subfamily (non-autonomous)</t>
  </si>
  <si>
    <t>DF0000937</t>
  </si>
  <si>
    <t>MER83 Long Terminal Repeat for ERV1 endogenous retrovirus</t>
  </si>
  <si>
    <t>DF0000938</t>
  </si>
  <si>
    <t>Internal region of ERV1 endogenous retrovirus, MER83A-int subfamily</t>
  </si>
  <si>
    <t>DF0000939</t>
  </si>
  <si>
    <t>MER83B Long Terminal Repeat for ERV1 endogenous retrovirus</t>
  </si>
  <si>
    <t>DF0000940</t>
  </si>
  <si>
    <t>Internal region of ERV1 endogenous retrovirus, MER83B-int subfamily</t>
  </si>
  <si>
    <t>DF0000941</t>
  </si>
  <si>
    <t>MER83C Long Terminal Repeat for ERV1 endogenous retrovirus</t>
  </si>
  <si>
    <t>DF0000942</t>
  </si>
  <si>
    <t>MER84 Long Terminal Repeat for ERV1 endogenous retrovirus</t>
  </si>
  <si>
    <t>DF0000943</t>
  </si>
  <si>
    <t>Internal region of ERV1 endogenous retrovirus, MER84-int subfamily</t>
  </si>
  <si>
    <t>DF0000977</t>
  </si>
  <si>
    <t>PiggyBac DNA transposon, MER85 subfamily (non-autonomous)</t>
  </si>
  <si>
    <t>DF0000944</t>
  </si>
  <si>
    <t>MER87 Long Terminal Repeat for ERV1 endogenous retrovirus</t>
  </si>
  <si>
    <t>DF0000945</t>
  </si>
  <si>
    <t>MER87B Long Terminal Repeat for ERV1 endogenous retrovirus</t>
  </si>
  <si>
    <t>DF0000946</t>
  </si>
  <si>
    <t>MER88 Long Terminal Repeat for ERVL endogenous retrovirus</t>
  </si>
  <si>
    <t>DF0000947</t>
  </si>
  <si>
    <t>MER89 Long Terminal Repeat for ERV1 endogenous retrovirus</t>
  </si>
  <si>
    <t>DF0000948</t>
  </si>
  <si>
    <t>Internal region of ERV1 endogenous retrovirus, MER89-int subfamily</t>
  </si>
  <si>
    <t>DF0000949</t>
  </si>
  <si>
    <t>MER90 Long Terminal Repeat for ERV1 endogenous retrovirus</t>
  </si>
  <si>
    <t>DF0000950</t>
  </si>
  <si>
    <t>MER90a Long Terminal Repeat for ERV1 endogenous retrovirus</t>
  </si>
  <si>
    <t>DF0000951</t>
  </si>
  <si>
    <t>hAT-Tip100 DNA transposon, MER91A subfamily (non-autonomous)</t>
  </si>
  <si>
    <t>DF0000952</t>
  </si>
  <si>
    <t>hAT-Tip100 DNA transposon, MER91B subfamily (non-autonomous)</t>
  </si>
  <si>
    <t>DF0000953</t>
  </si>
  <si>
    <t>hAT-Tip100 DNA transposon, MER91C subfamily</t>
  </si>
  <si>
    <t>DF0000958</t>
  </si>
  <si>
    <t>Internal region of ERV1 endogenous retrovirus, MER92-int subfamily</t>
  </si>
  <si>
    <t>DF0000954</t>
  </si>
  <si>
    <t>MER92A Long Terminal Repeat for ERV1 endogenous retrovirus</t>
  </si>
  <si>
    <t>DF0000955</t>
  </si>
  <si>
    <t>MER92B Long Terminal Repeat for ERV1 endogenous retrovirus</t>
  </si>
  <si>
    <t>DF0000956</t>
  </si>
  <si>
    <t>MER92C Long Terminal Repeat for ERV1 endogenous retrovirus</t>
  </si>
  <si>
    <t>DF0000957</t>
  </si>
  <si>
    <t>MER92D Long Terminal Repeat for ERV1 endogenous retrovirus</t>
  </si>
  <si>
    <t>DF0000959</t>
  </si>
  <si>
    <t>hAT-Blackjack DNA transposon, MER94 subfamily (non-autonomous)</t>
  </si>
  <si>
    <t>DF0000960</t>
  </si>
  <si>
    <t>hAT-Blackjack DNA transposon, MER94B subfamily (non-autonomous)</t>
  </si>
  <si>
    <t>DF0000961</t>
  </si>
  <si>
    <t>MER95 Long Terminal Repeat for ERV1 endogenous retrovirus</t>
  </si>
  <si>
    <t>DF0000962</t>
  </si>
  <si>
    <t>hAT-Tip100 DNA transposon, MER96 subfamily (non-autonomous)</t>
  </si>
  <si>
    <t>DF0000963</t>
  </si>
  <si>
    <t>hAT-Tip100 DNA transposon, MER96B subfamily</t>
  </si>
  <si>
    <t>DF0000964</t>
  </si>
  <si>
    <t>hAT-Tip100 DNA transposon, MER97a subfamily (non-autonomous)</t>
  </si>
  <si>
    <t>DF0000965</t>
  </si>
  <si>
    <t>hAT-Tip DNA transposon, MER97b subfamily (non-autonomous)</t>
  </si>
  <si>
    <t>DF0000966</t>
  </si>
  <si>
    <t>hAT-Tip100 DNA transposon, MER97c subfamily (non-autonomous)</t>
  </si>
  <si>
    <t>DF0000967</t>
  </si>
  <si>
    <t>hAT-Tip100 DNA transposon, MER97d subfamily (non-autonomous)</t>
  </si>
  <si>
    <t>DF0000968</t>
  </si>
  <si>
    <t>Putative hAT DNA transposon, MER99 subfamily</t>
  </si>
  <si>
    <t>DF0000969</t>
  </si>
  <si>
    <t>MER9a1 Long Terminal Repeat for ERVK endogenous retrovirus</t>
  </si>
  <si>
    <t>DF0000970</t>
  </si>
  <si>
    <t>MER9a2 Long Terminal Repeat for ERVK endogenous retrovirus</t>
  </si>
  <si>
    <t>DF0000971</t>
  </si>
  <si>
    <t>MER9a3 Long Terminal Repeat for ERVK endogenous retrovirus</t>
  </si>
  <si>
    <t>DF0000972</t>
  </si>
  <si>
    <t>MER9B Long Terminal Repeat for HERVK9 endogenous retrovirus</t>
  </si>
  <si>
    <t>DF0001000</t>
  </si>
  <si>
    <t>Merlin1_HS -- Merlin DNA transposon</t>
  </si>
  <si>
    <t>DF0000973</t>
  </si>
  <si>
    <t>Putative TcMar-Tigger DNA transposon, MERX subfamily</t>
  </si>
  <si>
    <t>DF0000001</t>
  </si>
  <si>
    <t>MIR (Mammalian-wide Interspersed Repeat)</t>
  </si>
  <si>
    <t>DF0001253</t>
  </si>
  <si>
    <t>MIR-like SINE.</t>
  </si>
  <si>
    <t>DF0000974</t>
  </si>
  <si>
    <t>MIR3 (Mammalian-wide Interspersed Repeat 3)</t>
  </si>
  <si>
    <t>DF0000975</t>
  </si>
  <si>
    <t>MIRb (Mammalian-wide Interspersed Repeat - variant b)</t>
  </si>
  <si>
    <t>DF0000976</t>
  </si>
  <si>
    <t>MIRc (Mammalian-wide Interspersed Repeat - variant c)</t>
  </si>
  <si>
    <t>DF0001039</t>
  </si>
  <si>
    <t>Internal region of ERVL-MaLR retrotransposon, MLT-int subfamily</t>
  </si>
  <si>
    <t>DF0001132</t>
  </si>
  <si>
    <t>Internal region of ERVL-MaLR retrotransposon, MLT1-int subfamily</t>
  </si>
  <si>
    <t>DF0001126</t>
  </si>
  <si>
    <t>MLT1A Long Terminal Repeat for ERVL-MaLR retrotransposon</t>
  </si>
  <si>
    <t>DF0001001</t>
  </si>
  <si>
    <t>MLT1A0 Long Terminal Repeat for ERVL-MaLR retrotransposon</t>
  </si>
  <si>
    <t>DF0001002</t>
  </si>
  <si>
    <t>MLT1A1 Long Terminal Repeat for ERVL-MaLR retrotransposon</t>
  </si>
  <si>
    <t>DF0001127</t>
  </si>
  <si>
    <t>MLT1B Long Terminal Repeat for ERVL-MaLR retrotransposon</t>
  </si>
  <si>
    <t>DF0001003</t>
  </si>
  <si>
    <t>MLT1C Long Terminal Repeat for ERVL-MaLR retrotransposon</t>
  </si>
  <si>
    <t>DF0001221</t>
  </si>
  <si>
    <t>Mammalian long terminal repeat (MLT1C subfamily)</t>
  </si>
  <si>
    <t>DF0001004</t>
  </si>
  <si>
    <t>MLT1D Long Terminal Repeat for ERVL-MaLR retrotransposon</t>
  </si>
  <si>
    <t>DF0001005</t>
  </si>
  <si>
    <t>MLT1E Long Terminal Repeat for ERVL-MaLR retrotransposon</t>
  </si>
  <si>
    <t>DF0001006</t>
  </si>
  <si>
    <t>MLT1E1 Long Terminal Repeat for ERVL-MaLR retrotransposon</t>
  </si>
  <si>
    <t>DF0001128</t>
  </si>
  <si>
    <t>MLT1E1A Long Terminal Repeat for ERVL-MaLR retrotransposon</t>
  </si>
  <si>
    <t>DF0001007</t>
  </si>
  <si>
    <t>MLT1E2 Long Terminal Repeat for ERVL-MaLR retrotransposon</t>
  </si>
  <si>
    <t>DF0001129</t>
  </si>
  <si>
    <t>MLT1E3 Long Terminal Repeat for ERVL-MaLR retrotransposon</t>
  </si>
  <si>
    <t>DF0001008</t>
  </si>
  <si>
    <t>MLT1F Long Terminal Repeat for ERVL-MaLR retrotransposon</t>
  </si>
  <si>
    <t>DF0001011</t>
  </si>
  <si>
    <t>Internal region of ERVL-MaLR retrotransposon, MLT1F-int subfamily</t>
  </si>
  <si>
    <t>DF0001009</t>
  </si>
  <si>
    <t>MLT1F1 Long Terminal Repeat for ERVL-MaLR retrotransposon</t>
  </si>
  <si>
    <t>DF0001010</t>
  </si>
  <si>
    <t>MLT1F2 Long Terminal Repeat for ERVL-MaLR retrotransposon</t>
  </si>
  <si>
    <t>DF0001130</t>
  </si>
  <si>
    <t>MLT1G Long Terminal Repeat for ERVL-MaLR retrotransposon</t>
  </si>
  <si>
    <t>DF0001012</t>
  </si>
  <si>
    <t>MLT1G1 Long Terminal Repeat for ERVL-MaLR retrotransposon</t>
  </si>
  <si>
    <t>DF0001013</t>
  </si>
  <si>
    <t>MLT1G3 Long Terminal Repeat for ERVL-MaLR retrotransposon</t>
  </si>
  <si>
    <t>DF0001014</t>
  </si>
  <si>
    <t>MLT1H Long Terminal Repeat for ERVL-MaLR retrotransposon</t>
  </si>
  <si>
    <t>DF0001016</t>
  </si>
  <si>
    <t>Internal region of ERVL-MaLR retrotransposon, MLT1H-int subfamily</t>
  </si>
  <si>
    <t>DF0001015</t>
  </si>
  <si>
    <t>MLT1H1 Long Terminal Repeat for ERVL-MaLR retrotransposon</t>
  </si>
  <si>
    <t>DF0001131</t>
  </si>
  <si>
    <t>MLT1H2 Long Terminal Repeat for ERVL-MaLR retrotransposon</t>
  </si>
  <si>
    <t>DF0001017</t>
  </si>
  <si>
    <t>MLT1I Long Terminal Repeat for ERVL-MaLR retrotransposon</t>
  </si>
  <si>
    <t>DF0001018</t>
  </si>
  <si>
    <t>MLT1J Long Terminal Repeat for ERVL-MaLR retrotransposon</t>
  </si>
  <si>
    <t>DF0001021</t>
  </si>
  <si>
    <t>Internal region of ERVL-MaLR retrotransposon, MLT1J-int subfamily</t>
  </si>
  <si>
    <t>DF0001019</t>
  </si>
  <si>
    <t>MLT1J1 Long Terminal Repeat for ERVL-MaLR retrotransposon</t>
  </si>
  <si>
    <t>DF0001020</t>
  </si>
  <si>
    <t>MLT1J2 Long Terminal Repeat for ERVL-MaLR retrotransposon</t>
  </si>
  <si>
    <t>DF0001022</t>
  </si>
  <si>
    <t>MLT1K Long Terminal Repeat for ERVL-MaLR retrotransposon</t>
  </si>
  <si>
    <t>DF0001023</t>
  </si>
  <si>
    <t>MLT1L Long Terminal Repeat for ERVL-MaLR retrotransposon</t>
  </si>
  <si>
    <t>DF0001024</t>
  </si>
  <si>
    <t>MLT1M Long Terminal Repeat for ERVL-MaLR retrotransposon</t>
  </si>
  <si>
    <t>DF0001025</t>
  </si>
  <si>
    <t>MLT1N2 Long Terminal Repeat for ERVL-MaLR retrotransposon</t>
  </si>
  <si>
    <t>DF0001026</t>
  </si>
  <si>
    <t>MLT1O Long Terminal Repeat for ERVL-MaLR retrotransposon</t>
  </si>
  <si>
    <t>DF0001027</t>
  </si>
  <si>
    <t>MLT2A1 Long Terminal Repeat for ERVL endogenous retrovirus</t>
  </si>
  <si>
    <t>DF0001028</t>
  </si>
  <si>
    <t>MLT2A2 Long Terminal Repeat for ERVL endogenous retrovirus</t>
  </si>
  <si>
    <t>DF0001029</t>
  </si>
  <si>
    <t>MLT2B1 Long Terminal Repeat for ERVL endogenous retrovirus</t>
  </si>
  <si>
    <t>DF0001030</t>
  </si>
  <si>
    <t>MLT2B2 Long Terminal Repeat for ERVL endogenous retrovirus</t>
  </si>
  <si>
    <t>DF0001031</t>
  </si>
  <si>
    <t>MLT2B3 Long Terminal Repeat for ERVL endogenous retrovirus</t>
  </si>
  <si>
    <t>DF0001032</t>
  </si>
  <si>
    <t>MLT2B4 Long Terminal Repeat for ERVL endogenous retrovirus</t>
  </si>
  <si>
    <t>DF0001033</t>
  </si>
  <si>
    <t>MLT2B5 Long Terminal Repeat for ERVL endogenous retrovirus</t>
  </si>
  <si>
    <t>DF0001034</t>
  </si>
  <si>
    <t>MLT2C1 Long Terminal Repeat for ERVL endogenous retrovirus</t>
  </si>
  <si>
    <t>DF0001035</t>
  </si>
  <si>
    <t>MLT2C2 Long Terminal Repeat for ERVL endogenous retrovirus</t>
  </si>
  <si>
    <t>DF0001036</t>
  </si>
  <si>
    <t>MLT2D Long Terminal Repeat for ERVL endogenous retrovirus</t>
  </si>
  <si>
    <t>DF0001037</t>
  </si>
  <si>
    <t>MLT2E Long Terminal Repeat for ERVL endogenous retrovirus</t>
  </si>
  <si>
    <t>DF0001038</t>
  </si>
  <si>
    <t>MLT2F Long Terminal Repeat for ERVL endogenous retrovirus</t>
  </si>
  <si>
    <t>DF0001040</t>
  </si>
  <si>
    <t>MSR1 - Minisatellite Repeat 1</t>
  </si>
  <si>
    <t>DF0001046</t>
  </si>
  <si>
    <t>Internal region of ERVL-MaLR retrotransposon, MST-int subfamily</t>
  </si>
  <si>
    <t>DF0001041</t>
  </si>
  <si>
    <t>MSTA Long Terminal Repeat for ERVL-MaLR retrotransposon</t>
  </si>
  <si>
    <t>DF0001133</t>
  </si>
  <si>
    <t>MSTA1 Long Terminal Repeat for ERVL-MaLR retrotransposon</t>
  </si>
  <si>
    <t>DF0001042</t>
  </si>
  <si>
    <t>MSTB Long Terminal Repeat for ERVL-MaLR retrotransposon</t>
  </si>
  <si>
    <t>DF0001043</t>
  </si>
  <si>
    <t>MSTB1 Long Terminal Repeat for ERVL-MaLR retrotransposon</t>
  </si>
  <si>
    <t>DF0001134</t>
  </si>
  <si>
    <t>MSTB2 Long Terminal Repeat for ERVL-MaLR retrotransposon</t>
  </si>
  <si>
    <t>DF0001044</t>
  </si>
  <si>
    <t>MSTC Long Terminal Repeat for ERVL-MaLR retrotransposon</t>
  </si>
  <si>
    <t>DF0001045</t>
  </si>
  <si>
    <t>MSTD Long Terminal Repeat for ERVL-MaLR retrotransposon</t>
  </si>
  <si>
    <t>DF0001275</t>
  </si>
  <si>
    <t>hAT DNA transposon, OldhAT1 subfamily</t>
  </si>
  <si>
    <t>DF0001047</t>
  </si>
  <si>
    <t>ORSL (Ori-enriched Sequence L), putative hAT DNA transposon</t>
  </si>
  <si>
    <t>DF0001048</t>
  </si>
  <si>
    <t>ORSL-2a (Ori-enriched Sequence L-2a), putative hAT DNA transposon</t>
  </si>
  <si>
    <t>DF0001049</t>
  </si>
  <si>
    <t>ORSL-2b (Ori-enriched Sequence L-2b), putative hAT DNA transposon</t>
  </si>
  <si>
    <t>DF0000231</t>
  </si>
  <si>
    <t>Long Terminal Repeat for PABL_A endogenous retrovirus</t>
  </si>
  <si>
    <t>DF0000235</t>
  </si>
  <si>
    <t>Internal region of ERV1 endogenous retrovirus, PABL_A-int subfamily</t>
  </si>
  <si>
    <t>DF0001050</t>
  </si>
  <si>
    <t>PABL_B Long Terminal Repeat for ERV1 endogenous retrovirus</t>
  </si>
  <si>
    <t>DF0001051</t>
  </si>
  <si>
    <t>Internal region of ERV1 endogenous retrovirus, PABL_B-int subfamily</t>
  </si>
  <si>
    <t>DF0001208</t>
  </si>
  <si>
    <t>Penelope1_Vert subfamily</t>
  </si>
  <si>
    <t>DF0001135</t>
  </si>
  <si>
    <t>CR1 (Chicken Repeat 1) retrotransposon, Plat_L3 subfamily</t>
  </si>
  <si>
    <t>DF0001053</t>
  </si>
  <si>
    <t>Internal region of PRIMA4 endogenous retrovirus, PRIMA4-int subfamily</t>
  </si>
  <si>
    <t>DF0001052</t>
  </si>
  <si>
    <t>Internal region of PRIMA41 endogenous retrovirus, PRIMA41-int subfamily</t>
  </si>
  <si>
    <t>DF0001054</t>
  </si>
  <si>
    <t>PRIMA4_LTR (Long Terminal Repeat) for PRIMA4 endogenous retrovirus</t>
  </si>
  <si>
    <t>DF0001055</t>
  </si>
  <si>
    <t>Internal region of PRIMAX endogenous retrovirus, PRIMAX-int subfamily</t>
  </si>
  <si>
    <t>DF0001056</t>
  </si>
  <si>
    <t>PrimLTR79 (Long Terminal Repeat) for ERV1 endogenous retrovirus</t>
  </si>
  <si>
    <t>DF0001057</t>
  </si>
  <si>
    <t>REP522 -- largely palindromic, unclassified interspersed repeat</t>
  </si>
  <si>
    <t>DF0001058</t>
  </si>
  <si>
    <t>MULE-MuDR DNA transposon, Ricksha subfamily (non-autonomous)</t>
  </si>
  <si>
    <t>DF0001059</t>
  </si>
  <si>
    <t>MULE-MuDR DNA transposon, Ricksha_0 subfamily (non-autonomous)</t>
  </si>
  <si>
    <t>DF0001136</t>
  </si>
  <si>
    <t>MULE-MuDR DNA transposon, Ricksha_a subfamily</t>
  </si>
  <si>
    <t>DF0001060</t>
  </si>
  <si>
    <t>MULE-MuDR DNA transposon, Ricksha_b subfamily</t>
  </si>
  <si>
    <t>DF0001061</t>
  </si>
  <si>
    <t>MULE-MuDR DNA transposon, Ricksha_c subfamily</t>
  </si>
  <si>
    <t>DF0001062</t>
  </si>
  <si>
    <t>SAR - minisatellite from Human Satellite I locus</t>
  </si>
  <si>
    <t>DF0001063</t>
  </si>
  <si>
    <t>SATR1 - Satellite-like Repeat 1</t>
  </si>
  <si>
    <t>DF0001064</t>
  </si>
  <si>
    <t>SATR2 - Satellite-like Repeat 2</t>
  </si>
  <si>
    <t>DF0001065</t>
  </si>
  <si>
    <t>SST1 - large human satellite identified with SstI enzyme</t>
  </si>
  <si>
    <t>DF0001066</t>
  </si>
  <si>
    <t>SSU rRNA gene /pseudogene</t>
  </si>
  <si>
    <t>DF0001067</t>
  </si>
  <si>
    <t>Composite retroelement: (SINE-R + VNTR + Alu), SVA_A subfamily</t>
  </si>
  <si>
    <t>DF0001068</t>
  </si>
  <si>
    <t>Composite retroelement: (SINE-R + VNTR + Alu), SVA_B subfamily</t>
  </si>
  <si>
    <t>DF0001069</t>
  </si>
  <si>
    <t>Composite retroelement: (SINE-R + VNTR + Alu), SVA_C subfamily</t>
  </si>
  <si>
    <t>DF0001070</t>
  </si>
  <si>
    <t>Composite retroelement: (SINE-R + VNTR + Alu), SVA_D subfamily</t>
  </si>
  <si>
    <t>DF0001071</t>
  </si>
  <si>
    <t>Composite retroelement: (SINE-R + VNTR + Alu), SVA_E subfamily</t>
  </si>
  <si>
    <t>DF0001072</t>
  </si>
  <si>
    <t>Composite retroelement: (SINE-R + VNTR + Alu), SVA_F subfamily</t>
  </si>
  <si>
    <t>DF0001137</t>
  </si>
  <si>
    <t>TAR1 - Telomere Associated Repeat 1</t>
  </si>
  <si>
    <t>DF0000817</t>
  </si>
  <si>
    <t>Internal region of THE1B endogenous retrovirus, THE1-int subfamily</t>
  </si>
  <si>
    <t>DF0000005</t>
  </si>
  <si>
    <t>Long terminal repeat (THE1A subfamily)</t>
  </si>
  <si>
    <t>DF0000818</t>
  </si>
  <si>
    <t>THE1B Long Terminal Repeat for ERVL-MaLR endogenous retrovirus</t>
  </si>
  <si>
    <t>DF0000819</t>
  </si>
  <si>
    <t>THE1C Long Terminal Repeat for ERVL-MaLR endogenous retrovirus</t>
  </si>
  <si>
    <t>DF0000820</t>
  </si>
  <si>
    <t>THE1D Long Terminal Repeat for ERVL-MaLR endogenous retrovirus</t>
  </si>
  <si>
    <t>DF0001256</t>
  </si>
  <si>
    <t>Internal region of THE1D endogenous retrovirus, THE1D-int subfamily</t>
  </si>
  <si>
    <t>DF0000891</t>
  </si>
  <si>
    <t>TcMar-Tigger DNA transposon, Tigger1 subfamily (autonomous)</t>
  </si>
  <si>
    <t>DF0000821</t>
  </si>
  <si>
    <t>TcMar-Tigger DNA transposon, Tigger10 subfamily</t>
  </si>
  <si>
    <t>DF0000822</t>
  </si>
  <si>
    <t>TcMar-Tigger DNA transposon, Tigger11a subfamily</t>
  </si>
  <si>
    <t>DF0000823</t>
  </si>
  <si>
    <t>TcMar-Tigger DNA transposon, Tigger12 subfamily</t>
  </si>
  <si>
    <t>DF0000824</t>
  </si>
  <si>
    <t>TcMar-Tigger DNA transposon, Tigger12A subfamily</t>
  </si>
  <si>
    <t>DF0000825</t>
  </si>
  <si>
    <t>TcMar-Tigger DNA transposon, Tigger12c subfamily</t>
  </si>
  <si>
    <t>DF0000826</t>
  </si>
  <si>
    <t>TcMar-Tigger DNA transposon, Tigger13a subfamily</t>
  </si>
  <si>
    <t>DF0000827</t>
  </si>
  <si>
    <t>TcMar-Tigger DNA transposon, Tigger14a subfamily</t>
  </si>
  <si>
    <t>DF0000828</t>
  </si>
  <si>
    <t>Putative TcMar-Tigger DNA transposon, Tigger15a subfamily</t>
  </si>
  <si>
    <t>DF0000028</t>
  </si>
  <si>
    <t>TcMar-Tigger DNA transpopson, Tigger16a subfamily</t>
  </si>
  <si>
    <t>DF0000829</t>
  </si>
  <si>
    <t>TcMar-Tigger DNA transposon, Tigger16b subfamily</t>
  </si>
  <si>
    <t>DF0000830</t>
  </si>
  <si>
    <t>TcMar-Tigger DNA transposon, Tigger17 subfamily</t>
  </si>
  <si>
    <t>DF0000831</t>
  </si>
  <si>
    <t>TcMar-Tigger DNA transposon, Tigger17a subfamily</t>
  </si>
  <si>
    <t>DF0000832</t>
  </si>
  <si>
    <t>TcMar-Tigger DNA transposon, Tigger17b subfamily</t>
  </si>
  <si>
    <t>DF0000833</t>
  </si>
  <si>
    <t>TcMar-Tigger DNA transposon, Tigger17c subfamily</t>
  </si>
  <si>
    <t>DF0001281</t>
  </si>
  <si>
    <t>TcMar-Tigger DNA transposon, Tigger17d subfamily</t>
  </si>
  <si>
    <t>DF0000834</t>
  </si>
  <si>
    <t>TcMar-Tigger DNA transposon, Tigger18a subfamily (non-autonomous)</t>
  </si>
  <si>
    <t>DF0000835</t>
  </si>
  <si>
    <t>TcMar-Tigger DNA transposon, Tigger19a subfamily (non-autonomous)</t>
  </si>
  <si>
    <t>DF0001147</t>
  </si>
  <si>
    <t>TcMar-Tigger DNA transposon, Tigger19b subfamily</t>
  </si>
  <si>
    <t>DF0000836</t>
  </si>
  <si>
    <t>TcMar-Tigger DNA transposon, Tigger2 subfamily (autonomous)</t>
  </si>
  <si>
    <t>DF0000837</t>
  </si>
  <si>
    <t>TcMar-Tigger DNA transposon, Tigger20a subfamily (non-autonomous)</t>
  </si>
  <si>
    <t>DF0001196</t>
  </si>
  <si>
    <t>TcMar-Tigger DNA transposon, Tigger21a subfamily</t>
  </si>
  <si>
    <t>DF0001251</t>
  </si>
  <si>
    <t>TcMar-Tigger DNA transposon, Tigger22N1 subfamily</t>
  </si>
  <si>
    <t>DF0001191</t>
  </si>
  <si>
    <t>TcMar-Tigger DNA transposon, Tigger23a subfamily</t>
  </si>
  <si>
    <t>DF0000838</t>
  </si>
  <si>
    <t>TcMar-Tigger DNA transposon, Tigger2a subfamily (non-autonomous)</t>
  </si>
  <si>
    <t>DF0000839</t>
  </si>
  <si>
    <t>TcMar-Tigger DNA transposon, Tigger2b_Pri subfamily</t>
  </si>
  <si>
    <t>DF0000840</t>
  </si>
  <si>
    <t>TcMar-Tigger DNA transposon, Tigger3 subfamily (autonomous)</t>
  </si>
  <si>
    <t>DF0000004</t>
  </si>
  <si>
    <t>TcMar-Tigger DNA transposon, Tigger3a subfamily</t>
  </si>
  <si>
    <t>DF0000841</t>
  </si>
  <si>
    <t>TcMar-Tigger DNA transposon, Tigger3b subfamily</t>
  </si>
  <si>
    <t>DF0000842</t>
  </si>
  <si>
    <t>TcMar-Tigger DNA transposon, Tigger3c subfamily</t>
  </si>
  <si>
    <t>DF0000843</t>
  </si>
  <si>
    <t>TcMar-Tigger DNA transposon, Tigger3d subfamily</t>
  </si>
  <si>
    <t>DF0000844</t>
  </si>
  <si>
    <t>TcMar-Tigger DNA transposon, Tigger4 subfamily (autonomous)</t>
  </si>
  <si>
    <t>DF0000845</t>
  </si>
  <si>
    <t>TcMar-Tigger DNA transposon, Tigger4a subfamily (non-autonomous)</t>
  </si>
  <si>
    <t>DF0000846</t>
  </si>
  <si>
    <t>TcMar-Tigger DNA transposon, Tigger4b subfamily (non-autonomous)</t>
  </si>
  <si>
    <t>DF0000847</t>
  </si>
  <si>
    <t>TcMar-Tigger DNA transposon, Tigger5 subfamily</t>
  </si>
  <si>
    <t>DF0000848</t>
  </si>
  <si>
    <t>TcMar-Tigger DNA transposon, Tigger5b subfamily (non-autonomous)</t>
  </si>
  <si>
    <t>DF0001299</t>
  </si>
  <si>
    <t>TcMar-Tigger DNA transposon, Tigger6 subfamily</t>
  </si>
  <si>
    <t>DF0000849</t>
  </si>
  <si>
    <t>TcMar-Tigger DNA transposon, Tigger6a subfamily (non-autonomous)</t>
  </si>
  <si>
    <t>DF0000850</t>
  </si>
  <si>
    <t>TcMar-Tigger DNA transposon, Tigger6b subfamily (non-autonomous)</t>
  </si>
  <si>
    <t>DF0000851</t>
  </si>
  <si>
    <t>TcMar-Tigger DNA transposon, Tigger7 subfamily (autonomous)</t>
  </si>
  <si>
    <t>DF0000852</t>
  </si>
  <si>
    <t>TcMar-Tigger DNA transposon, Tigger8 subfamily</t>
  </si>
  <si>
    <t>DF0000853</t>
  </si>
  <si>
    <t>TcMar-Tigger DNA transposon, Tigger9a subfamily (non-autonomous)</t>
  </si>
  <si>
    <t>DF0000854</t>
  </si>
  <si>
    <t>TcMar-Tigger DNA transposon, Tigger9b subfamily (non-autonomous)</t>
  </si>
  <si>
    <t>DF0000636</t>
  </si>
  <si>
    <t>tRNA-Ala (decoding GCA) gene / pseudogene</t>
  </si>
  <si>
    <t>DF0000637</t>
  </si>
  <si>
    <t>tRNA-Ala (decoding GCG) gene / pseudogene</t>
  </si>
  <si>
    <t>DF0000669</t>
  </si>
  <si>
    <t>tRNA-Ala (decoding GCY) gene / pseudogene</t>
  </si>
  <si>
    <t>DF0000638</t>
  </si>
  <si>
    <t>Variant tRNA-Ala (decoding GCY) gene / pseudogene</t>
  </si>
  <si>
    <t>DF0000639</t>
  </si>
  <si>
    <t>tRNA-Arg (decoding AGA) gene / pseudogene</t>
  </si>
  <si>
    <t>DF0000640</t>
  </si>
  <si>
    <t>tRNA-Arg (decoding AGG) gene / pseudogene</t>
  </si>
  <si>
    <t>DF0000641</t>
  </si>
  <si>
    <t>tRNA-Arg (decoding CGA) gene / pseudogene</t>
  </si>
  <si>
    <t>DF0000643</t>
  </si>
  <si>
    <t>Variant tRNA-Arg (decoding CGY) gene / pseudogene</t>
  </si>
  <si>
    <t>DF0000670</t>
  </si>
  <si>
    <t>tRNA-Asn (decoding AAC) gene / pseudogene</t>
  </si>
  <si>
    <t>DF0000671</t>
  </si>
  <si>
    <t>tRNA-Asp (decoding GAY) gene / pseudogene</t>
  </si>
  <si>
    <t>DF0000644</t>
  </si>
  <si>
    <t>tRNA-Cys (decoding TCY) gene / pseudogene</t>
  </si>
  <si>
    <t>DF0000672</t>
  </si>
  <si>
    <t>tRNA-Gln (decoding CAA) gene / pseudogene</t>
  </si>
  <si>
    <t>DF0000645</t>
  </si>
  <si>
    <t>Variant tRNA-Gln (decoding CAA) gene / pseudogene</t>
  </si>
  <si>
    <t>DF0000673</t>
  </si>
  <si>
    <t>tRNA-Gln (decoding CAG) gene / pseudogene</t>
  </si>
  <si>
    <t>DF0000646</t>
  </si>
  <si>
    <t>tRNA-Glu (decoding GAA) gene / pseudogene</t>
  </si>
  <si>
    <t>DF0000647</t>
  </si>
  <si>
    <t>tRNA-Glu (decoding GAG) gene / pseudogene</t>
  </si>
  <si>
    <t>DF0000674</t>
  </si>
  <si>
    <t>Variant tRNA-Glu (decoding GAG) gene / pseudogene</t>
  </si>
  <si>
    <t>DF0000675</t>
  </si>
  <si>
    <t>tRNA-Gly (decoding GGA) gene / pseudogene</t>
  </si>
  <si>
    <t>DF0000648</t>
  </si>
  <si>
    <t>tRNA-Gly (decoding GGG) gene / pseudogene</t>
  </si>
  <si>
    <t>DF0000649</t>
  </si>
  <si>
    <t>tRNA-Gly (decoding GGY) gene / pseudogene</t>
  </si>
  <si>
    <t>DF0000650</t>
  </si>
  <si>
    <t>tRNA-His (decoding CAY) gene / pseudogene</t>
  </si>
  <si>
    <t>DF0000676</t>
  </si>
  <si>
    <t>tRNA-Ile (decoding ATA) gene / pseudogene</t>
  </si>
  <si>
    <t>DF0000651</t>
  </si>
  <si>
    <t>tRNA-Ile (decoding ATC) gene / pseudogene</t>
  </si>
  <si>
    <t>DF0000677</t>
  </si>
  <si>
    <t>tRNA-Ile (decoding ATT) gene / pseudogene</t>
  </si>
  <si>
    <t>DF0000652</t>
  </si>
  <si>
    <t>tRNA-Leu (decoding CTA) gene / pseudogene</t>
  </si>
  <si>
    <t>DF0000678</t>
  </si>
  <si>
    <t>tRNA-Leu (decoding CTG) gene / pseudogene</t>
  </si>
  <si>
    <t>DF0000653</t>
  </si>
  <si>
    <t>tRNA-Leu (decoding CTY) gene / pseudogene</t>
  </si>
  <si>
    <t>DF0000654</t>
  </si>
  <si>
    <t>tRNA-Leu (decoding TTA) gene / pseudogene</t>
  </si>
  <si>
    <t>DF0000655</t>
  </si>
  <si>
    <t>tRNA-Leu (decoding TTG) gene / pseudogene</t>
  </si>
  <si>
    <t>DF0000679</t>
  </si>
  <si>
    <t>tRNA-Lys (decoding AAA) gene / pseudogene</t>
  </si>
  <si>
    <t>DF0000680</t>
  </si>
  <si>
    <t>tRNA-Lys (decoding AAG) gene / pseudogene</t>
  </si>
  <si>
    <t>DF0000656</t>
  </si>
  <si>
    <t>tRNA-Met gene / pseudogene</t>
  </si>
  <si>
    <t>DF0000681</t>
  </si>
  <si>
    <t>Initiator tRNA-Met gene / pseudogene</t>
  </si>
  <si>
    <t>DF0000657</t>
  </si>
  <si>
    <t>Variant tRNA-Met gene / pseudogene</t>
  </si>
  <si>
    <t>DF0000682</t>
  </si>
  <si>
    <t>tRNA-Phe (decoding TTY) gene / pseudogene</t>
  </si>
  <si>
    <t>DF0000683</t>
  </si>
  <si>
    <t>tRNA-Pro (decoding CCA) gene / pseudogene</t>
  </si>
  <si>
    <t>DF0000658</t>
  </si>
  <si>
    <t>tRNA-Pro (decoding CCG) gene / pseudogene</t>
  </si>
  <si>
    <t>DF0000684</t>
  </si>
  <si>
    <t>tRNA-Pro (decoding CCY) gene / pseudogene</t>
  </si>
  <si>
    <t>DF0000659</t>
  </si>
  <si>
    <t>tRNA-Ser (decoding AGY) gene / pseudogene</t>
  </si>
  <si>
    <t>DF0000661</t>
  </si>
  <si>
    <t>tRNA-Ser (decoding TCG) gene / pseudogene</t>
  </si>
  <si>
    <t>DF0000685</t>
  </si>
  <si>
    <t>tRNA-Ser (decoding TCY) gene / pseudogene</t>
  </si>
  <si>
    <t>DF0000662</t>
  </si>
  <si>
    <t>tRNA-Thr (decoding ACA) gene / pseudogene</t>
  </si>
  <si>
    <t>DF0000663</t>
  </si>
  <si>
    <t>tRNA-Thr (decoding ACG) gene / pseudogene</t>
  </si>
  <si>
    <t>DF0000686</t>
  </si>
  <si>
    <t>tRNA-Thr (decoding ACY) gene / pseudogene</t>
  </si>
  <si>
    <t>DF0000665</t>
  </si>
  <si>
    <t>tRNA-Trp (decoding TGG) gene / pseudogene</t>
  </si>
  <si>
    <t>DF0000666</t>
  </si>
  <si>
    <t>tRNA-Tyr (decoding TAC) gene / pseudogene</t>
  </si>
  <si>
    <t>DF0000667</t>
  </si>
  <si>
    <t>tRNA-Tyr (decoding TAT) gene / pseudogene</t>
  </si>
  <si>
    <t>DF0000687</t>
  </si>
  <si>
    <t>tRNA-Val (decoding GTA) gene / pseudogene</t>
  </si>
  <si>
    <t>DF0000668</t>
  </si>
  <si>
    <t>tRNA-Val (decoding GTG) gene / pseudogene</t>
  </si>
  <si>
    <t>DF0000688</t>
  </si>
  <si>
    <t>tRNA-Val (decoding GTY) gene / pseudogene</t>
  </si>
  <si>
    <t>DF0001073</t>
  </si>
  <si>
    <t>U1 snRNA (spliceosomal RNA) gene / pseudogene</t>
  </si>
  <si>
    <t>DF0001074</t>
  </si>
  <si>
    <t>U13 C/D box snoRNA gene / pseudogene</t>
  </si>
  <si>
    <t>DF0001075</t>
  </si>
  <si>
    <t>U14 C/D box snoRNA gene / pseudogene</t>
  </si>
  <si>
    <t>DF0001138</t>
  </si>
  <si>
    <t>U17 C/D box snoRNA gene / pseudogene</t>
  </si>
  <si>
    <t>DF0001076</t>
  </si>
  <si>
    <t>U2 snRNA (spliceosomal RNA) gene / pseudogene</t>
  </si>
  <si>
    <t>DF0001077</t>
  </si>
  <si>
    <t>U3 snoRNA (small nucleolar RNA) gene / pseudogene</t>
  </si>
  <si>
    <t>DF0001078</t>
  </si>
  <si>
    <t>U4 snRNA (spliceosomal RNA) gene / pseudogene</t>
  </si>
  <si>
    <t>DF0001079</t>
  </si>
  <si>
    <t>U5 snRNA (spliceosomal RNA) gene / pseudogene</t>
  </si>
  <si>
    <t>DF0001080</t>
  </si>
  <si>
    <t>U6 snRNA (spliceosomal RNA) gene / pseudogene</t>
  </si>
  <si>
    <t>DF0001081</t>
  </si>
  <si>
    <t>U7 snRNA (small nuclear RNA) gene / pseudogene</t>
  </si>
  <si>
    <t>DF0001082</t>
  </si>
  <si>
    <t>U8 C/D box snoRNA gene / pseudogene</t>
  </si>
  <si>
    <t>DF0001083</t>
  </si>
  <si>
    <t>Interspersed repeats conserved in mammals and birds, UCON1 subfamily</t>
  </si>
  <si>
    <t>DF0001178</t>
  </si>
  <si>
    <t>DNA transposon conserved in all mammals.</t>
  </si>
  <si>
    <t>DF0001151</t>
  </si>
  <si>
    <t>DF0001190</t>
  </si>
  <si>
    <t>DF0001237</t>
  </si>
  <si>
    <t>DF0001085</t>
  </si>
  <si>
    <t>Interspersed repeats conserved in mammals and birds, UCON11 subfamily</t>
  </si>
  <si>
    <t>DF0001086</t>
  </si>
  <si>
    <t>Interspersed repeats conserved in mammals and birds, UCON12 subfamily</t>
  </si>
  <si>
    <t>DF0001087</t>
  </si>
  <si>
    <t>Interspersed repeats conserved in mammals and birds, UCON12A subfamily</t>
  </si>
  <si>
    <t>DF0001089</t>
  </si>
  <si>
    <t>Interspersed repeats conserved in mammals and birds, UCON14 subfamily</t>
  </si>
  <si>
    <t>DF0001090</t>
  </si>
  <si>
    <t>Interspersed repeats conserved in mammals and birds, UCON15 subfamily</t>
  </si>
  <si>
    <t>DF0001091</t>
  </si>
  <si>
    <t>Interspersed repeats conserved in mammals and birds, UCON16 subfamily</t>
  </si>
  <si>
    <t>DF0001092</t>
  </si>
  <si>
    <t>Interspersed repeats conserved in mammals and birds, UCON17 subfamily</t>
  </si>
  <si>
    <t>DF0001093</t>
  </si>
  <si>
    <t>Interspersed repeats conserved in mammals and birds, UCON18 subfamily</t>
  </si>
  <si>
    <t>DF0001094</t>
  </si>
  <si>
    <t>Interspersed repeats conserved in mammals and birds, UCON19 subfamily</t>
  </si>
  <si>
    <t>DF0001095</t>
  </si>
  <si>
    <t>Interspersed repeats conserved in mammals and birds, UCON2 subfamily</t>
  </si>
  <si>
    <t>DF0001096</t>
  </si>
  <si>
    <t>Interspersed repeats conserved in mammals and birds, UCON20 subfamily</t>
  </si>
  <si>
    <t>DF0001097</t>
  </si>
  <si>
    <t>Interspersed repeats conserved in mammals and birds, UCON21 subfamily</t>
  </si>
  <si>
    <t>DF0001098</t>
  </si>
  <si>
    <t>Interspersed repeats conserved in mammals and birds, UCON22 subfamily</t>
  </si>
  <si>
    <t>DF0001139</t>
  </si>
  <si>
    <t>Interspersed repeats conserved in mammals and birds, UCON23 subfamily</t>
  </si>
  <si>
    <t>DF0001099</t>
  </si>
  <si>
    <t>Interspersed repeats conserved in mammals and birds, UCON24 subfamily</t>
  </si>
  <si>
    <t>DF0001100</t>
  </si>
  <si>
    <t>Interspersed repeats conserved in mammals and birds, UCON25 subfamily</t>
  </si>
  <si>
    <t>DF0001101</t>
  </si>
  <si>
    <t>Interspersed repeats conserved in mammals and birds, UCON26 subfamily</t>
  </si>
  <si>
    <t>DF0001102</t>
  </si>
  <si>
    <t>Interspersed repeats conserved in mammals and birds, UCON27 subfamily</t>
  </si>
  <si>
    <t>DF0001103</t>
  </si>
  <si>
    <t>Interspersed repeats conserved in mammals and birds, UCON28a subfamily</t>
  </si>
  <si>
    <t>DF0001104</t>
  </si>
  <si>
    <t>Interspersed repeats conserved in mammals and birds, UCON28b subfamily</t>
  </si>
  <si>
    <t>DF0001105</t>
  </si>
  <si>
    <t>Interspersed repeats conserved in mammals and birds, UCON28c subfamily</t>
  </si>
  <si>
    <t>DF0001106</t>
  </si>
  <si>
    <t>Interspersed repeats conserved in mammals and birds, UCON29 subfamily</t>
  </si>
  <si>
    <t>DF0001107</t>
  </si>
  <si>
    <t>Interspersed repeats conserved in mammals and birds, UCON31 subfamily</t>
  </si>
  <si>
    <t>DF0001225</t>
  </si>
  <si>
    <t>DF0001179</t>
  </si>
  <si>
    <t>DF0001279</t>
  </si>
  <si>
    <t>DF0001211</t>
  </si>
  <si>
    <t>DF0001261</t>
  </si>
  <si>
    <t>DF0001200</t>
  </si>
  <si>
    <t>DF0001108</t>
  </si>
  <si>
    <t>Interspersed repeats conserved in mammals and birds, UCON4 subfamily</t>
  </si>
  <si>
    <t>DF0001224</t>
  </si>
  <si>
    <t>DF0001155</t>
  </si>
  <si>
    <t>DF0001259</t>
  </si>
  <si>
    <t>DF0001160</t>
  </si>
  <si>
    <t>DF0001187</t>
  </si>
  <si>
    <t>DF0001284</t>
  </si>
  <si>
    <t>DF0001109</t>
  </si>
  <si>
    <t>Interspersed repeats conserved in mammals and birds, UCON5 subfamily</t>
  </si>
  <si>
    <t>DF0001186</t>
  </si>
  <si>
    <t>DF0001314</t>
  </si>
  <si>
    <t>DF0001246</t>
  </si>
  <si>
    <t>DF0001260</t>
  </si>
  <si>
    <t>DF0001274</t>
  </si>
  <si>
    <t>DF0001311</t>
  </si>
  <si>
    <t>DF0001110</t>
  </si>
  <si>
    <t>Interspersed repeats conserved in mammals and birds, UCON6 subfamily</t>
  </si>
  <si>
    <t>DF0001189</t>
  </si>
  <si>
    <t>DF0001267</t>
  </si>
  <si>
    <t>DF0001288</t>
  </si>
  <si>
    <t>DF0001232</t>
  </si>
  <si>
    <t>DF0001227</t>
  </si>
  <si>
    <t>DF0001205</t>
  </si>
  <si>
    <t>DF0001185</t>
  </si>
  <si>
    <t>DF0001289</t>
  </si>
  <si>
    <t>DF0001226</t>
  </si>
  <si>
    <t>DF0001175</t>
  </si>
  <si>
    <t>DF0001140</t>
  </si>
  <si>
    <t>Interspersed repeats conserved in mammals and birds, UCON7 subfamily</t>
  </si>
  <si>
    <t>DF0001272</t>
  </si>
  <si>
    <t>DF0001312</t>
  </si>
  <si>
    <t>DF0001182</t>
  </si>
  <si>
    <t>A conserved interspersed repeat.</t>
  </si>
  <si>
    <t>DF0001159</t>
  </si>
  <si>
    <t>DF0001273</t>
  </si>
  <si>
    <t>DF0001247</t>
  </si>
  <si>
    <t>DF0001180</t>
  </si>
  <si>
    <t>DF0001111</t>
  </si>
  <si>
    <t>Interspersed repeats conserved in mammals and birds, UCON8 subfamily</t>
  </si>
  <si>
    <t>DF0001188</t>
  </si>
  <si>
    <t>DF0001181</t>
  </si>
  <si>
    <t>DF0001207</t>
  </si>
  <si>
    <t>DF0001157</t>
  </si>
  <si>
    <t>DF0001283</t>
  </si>
  <si>
    <t>DF0001301</t>
  </si>
  <si>
    <t>DF0001333</t>
  </si>
  <si>
    <t>Interspersed repeats conserved in mammals and birds, UCON86 subfamily</t>
  </si>
  <si>
    <t>DF0001263</t>
  </si>
  <si>
    <t>DF0001156</t>
  </si>
  <si>
    <t>DF0001213</t>
  </si>
  <si>
    <t>DF0001112</t>
  </si>
  <si>
    <t>Interspersed repeats conserved in mammals and birds, UCON9 subfamily</t>
  </si>
  <si>
    <t>DF0001195</t>
  </si>
  <si>
    <t>DF0001210</t>
  </si>
  <si>
    <t>DF0001212</t>
  </si>
  <si>
    <t>DF0001173</t>
  </si>
  <si>
    <t>DF0001308</t>
  </si>
  <si>
    <t>DF0001294</t>
  </si>
  <si>
    <t>DNA transposon, conserved in all mammals.</t>
  </si>
  <si>
    <t>DF0001222</t>
  </si>
  <si>
    <t>DF0001242</t>
  </si>
  <si>
    <t>DF0001165</t>
  </si>
  <si>
    <t>Mariner transposon conserved in all mammals.</t>
  </si>
  <si>
    <t>DF0001235</t>
  </si>
  <si>
    <t>DF0001198</t>
  </si>
  <si>
    <t>DF0001280</t>
  </si>
  <si>
    <t>DF0001252</t>
  </si>
  <si>
    <t>DF0001305</t>
  </si>
  <si>
    <t>DF0001113</t>
  </si>
  <si>
    <t>Putative CR1 (Chicken Repeat 1) retrotransposon, X1_LINE subfamily</t>
  </si>
  <si>
    <t>DF0001150</t>
  </si>
  <si>
    <t>Repetitive element conserved in all mammals, unknown type</t>
  </si>
  <si>
    <t>DF0001218</t>
  </si>
  <si>
    <t>DF0001216</t>
  </si>
  <si>
    <t>DF0001248</t>
  </si>
  <si>
    <t>DF0001292</t>
  </si>
  <si>
    <t>DF0001219</t>
  </si>
  <si>
    <t>DF0001161</t>
  </si>
  <si>
    <t>DF0001162</t>
  </si>
  <si>
    <t>DF0001148</t>
  </si>
  <si>
    <t>Unclassified, palindromic DNA transposon, X2a_DNA subfamily</t>
  </si>
  <si>
    <t>DF0001307</t>
  </si>
  <si>
    <t>DF0001141</t>
  </si>
  <si>
    <t>CR1 (Chicken Repeat 1) retrotransposon, X2_LINE subfamily</t>
  </si>
  <si>
    <t>DF0001282</t>
  </si>
  <si>
    <t>DF0001238</t>
  </si>
  <si>
    <t>DF0001167</t>
  </si>
  <si>
    <t>Mariner DNA conserved in all mammals.</t>
  </si>
  <si>
    <t>DF0001239</t>
  </si>
  <si>
    <t>DF0001229</t>
  </si>
  <si>
    <t>DF0001309</t>
  </si>
  <si>
    <t>DF0001203</t>
  </si>
  <si>
    <t>DF0001116</t>
  </si>
  <si>
    <t>CR1 (Chicken Repeat 1) retrotransposon, X5B_LINE subfamily</t>
  </si>
  <si>
    <t>DF0001241</t>
  </si>
  <si>
    <t>DF0001117</t>
  </si>
  <si>
    <t>CR1 (Chicken Repeat 1) retrotransposon, X6A_LINE subfamily</t>
  </si>
  <si>
    <t>DF0001285</t>
  </si>
  <si>
    <t>DF0001118</t>
  </si>
  <si>
    <t>CR1 (Chicken Repeat 1) retrotransposon, X6B_LINE subfamily</t>
  </si>
  <si>
    <t>DF0001119</t>
  </si>
  <si>
    <t>CR1 (Chicken Repeat 1) retrotransposon, X7A_LINE subfamily</t>
  </si>
  <si>
    <t>DF0001120</t>
  </si>
  <si>
    <t>CR1 (Chicken Repeat 1) retrotransposon, X7B_LINE subfamily</t>
  </si>
  <si>
    <t>DF0001142</t>
  </si>
  <si>
    <t>CR1 (Chicken Repeat 1) retrotransposon, X7C_LINE subfamily</t>
  </si>
  <si>
    <t>DF0001143</t>
  </si>
  <si>
    <t>CR1 (Chicken Repeat 1) retrotransposon, X7D_LINE subfamily</t>
  </si>
  <si>
    <t>DF0001121</t>
  </si>
  <si>
    <t>CR1 (Chicken Repeat 1) retrotransposon, X8_LINE subfamily</t>
  </si>
  <si>
    <t>DF0001214</t>
  </si>
  <si>
    <t>DF0001146</t>
  </si>
  <si>
    <t>Putative TcMar-Tigger DNA transposon, X9b_DNA subfamily (non-autonomous)</t>
  </si>
  <si>
    <t>DF0001122</t>
  </si>
  <si>
    <t>L1 retrotransposon, X9_LINE subfamily</t>
  </si>
  <si>
    <t>DF0001123</t>
  </si>
  <si>
    <t>hAT-Tip100 DNA transposon, Zaphod subfamily</t>
  </si>
  <si>
    <t>DF0001124</t>
  </si>
  <si>
    <t>hAT-Tip100 DNA transposon, Zaphod2 subfamily</t>
  </si>
  <si>
    <t>DF0001125</t>
  </si>
  <si>
    <t>hAT-Tip100 DNA transposon, Zaphod3 subfamily</t>
  </si>
  <si>
    <t>DF0001290</t>
  </si>
  <si>
    <t>hAT-Tip100 DNA transposon, Zaphod4a subfamily</t>
  </si>
  <si>
    <t>DF0001254</t>
  </si>
  <si>
    <t>hAT-Tip100 DNA transposon, Zaphod5a subfamily</t>
  </si>
  <si>
    <t>DF0001192</t>
  </si>
  <si>
    <t>hAT-Tip100 DNA transposon, Zaphod5b subfamily</t>
  </si>
  <si>
    <t>Accession</t>
  </si>
  <si>
    <t>Description</t>
  </si>
  <si>
    <t>Hits</t>
  </si>
  <si>
    <t>Redundant Hits</t>
  </si>
  <si>
    <t>Model Length</t>
  </si>
  <si>
    <t>Average Hit Length</t>
  </si>
  <si>
    <t>Total</t>
  </si>
  <si>
    <t>HMM 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</si>
</sst>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404040"/>
      <name val="Verdana"/>
    </font>
    <font>
      <b/>
      <sz val="13"/>
      <color rgb="FF777777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0" fontId="0" fillId="0" borderId="0" xfId="6" applyNumberFormat="1" applyFont="1"/>
    <xf numFmtId="0" fontId="3" fillId="0" borderId="0" xfId="7"/>
    <xf numFmtId="0" fontId="5" fillId="0" borderId="0" xfId="0" applyFont="1"/>
    <xf numFmtId="0" fontId="6" fillId="0" borderId="0" xfId="0" applyFont="1"/>
    <xf numFmtId="164" fontId="5" fillId="0" borderId="0" xfId="1" applyNumberFormat="1" applyFont="1"/>
    <xf numFmtId="164" fontId="0" fillId="0" borderId="0" xfId="0" applyNumberFormat="1"/>
  </cellXfs>
  <cellStyles count="9">
    <cellStyle name="Comma" xfId="1" builtinId="3"/>
    <cellStyle name="Followed Hyperlink" xfId="3" builtinId="9" hidden="1"/>
    <cellStyle name="Followed Hyperlink" xfId="5" builtinId="9" hidden="1"/>
    <cellStyle name="Followed Hyperlink" xfId="8" builtinId="9" hidden="1"/>
    <cellStyle name="Hyperlink" xfId="2" builtinId="8" hidden="1"/>
    <cellStyle name="Hyperlink" xfId="4" builtinId="8" hidden="1"/>
    <cellStyle name="Hyperlink" xfId="7" builtinId="8"/>
    <cellStyle name="Normal" xfId="0" builtinId="0"/>
    <cellStyle name="Percent" xfId="6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Sheet3!$A$1:$A$46</c:f>
              <c:numCache>
                <c:formatCode>General</c:formatCode>
                <c:ptCount val="46"/>
                <c:pt idx="0">
                  <c:v>0.423586006738</c:v>
                </c:pt>
                <c:pt idx="1">
                  <c:v>0.453126342849</c:v>
                </c:pt>
                <c:pt idx="2">
                  <c:v>0.318686386217</c:v>
                </c:pt>
                <c:pt idx="3">
                  <c:v>0.551751963771</c:v>
                </c:pt>
                <c:pt idx="4">
                  <c:v>0.436685831815</c:v>
                </c:pt>
                <c:pt idx="5">
                  <c:v>0.417185211041</c:v>
                </c:pt>
                <c:pt idx="6">
                  <c:v>0.308553254021</c:v>
                </c:pt>
                <c:pt idx="7">
                  <c:v>0.499643276715</c:v>
                </c:pt>
                <c:pt idx="8">
                  <c:v>0.419543931447</c:v>
                </c:pt>
                <c:pt idx="9">
                  <c:v>0.410488692908</c:v>
                </c:pt>
                <c:pt idx="10">
                  <c:v>0.513326638167</c:v>
                </c:pt>
                <c:pt idx="11">
                  <c:v>0.519460893123</c:v>
                </c:pt>
                <c:pt idx="12">
                  <c:v>0.500725988109</c:v>
                </c:pt>
                <c:pt idx="13">
                  <c:v>0.511018362521</c:v>
                </c:pt>
                <c:pt idx="14">
                  <c:v>0.48254952652</c:v>
                </c:pt>
                <c:pt idx="15">
                  <c:v>0.319097913856</c:v>
                </c:pt>
                <c:pt idx="16">
                  <c:v>0.434096568224</c:v>
                </c:pt>
                <c:pt idx="17">
                  <c:v>0.490078157289</c:v>
                </c:pt>
                <c:pt idx="18">
                  <c:v>0.463054947348</c:v>
                </c:pt>
                <c:pt idx="19">
                  <c:v>0.469853654249</c:v>
                </c:pt>
                <c:pt idx="20">
                  <c:v>0.479884232581</c:v>
                </c:pt>
                <c:pt idx="21">
                  <c:v>0.43653057767</c:v>
                </c:pt>
                <c:pt idx="22">
                  <c:v>0.407656385814</c:v>
                </c:pt>
                <c:pt idx="23">
                  <c:v>0.484860817529</c:v>
                </c:pt>
                <c:pt idx="24">
                  <c:v>0.459571708346</c:v>
                </c:pt>
                <c:pt idx="25">
                  <c:v>0.434470935117</c:v>
                </c:pt>
                <c:pt idx="26">
                  <c:v>0.456080532495</c:v>
                </c:pt>
                <c:pt idx="27">
                  <c:v>0.447216520973</c:v>
                </c:pt>
                <c:pt idx="28">
                  <c:v>0.353990341622</c:v>
                </c:pt>
                <c:pt idx="29">
                  <c:v>0.466455578634</c:v>
                </c:pt>
                <c:pt idx="30">
                  <c:v>0.463369091473</c:v>
                </c:pt>
                <c:pt idx="31">
                  <c:v>0.427017482127</c:v>
                </c:pt>
                <c:pt idx="32">
                  <c:v>0.433442575486</c:v>
                </c:pt>
                <c:pt idx="33">
                  <c:v>0.55782760198</c:v>
                </c:pt>
                <c:pt idx="34">
                  <c:v>0.48345968663</c:v>
                </c:pt>
                <c:pt idx="35">
                  <c:v>0.304364796705</c:v>
                </c:pt>
                <c:pt idx="36">
                  <c:v>0.495380206454</c:v>
                </c:pt>
                <c:pt idx="37">
                  <c:v>0.474600738843</c:v>
                </c:pt>
                <c:pt idx="38">
                  <c:v>0.418935743633</c:v>
                </c:pt>
                <c:pt idx="39">
                  <c:v>0.429705164813</c:v>
                </c:pt>
                <c:pt idx="40">
                  <c:v>0.457647318206</c:v>
                </c:pt>
                <c:pt idx="41">
                  <c:v>0.428511249889</c:v>
                </c:pt>
                <c:pt idx="42">
                  <c:v>0.419103452655</c:v>
                </c:pt>
                <c:pt idx="43">
                  <c:v>0.414417422716</c:v>
                </c:pt>
                <c:pt idx="44">
                  <c:v>0.416988400076</c:v>
                </c:pt>
                <c:pt idx="45">
                  <c:v>0.446595699126</c:v>
                </c:pt>
              </c:numCache>
            </c:numRef>
          </c:xVal>
          <c:yVal>
            <c:numRef>
              <c:f>Sheet3!$B$1:$B$46</c:f>
              <c:numCache>
                <c:formatCode>_-* #,##0_-;\-* #,##0_-;_-* "-"??_-;_-@_-</c:formatCode>
                <c:ptCount val="46"/>
                <c:pt idx="0">
                  <c:v>1.215566E6</c:v>
                </c:pt>
                <c:pt idx="1">
                  <c:v>1.211628E6</c:v>
                </c:pt>
                <c:pt idx="2">
                  <c:v>1.210505E6</c:v>
                </c:pt>
                <c:pt idx="3">
                  <c:v>1.208425E6</c:v>
                </c:pt>
                <c:pt idx="4">
                  <c:v>1.20812E6</c:v>
                </c:pt>
                <c:pt idx="5">
                  <c:v>1.208074E6</c:v>
                </c:pt>
                <c:pt idx="6">
                  <c:v>1.207904E6</c:v>
                </c:pt>
                <c:pt idx="7">
                  <c:v>1.207739E6</c:v>
                </c:pt>
                <c:pt idx="8">
                  <c:v>1.207494E6</c:v>
                </c:pt>
                <c:pt idx="9">
                  <c:v>1.207058E6</c:v>
                </c:pt>
                <c:pt idx="10">
                  <c:v>1.206419E6</c:v>
                </c:pt>
                <c:pt idx="11">
                  <c:v>1.206377E6</c:v>
                </c:pt>
                <c:pt idx="12">
                  <c:v>1.206327E6</c:v>
                </c:pt>
                <c:pt idx="13">
                  <c:v>1.205795E6</c:v>
                </c:pt>
                <c:pt idx="14">
                  <c:v>1.205776E6</c:v>
                </c:pt>
                <c:pt idx="15">
                  <c:v>1.205599E6</c:v>
                </c:pt>
                <c:pt idx="16">
                  <c:v>1.205489E6</c:v>
                </c:pt>
                <c:pt idx="17">
                  <c:v>1.205392E6</c:v>
                </c:pt>
                <c:pt idx="18">
                  <c:v>1.204784E6</c:v>
                </c:pt>
                <c:pt idx="19">
                  <c:v>1.204653E6</c:v>
                </c:pt>
                <c:pt idx="20">
                  <c:v>1.204591E6</c:v>
                </c:pt>
                <c:pt idx="21">
                  <c:v>1.20454E6</c:v>
                </c:pt>
                <c:pt idx="22">
                  <c:v>1.204528E6</c:v>
                </c:pt>
                <c:pt idx="23">
                  <c:v>1.204451E6</c:v>
                </c:pt>
                <c:pt idx="24">
                  <c:v>1.20444E6</c:v>
                </c:pt>
                <c:pt idx="25">
                  <c:v>1.204382E6</c:v>
                </c:pt>
                <c:pt idx="26">
                  <c:v>1.204363E6</c:v>
                </c:pt>
                <c:pt idx="27">
                  <c:v>1.203972E6</c:v>
                </c:pt>
                <c:pt idx="28">
                  <c:v>1.20391E6</c:v>
                </c:pt>
                <c:pt idx="29">
                  <c:v>1.203515E6</c:v>
                </c:pt>
                <c:pt idx="30">
                  <c:v>1.203263E6</c:v>
                </c:pt>
                <c:pt idx="31">
                  <c:v>1.20325E6</c:v>
                </c:pt>
                <c:pt idx="32">
                  <c:v>1.203201E6</c:v>
                </c:pt>
                <c:pt idx="33">
                  <c:v>1.202996E6</c:v>
                </c:pt>
                <c:pt idx="34">
                  <c:v>1.202841E6</c:v>
                </c:pt>
                <c:pt idx="35">
                  <c:v>1.202618E6</c:v>
                </c:pt>
                <c:pt idx="36">
                  <c:v>1.20256E6</c:v>
                </c:pt>
                <c:pt idx="37">
                  <c:v>1.202552E6</c:v>
                </c:pt>
                <c:pt idx="38">
                  <c:v>1.202436E6</c:v>
                </c:pt>
                <c:pt idx="39">
                  <c:v>1.201858E6</c:v>
                </c:pt>
                <c:pt idx="40">
                  <c:v>1.201837E6</c:v>
                </c:pt>
                <c:pt idx="41">
                  <c:v>1.20098E6</c:v>
                </c:pt>
                <c:pt idx="42">
                  <c:v>1.200457E6</c:v>
                </c:pt>
                <c:pt idx="43">
                  <c:v>1.199383E6</c:v>
                </c:pt>
                <c:pt idx="44">
                  <c:v>1.198069E6</c:v>
                </c:pt>
                <c:pt idx="45">
                  <c:v>1.193128E6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141144"/>
        <c:axId val="-2083409528"/>
      </c:scatterChart>
      <c:valAx>
        <c:axId val="-208414114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83409528"/>
        <c:crosses val="autoZero"/>
        <c:crossBetween val="midCat"/>
      </c:valAx>
      <c:valAx>
        <c:axId val="-20834095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-208414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27</xdr:row>
      <xdr:rowOff>203200</xdr:rowOff>
    </xdr:from>
    <xdr:to>
      <xdr:col>11</xdr:col>
      <xdr:colOff>457200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dfam.org/entry/DF0000200" TargetMode="External"/><Relationship Id="rId501" Type="http://schemas.openxmlformats.org/officeDocument/2006/relationships/hyperlink" Target="http://www.dfam.org/entry/DF0000201" TargetMode="External"/><Relationship Id="rId502" Type="http://schemas.openxmlformats.org/officeDocument/2006/relationships/hyperlink" Target="http://www.dfam.org/entry/DF0000201" TargetMode="External"/><Relationship Id="rId503" Type="http://schemas.openxmlformats.org/officeDocument/2006/relationships/hyperlink" Target="http://www.dfam.org/entry/DF0000202" TargetMode="External"/><Relationship Id="rId110" Type="http://schemas.openxmlformats.org/officeDocument/2006/relationships/hyperlink" Target="http://www.dfam.org/entry/DF0000068" TargetMode="External"/><Relationship Id="rId111" Type="http://schemas.openxmlformats.org/officeDocument/2006/relationships/hyperlink" Target="http://www.dfam.org/entry/DF0000069" TargetMode="External"/><Relationship Id="rId112" Type="http://schemas.openxmlformats.org/officeDocument/2006/relationships/hyperlink" Target="http://www.dfam.org/entry/DF0000069" TargetMode="External"/><Relationship Id="rId113" Type="http://schemas.openxmlformats.org/officeDocument/2006/relationships/hyperlink" Target="http://www.dfam.org/entry/DF0000070" TargetMode="External"/><Relationship Id="rId114" Type="http://schemas.openxmlformats.org/officeDocument/2006/relationships/hyperlink" Target="http://www.dfam.org/entry/DF0000070" TargetMode="External"/><Relationship Id="rId115" Type="http://schemas.openxmlformats.org/officeDocument/2006/relationships/hyperlink" Target="http://www.dfam.org/entry/DF0000071" TargetMode="External"/><Relationship Id="rId116" Type="http://schemas.openxmlformats.org/officeDocument/2006/relationships/hyperlink" Target="http://www.dfam.org/entry/DF0000071" TargetMode="External"/><Relationship Id="rId117" Type="http://schemas.openxmlformats.org/officeDocument/2006/relationships/hyperlink" Target="http://www.dfam.org/entry/DF0000072" TargetMode="External"/><Relationship Id="rId118" Type="http://schemas.openxmlformats.org/officeDocument/2006/relationships/hyperlink" Target="http://www.dfam.org/entry/DF0000072" TargetMode="External"/><Relationship Id="rId119" Type="http://schemas.openxmlformats.org/officeDocument/2006/relationships/hyperlink" Target="http://www.dfam.org/entry/DF0001276" TargetMode="External"/><Relationship Id="rId504" Type="http://schemas.openxmlformats.org/officeDocument/2006/relationships/hyperlink" Target="http://www.dfam.org/entry/DF0000202" TargetMode="External"/><Relationship Id="rId505" Type="http://schemas.openxmlformats.org/officeDocument/2006/relationships/hyperlink" Target="http://www.dfam.org/entry/DF0000203" TargetMode="External"/><Relationship Id="rId506" Type="http://schemas.openxmlformats.org/officeDocument/2006/relationships/hyperlink" Target="http://www.dfam.org/entry/DF0000203" TargetMode="External"/><Relationship Id="rId507" Type="http://schemas.openxmlformats.org/officeDocument/2006/relationships/hyperlink" Target="http://www.dfam.org/entry/DF0000204" TargetMode="External"/><Relationship Id="rId508" Type="http://schemas.openxmlformats.org/officeDocument/2006/relationships/hyperlink" Target="http://www.dfam.org/entry/DF0000204" TargetMode="External"/><Relationship Id="rId509" Type="http://schemas.openxmlformats.org/officeDocument/2006/relationships/hyperlink" Target="http://www.dfam.org/entry/DF0000205" TargetMode="External"/><Relationship Id="rId1760" Type="http://schemas.openxmlformats.org/officeDocument/2006/relationships/hyperlink" Target="http://www.dfam.org/entry/DF0000880" TargetMode="External"/><Relationship Id="rId1761" Type="http://schemas.openxmlformats.org/officeDocument/2006/relationships/hyperlink" Target="http://www.dfam.org/entry/DF0000881" TargetMode="External"/><Relationship Id="rId1762" Type="http://schemas.openxmlformats.org/officeDocument/2006/relationships/hyperlink" Target="http://www.dfam.org/entry/DF0000881" TargetMode="External"/><Relationship Id="rId1763" Type="http://schemas.openxmlformats.org/officeDocument/2006/relationships/hyperlink" Target="http://www.dfam.org/entry/DF0000882" TargetMode="External"/><Relationship Id="rId1370" Type="http://schemas.openxmlformats.org/officeDocument/2006/relationships/hyperlink" Target="http://www.dfam.org/entry/DF0000616" TargetMode="External"/><Relationship Id="rId1371" Type="http://schemas.openxmlformats.org/officeDocument/2006/relationships/hyperlink" Target="http://www.dfam.org/entry/DF0000617" TargetMode="External"/><Relationship Id="rId1372" Type="http://schemas.openxmlformats.org/officeDocument/2006/relationships/hyperlink" Target="http://www.dfam.org/entry/DF0000617" TargetMode="External"/><Relationship Id="rId1373" Type="http://schemas.openxmlformats.org/officeDocument/2006/relationships/hyperlink" Target="http://www.dfam.org/entry/DF0000618" TargetMode="External"/><Relationship Id="rId1374" Type="http://schemas.openxmlformats.org/officeDocument/2006/relationships/hyperlink" Target="http://www.dfam.org/entry/DF0000618" TargetMode="External"/><Relationship Id="rId1375" Type="http://schemas.openxmlformats.org/officeDocument/2006/relationships/hyperlink" Target="http://www.dfam.org/entry/DF0000619" TargetMode="External"/><Relationship Id="rId1376" Type="http://schemas.openxmlformats.org/officeDocument/2006/relationships/hyperlink" Target="http://www.dfam.org/entry/DF0000619" TargetMode="External"/><Relationship Id="rId1377" Type="http://schemas.openxmlformats.org/officeDocument/2006/relationships/hyperlink" Target="http://www.dfam.org/entry/DF0000620" TargetMode="External"/><Relationship Id="rId1378" Type="http://schemas.openxmlformats.org/officeDocument/2006/relationships/hyperlink" Target="http://www.dfam.org/entry/DF0000620" TargetMode="External"/><Relationship Id="rId1379" Type="http://schemas.openxmlformats.org/officeDocument/2006/relationships/hyperlink" Target="http://www.dfam.org/entry/DF0000621" TargetMode="External"/><Relationship Id="rId1764" Type="http://schemas.openxmlformats.org/officeDocument/2006/relationships/hyperlink" Target="http://www.dfam.org/entry/DF0000882" TargetMode="External"/><Relationship Id="rId1765" Type="http://schemas.openxmlformats.org/officeDocument/2006/relationships/hyperlink" Target="http://www.dfam.org/entry/DF0000883" TargetMode="External"/><Relationship Id="rId1766" Type="http://schemas.openxmlformats.org/officeDocument/2006/relationships/hyperlink" Target="http://www.dfam.org/entry/DF0000883" TargetMode="External"/><Relationship Id="rId1767" Type="http://schemas.openxmlformats.org/officeDocument/2006/relationships/hyperlink" Target="http://www.dfam.org/entry/DF0000884" TargetMode="External"/><Relationship Id="rId1768" Type="http://schemas.openxmlformats.org/officeDocument/2006/relationships/hyperlink" Target="http://www.dfam.org/entry/DF0000884" TargetMode="External"/><Relationship Id="rId1769" Type="http://schemas.openxmlformats.org/officeDocument/2006/relationships/hyperlink" Target="http://www.dfam.org/entry/DF0000885" TargetMode="External"/><Relationship Id="rId2060" Type="http://schemas.openxmlformats.org/officeDocument/2006/relationships/hyperlink" Target="http://www.dfam.org/entry/DF0001134" TargetMode="External"/><Relationship Id="rId2061" Type="http://schemas.openxmlformats.org/officeDocument/2006/relationships/hyperlink" Target="http://www.dfam.org/entry/DF0001044" TargetMode="External"/><Relationship Id="rId2062" Type="http://schemas.openxmlformats.org/officeDocument/2006/relationships/hyperlink" Target="http://www.dfam.org/entry/DF0001044" TargetMode="External"/><Relationship Id="rId2063" Type="http://schemas.openxmlformats.org/officeDocument/2006/relationships/hyperlink" Target="http://www.dfam.org/entry/DF0001045" TargetMode="External"/><Relationship Id="rId2064" Type="http://schemas.openxmlformats.org/officeDocument/2006/relationships/hyperlink" Target="http://www.dfam.org/entry/DF0001045" TargetMode="External"/><Relationship Id="rId2065" Type="http://schemas.openxmlformats.org/officeDocument/2006/relationships/hyperlink" Target="http://www.dfam.org/entry/DF0001275" TargetMode="External"/><Relationship Id="rId2066" Type="http://schemas.openxmlformats.org/officeDocument/2006/relationships/hyperlink" Target="http://www.dfam.org/entry/DF0001275" TargetMode="External"/><Relationship Id="rId2067" Type="http://schemas.openxmlformats.org/officeDocument/2006/relationships/hyperlink" Target="http://www.dfam.org/entry/DF0001047" TargetMode="External"/><Relationship Id="rId2068" Type="http://schemas.openxmlformats.org/officeDocument/2006/relationships/hyperlink" Target="http://www.dfam.org/entry/DF0001047" TargetMode="External"/><Relationship Id="rId2069" Type="http://schemas.openxmlformats.org/officeDocument/2006/relationships/hyperlink" Target="http://www.dfam.org/entry/DF0001048" TargetMode="External"/><Relationship Id="rId2450" Type="http://schemas.openxmlformats.org/officeDocument/2006/relationships/hyperlink" Target="http://www.dfam.org/entry/DF0001189" TargetMode="External"/><Relationship Id="rId2451" Type="http://schemas.openxmlformats.org/officeDocument/2006/relationships/hyperlink" Target="http://www.dfam.org/entry/DF0001267" TargetMode="External"/><Relationship Id="rId2452" Type="http://schemas.openxmlformats.org/officeDocument/2006/relationships/hyperlink" Target="http://www.dfam.org/entry/DF0001267" TargetMode="External"/><Relationship Id="rId2453" Type="http://schemas.openxmlformats.org/officeDocument/2006/relationships/hyperlink" Target="http://www.dfam.org/entry/DF0001288" TargetMode="External"/><Relationship Id="rId2454" Type="http://schemas.openxmlformats.org/officeDocument/2006/relationships/hyperlink" Target="http://www.dfam.org/entry/DF0001288" TargetMode="External"/><Relationship Id="rId2455" Type="http://schemas.openxmlformats.org/officeDocument/2006/relationships/hyperlink" Target="http://www.dfam.org/entry/DF0001232" TargetMode="External"/><Relationship Id="rId2456" Type="http://schemas.openxmlformats.org/officeDocument/2006/relationships/hyperlink" Target="http://www.dfam.org/entry/DF0001232" TargetMode="External"/><Relationship Id="rId2457" Type="http://schemas.openxmlformats.org/officeDocument/2006/relationships/hyperlink" Target="http://www.dfam.org/entry/DF0001227" TargetMode="External"/><Relationship Id="rId2458" Type="http://schemas.openxmlformats.org/officeDocument/2006/relationships/hyperlink" Target="http://www.dfam.org/entry/DF0001227" TargetMode="External"/><Relationship Id="rId2459" Type="http://schemas.openxmlformats.org/officeDocument/2006/relationships/hyperlink" Target="http://www.dfam.org/entry/DF0001205" TargetMode="External"/><Relationship Id="rId900" Type="http://schemas.openxmlformats.org/officeDocument/2006/relationships/hyperlink" Target="http://www.dfam.org/entry/DF0000382" TargetMode="External"/><Relationship Id="rId901" Type="http://schemas.openxmlformats.org/officeDocument/2006/relationships/hyperlink" Target="http://www.dfam.org/entry/DF0000383" TargetMode="External"/><Relationship Id="rId902" Type="http://schemas.openxmlformats.org/officeDocument/2006/relationships/hyperlink" Target="http://www.dfam.org/entry/DF0000383" TargetMode="External"/><Relationship Id="rId903" Type="http://schemas.openxmlformats.org/officeDocument/2006/relationships/hyperlink" Target="http://www.dfam.org/entry/DF0000384" TargetMode="External"/><Relationship Id="rId904" Type="http://schemas.openxmlformats.org/officeDocument/2006/relationships/hyperlink" Target="http://www.dfam.org/entry/DF0000384" TargetMode="External"/><Relationship Id="rId905" Type="http://schemas.openxmlformats.org/officeDocument/2006/relationships/hyperlink" Target="http://www.dfam.org/entry/DF0000385" TargetMode="External"/><Relationship Id="rId906" Type="http://schemas.openxmlformats.org/officeDocument/2006/relationships/hyperlink" Target="http://www.dfam.org/entry/DF0000385" TargetMode="External"/><Relationship Id="rId907" Type="http://schemas.openxmlformats.org/officeDocument/2006/relationships/hyperlink" Target="http://www.dfam.org/entry/DF0000386" TargetMode="External"/><Relationship Id="rId120" Type="http://schemas.openxmlformats.org/officeDocument/2006/relationships/hyperlink" Target="http://www.dfam.org/entry/DF0001276" TargetMode="External"/><Relationship Id="rId121" Type="http://schemas.openxmlformats.org/officeDocument/2006/relationships/hyperlink" Target="http://www.dfam.org/entry/DF0000073" TargetMode="External"/><Relationship Id="rId122" Type="http://schemas.openxmlformats.org/officeDocument/2006/relationships/hyperlink" Target="http://www.dfam.org/entry/DF0000073" TargetMode="External"/><Relationship Id="rId123" Type="http://schemas.openxmlformats.org/officeDocument/2006/relationships/hyperlink" Target="http://www.dfam.org/entry/DF0000074" TargetMode="External"/><Relationship Id="rId124" Type="http://schemas.openxmlformats.org/officeDocument/2006/relationships/hyperlink" Target="http://www.dfam.org/entry/DF0000074" TargetMode="External"/><Relationship Id="rId125" Type="http://schemas.openxmlformats.org/officeDocument/2006/relationships/hyperlink" Target="http://www.dfam.org/entry/DF0000075" TargetMode="External"/><Relationship Id="rId126" Type="http://schemas.openxmlformats.org/officeDocument/2006/relationships/hyperlink" Target="http://www.dfam.org/entry/DF0000075" TargetMode="External"/><Relationship Id="rId127" Type="http://schemas.openxmlformats.org/officeDocument/2006/relationships/hyperlink" Target="http://www.dfam.org/entry/DF0000076" TargetMode="External"/><Relationship Id="rId128" Type="http://schemas.openxmlformats.org/officeDocument/2006/relationships/hyperlink" Target="http://www.dfam.org/entry/DF0000076" TargetMode="External"/><Relationship Id="rId129" Type="http://schemas.openxmlformats.org/officeDocument/2006/relationships/hyperlink" Target="http://www.dfam.org/entry/DF0000077" TargetMode="External"/><Relationship Id="rId908" Type="http://schemas.openxmlformats.org/officeDocument/2006/relationships/hyperlink" Target="http://www.dfam.org/entry/DF0000386" TargetMode="External"/><Relationship Id="rId909" Type="http://schemas.openxmlformats.org/officeDocument/2006/relationships/hyperlink" Target="http://www.dfam.org/entry/DF0000387" TargetMode="External"/><Relationship Id="rId510" Type="http://schemas.openxmlformats.org/officeDocument/2006/relationships/hyperlink" Target="http://www.dfam.org/entry/DF0000205" TargetMode="External"/><Relationship Id="rId511" Type="http://schemas.openxmlformats.org/officeDocument/2006/relationships/hyperlink" Target="http://www.dfam.org/entry/DF0000206" TargetMode="External"/><Relationship Id="rId512" Type="http://schemas.openxmlformats.org/officeDocument/2006/relationships/hyperlink" Target="http://www.dfam.org/entry/DF0000206" TargetMode="External"/><Relationship Id="rId513" Type="http://schemas.openxmlformats.org/officeDocument/2006/relationships/hyperlink" Target="http://www.dfam.org/entry/DF0000207" TargetMode="External"/><Relationship Id="rId514" Type="http://schemas.openxmlformats.org/officeDocument/2006/relationships/hyperlink" Target="http://www.dfam.org/entry/DF0000207" TargetMode="External"/><Relationship Id="rId515" Type="http://schemas.openxmlformats.org/officeDocument/2006/relationships/hyperlink" Target="http://www.dfam.org/entry/DF0000209" TargetMode="External"/><Relationship Id="rId516" Type="http://schemas.openxmlformats.org/officeDocument/2006/relationships/hyperlink" Target="http://www.dfam.org/entry/DF0000209" TargetMode="External"/><Relationship Id="rId517" Type="http://schemas.openxmlformats.org/officeDocument/2006/relationships/hyperlink" Target="http://www.dfam.org/entry/DF0000210" TargetMode="External"/><Relationship Id="rId518" Type="http://schemas.openxmlformats.org/officeDocument/2006/relationships/hyperlink" Target="http://www.dfam.org/entry/DF0000210" TargetMode="External"/><Relationship Id="rId519" Type="http://schemas.openxmlformats.org/officeDocument/2006/relationships/hyperlink" Target="http://www.dfam.org/entry/DF0000211" TargetMode="External"/><Relationship Id="rId1770" Type="http://schemas.openxmlformats.org/officeDocument/2006/relationships/hyperlink" Target="http://www.dfam.org/entry/DF0000885" TargetMode="External"/><Relationship Id="rId1771" Type="http://schemas.openxmlformats.org/officeDocument/2006/relationships/hyperlink" Target="http://www.dfam.org/entry/DF0000886" TargetMode="External"/><Relationship Id="rId1772" Type="http://schemas.openxmlformats.org/officeDocument/2006/relationships/hyperlink" Target="http://www.dfam.org/entry/DF0000886" TargetMode="External"/><Relationship Id="rId1773" Type="http://schemas.openxmlformats.org/officeDocument/2006/relationships/hyperlink" Target="http://www.dfam.org/entry/DF0000887" TargetMode="External"/><Relationship Id="rId1380" Type="http://schemas.openxmlformats.org/officeDocument/2006/relationships/hyperlink" Target="http://www.dfam.org/entry/DF0000621" TargetMode="External"/><Relationship Id="rId1381" Type="http://schemas.openxmlformats.org/officeDocument/2006/relationships/hyperlink" Target="http://www.dfam.org/entry/DF0001296" TargetMode="External"/><Relationship Id="rId1382" Type="http://schemas.openxmlformats.org/officeDocument/2006/relationships/hyperlink" Target="http://www.dfam.org/entry/DF0001296" TargetMode="External"/><Relationship Id="rId1383" Type="http://schemas.openxmlformats.org/officeDocument/2006/relationships/hyperlink" Target="http://www.dfam.org/entry/DF0000622" TargetMode="External"/><Relationship Id="rId1384" Type="http://schemas.openxmlformats.org/officeDocument/2006/relationships/hyperlink" Target="http://www.dfam.org/entry/DF0000622" TargetMode="External"/><Relationship Id="rId1385" Type="http://schemas.openxmlformats.org/officeDocument/2006/relationships/hyperlink" Target="http://www.dfam.org/entry/DF0000623" TargetMode="External"/><Relationship Id="rId1386" Type="http://schemas.openxmlformats.org/officeDocument/2006/relationships/hyperlink" Target="http://www.dfam.org/entry/DF0000623" TargetMode="External"/><Relationship Id="rId1387" Type="http://schemas.openxmlformats.org/officeDocument/2006/relationships/hyperlink" Target="http://www.dfam.org/entry/DF0000624" TargetMode="External"/><Relationship Id="rId1388" Type="http://schemas.openxmlformats.org/officeDocument/2006/relationships/hyperlink" Target="http://www.dfam.org/entry/DF0000624" TargetMode="External"/><Relationship Id="rId1389" Type="http://schemas.openxmlformats.org/officeDocument/2006/relationships/hyperlink" Target="http://www.dfam.org/entry/DF0000625" TargetMode="External"/><Relationship Id="rId1774" Type="http://schemas.openxmlformats.org/officeDocument/2006/relationships/hyperlink" Target="http://www.dfam.org/entry/DF0000887" TargetMode="External"/><Relationship Id="rId1775" Type="http://schemas.openxmlformats.org/officeDocument/2006/relationships/hyperlink" Target="http://www.dfam.org/entry/DF0000888" TargetMode="External"/><Relationship Id="rId1776" Type="http://schemas.openxmlformats.org/officeDocument/2006/relationships/hyperlink" Target="http://www.dfam.org/entry/DF0000888" TargetMode="External"/><Relationship Id="rId1777" Type="http://schemas.openxmlformats.org/officeDocument/2006/relationships/hyperlink" Target="http://www.dfam.org/entry/DF0000893" TargetMode="External"/><Relationship Id="rId1778" Type="http://schemas.openxmlformats.org/officeDocument/2006/relationships/hyperlink" Target="http://www.dfam.org/entry/DF0000893" TargetMode="External"/><Relationship Id="rId1779" Type="http://schemas.openxmlformats.org/officeDocument/2006/relationships/hyperlink" Target="http://www.dfam.org/entry/DF0000894" TargetMode="External"/><Relationship Id="rId2070" Type="http://schemas.openxmlformats.org/officeDocument/2006/relationships/hyperlink" Target="http://www.dfam.org/entry/DF0001048" TargetMode="External"/><Relationship Id="rId2071" Type="http://schemas.openxmlformats.org/officeDocument/2006/relationships/hyperlink" Target="http://www.dfam.org/entry/DF0001049" TargetMode="External"/><Relationship Id="rId2072" Type="http://schemas.openxmlformats.org/officeDocument/2006/relationships/hyperlink" Target="http://www.dfam.org/entry/DF0001049" TargetMode="External"/><Relationship Id="rId2073" Type="http://schemas.openxmlformats.org/officeDocument/2006/relationships/hyperlink" Target="http://www.dfam.org/entry/DF0000231" TargetMode="External"/><Relationship Id="rId2074" Type="http://schemas.openxmlformats.org/officeDocument/2006/relationships/hyperlink" Target="http://www.dfam.org/entry/DF0000231" TargetMode="External"/><Relationship Id="rId2075" Type="http://schemas.openxmlformats.org/officeDocument/2006/relationships/hyperlink" Target="http://www.dfam.org/entry/DF0000235" TargetMode="External"/><Relationship Id="rId2076" Type="http://schemas.openxmlformats.org/officeDocument/2006/relationships/hyperlink" Target="http://www.dfam.org/entry/DF0000235" TargetMode="External"/><Relationship Id="rId2077" Type="http://schemas.openxmlformats.org/officeDocument/2006/relationships/hyperlink" Target="http://www.dfam.org/entry/DF0001050" TargetMode="External"/><Relationship Id="rId2078" Type="http://schemas.openxmlformats.org/officeDocument/2006/relationships/hyperlink" Target="http://www.dfam.org/entry/DF0001050" TargetMode="External"/><Relationship Id="rId2079" Type="http://schemas.openxmlformats.org/officeDocument/2006/relationships/hyperlink" Target="http://www.dfam.org/entry/DF0001051" TargetMode="External"/><Relationship Id="rId2460" Type="http://schemas.openxmlformats.org/officeDocument/2006/relationships/hyperlink" Target="http://www.dfam.org/entry/DF0001205" TargetMode="External"/><Relationship Id="rId2461" Type="http://schemas.openxmlformats.org/officeDocument/2006/relationships/hyperlink" Target="http://www.dfam.org/entry/DF0001185" TargetMode="External"/><Relationship Id="rId2462" Type="http://schemas.openxmlformats.org/officeDocument/2006/relationships/hyperlink" Target="http://www.dfam.org/entry/DF0001185" TargetMode="External"/><Relationship Id="rId2463" Type="http://schemas.openxmlformats.org/officeDocument/2006/relationships/hyperlink" Target="http://www.dfam.org/entry/DF0001289" TargetMode="External"/><Relationship Id="rId2464" Type="http://schemas.openxmlformats.org/officeDocument/2006/relationships/hyperlink" Target="http://www.dfam.org/entry/DF0001289" TargetMode="External"/><Relationship Id="rId2465" Type="http://schemas.openxmlformats.org/officeDocument/2006/relationships/hyperlink" Target="http://www.dfam.org/entry/DF0001226" TargetMode="External"/><Relationship Id="rId2466" Type="http://schemas.openxmlformats.org/officeDocument/2006/relationships/hyperlink" Target="http://www.dfam.org/entry/DF0001226" TargetMode="External"/><Relationship Id="rId2467" Type="http://schemas.openxmlformats.org/officeDocument/2006/relationships/hyperlink" Target="http://www.dfam.org/entry/DF0001175" TargetMode="External"/><Relationship Id="rId2468" Type="http://schemas.openxmlformats.org/officeDocument/2006/relationships/hyperlink" Target="http://www.dfam.org/entry/DF0001175" TargetMode="External"/><Relationship Id="rId2469" Type="http://schemas.openxmlformats.org/officeDocument/2006/relationships/hyperlink" Target="http://www.dfam.org/entry/DF0001140" TargetMode="External"/><Relationship Id="rId910" Type="http://schemas.openxmlformats.org/officeDocument/2006/relationships/hyperlink" Target="http://www.dfam.org/entry/DF0000387" TargetMode="External"/><Relationship Id="rId911" Type="http://schemas.openxmlformats.org/officeDocument/2006/relationships/hyperlink" Target="http://www.dfam.org/entry/DF0000388" TargetMode="External"/><Relationship Id="rId912" Type="http://schemas.openxmlformats.org/officeDocument/2006/relationships/hyperlink" Target="http://www.dfam.org/entry/DF0000388" TargetMode="External"/><Relationship Id="rId913" Type="http://schemas.openxmlformats.org/officeDocument/2006/relationships/hyperlink" Target="http://www.dfam.org/entry/DF0000389" TargetMode="External"/><Relationship Id="rId914" Type="http://schemas.openxmlformats.org/officeDocument/2006/relationships/hyperlink" Target="http://www.dfam.org/entry/DF0000389" TargetMode="External"/><Relationship Id="rId915" Type="http://schemas.openxmlformats.org/officeDocument/2006/relationships/hyperlink" Target="http://www.dfam.org/entry/DF0000390" TargetMode="External"/><Relationship Id="rId916" Type="http://schemas.openxmlformats.org/officeDocument/2006/relationships/hyperlink" Target="http://www.dfam.org/entry/DF0000390" TargetMode="External"/><Relationship Id="rId917" Type="http://schemas.openxmlformats.org/officeDocument/2006/relationships/hyperlink" Target="http://www.dfam.org/entry/DF0000391" TargetMode="External"/><Relationship Id="rId130" Type="http://schemas.openxmlformats.org/officeDocument/2006/relationships/hyperlink" Target="http://www.dfam.org/entry/DF0000077" TargetMode="External"/><Relationship Id="rId131" Type="http://schemas.openxmlformats.org/officeDocument/2006/relationships/hyperlink" Target="http://www.dfam.org/entry/DF0000078" TargetMode="External"/><Relationship Id="rId132" Type="http://schemas.openxmlformats.org/officeDocument/2006/relationships/hyperlink" Target="http://www.dfam.org/entry/DF0000078" TargetMode="External"/><Relationship Id="rId133" Type="http://schemas.openxmlformats.org/officeDocument/2006/relationships/hyperlink" Target="http://www.dfam.org/entry/DF0000079" TargetMode="External"/><Relationship Id="rId134" Type="http://schemas.openxmlformats.org/officeDocument/2006/relationships/hyperlink" Target="http://www.dfam.org/entry/DF0000079" TargetMode="External"/><Relationship Id="rId135" Type="http://schemas.openxmlformats.org/officeDocument/2006/relationships/hyperlink" Target="http://www.dfam.org/entry/DF0000626" TargetMode="External"/><Relationship Id="rId136" Type="http://schemas.openxmlformats.org/officeDocument/2006/relationships/hyperlink" Target="http://www.dfam.org/entry/DF0000626" TargetMode="External"/><Relationship Id="rId137" Type="http://schemas.openxmlformats.org/officeDocument/2006/relationships/hyperlink" Target="http://www.dfam.org/entry/DF0001209" TargetMode="External"/><Relationship Id="rId138" Type="http://schemas.openxmlformats.org/officeDocument/2006/relationships/hyperlink" Target="http://www.dfam.org/entry/DF0001209" TargetMode="External"/><Relationship Id="rId139" Type="http://schemas.openxmlformats.org/officeDocument/2006/relationships/hyperlink" Target="http://www.dfam.org/entry/DF0000080" TargetMode="External"/><Relationship Id="rId918" Type="http://schemas.openxmlformats.org/officeDocument/2006/relationships/hyperlink" Target="http://www.dfam.org/entry/DF0000391" TargetMode="External"/><Relationship Id="rId919" Type="http://schemas.openxmlformats.org/officeDocument/2006/relationships/hyperlink" Target="http://www.dfam.org/entry/DF0000392" TargetMode="External"/><Relationship Id="rId520" Type="http://schemas.openxmlformats.org/officeDocument/2006/relationships/hyperlink" Target="http://www.dfam.org/entry/DF0000211" TargetMode="External"/><Relationship Id="rId521" Type="http://schemas.openxmlformats.org/officeDocument/2006/relationships/hyperlink" Target="http://www.dfam.org/entry/DF0000212" TargetMode="External"/><Relationship Id="rId522" Type="http://schemas.openxmlformats.org/officeDocument/2006/relationships/hyperlink" Target="http://www.dfam.org/entry/DF0000212" TargetMode="External"/><Relationship Id="rId523" Type="http://schemas.openxmlformats.org/officeDocument/2006/relationships/hyperlink" Target="http://www.dfam.org/entry/DF0000213" TargetMode="External"/><Relationship Id="rId524" Type="http://schemas.openxmlformats.org/officeDocument/2006/relationships/hyperlink" Target="http://www.dfam.org/entry/DF0000213" TargetMode="External"/><Relationship Id="rId525" Type="http://schemas.openxmlformats.org/officeDocument/2006/relationships/hyperlink" Target="http://www.dfam.org/entry/DF0000214" TargetMode="External"/><Relationship Id="rId526" Type="http://schemas.openxmlformats.org/officeDocument/2006/relationships/hyperlink" Target="http://www.dfam.org/entry/DF0000214" TargetMode="External"/><Relationship Id="rId527" Type="http://schemas.openxmlformats.org/officeDocument/2006/relationships/hyperlink" Target="http://www.dfam.org/entry/DF0000215" TargetMode="External"/><Relationship Id="rId528" Type="http://schemas.openxmlformats.org/officeDocument/2006/relationships/hyperlink" Target="http://www.dfam.org/entry/DF0000215" TargetMode="External"/><Relationship Id="rId529" Type="http://schemas.openxmlformats.org/officeDocument/2006/relationships/hyperlink" Target="http://www.dfam.org/entry/DF0000216" TargetMode="External"/><Relationship Id="rId1780" Type="http://schemas.openxmlformats.org/officeDocument/2006/relationships/hyperlink" Target="http://www.dfam.org/entry/DF0000894" TargetMode="External"/><Relationship Id="rId1781" Type="http://schemas.openxmlformats.org/officeDocument/2006/relationships/hyperlink" Target="http://www.dfam.org/entry/DF0000895" TargetMode="External"/><Relationship Id="rId1782" Type="http://schemas.openxmlformats.org/officeDocument/2006/relationships/hyperlink" Target="http://www.dfam.org/entry/DF0000895" TargetMode="External"/><Relationship Id="rId1783" Type="http://schemas.openxmlformats.org/officeDocument/2006/relationships/hyperlink" Target="http://www.dfam.org/entry/DF0000896" TargetMode="External"/><Relationship Id="rId1390" Type="http://schemas.openxmlformats.org/officeDocument/2006/relationships/hyperlink" Target="http://www.dfam.org/entry/DF0000625" TargetMode="External"/><Relationship Id="rId1391" Type="http://schemas.openxmlformats.org/officeDocument/2006/relationships/hyperlink" Target="http://www.dfam.org/entry/DF0000629" TargetMode="External"/><Relationship Id="rId1392" Type="http://schemas.openxmlformats.org/officeDocument/2006/relationships/hyperlink" Target="http://www.dfam.org/entry/DF0000629" TargetMode="External"/><Relationship Id="rId1393" Type="http://schemas.openxmlformats.org/officeDocument/2006/relationships/hyperlink" Target="http://www.dfam.org/entry/DF0000690" TargetMode="External"/><Relationship Id="rId1394" Type="http://schemas.openxmlformats.org/officeDocument/2006/relationships/hyperlink" Target="http://www.dfam.org/entry/DF0000690" TargetMode="External"/><Relationship Id="rId1395" Type="http://schemas.openxmlformats.org/officeDocument/2006/relationships/hyperlink" Target="http://www.dfam.org/entry/DF0000979" TargetMode="External"/><Relationship Id="rId1396" Type="http://schemas.openxmlformats.org/officeDocument/2006/relationships/hyperlink" Target="http://www.dfam.org/entry/DF0000979" TargetMode="External"/><Relationship Id="rId1397" Type="http://schemas.openxmlformats.org/officeDocument/2006/relationships/hyperlink" Target="http://www.dfam.org/entry/DF0000691" TargetMode="External"/><Relationship Id="rId1398" Type="http://schemas.openxmlformats.org/officeDocument/2006/relationships/hyperlink" Target="http://www.dfam.org/entry/DF0000691" TargetMode="External"/><Relationship Id="rId1399" Type="http://schemas.openxmlformats.org/officeDocument/2006/relationships/hyperlink" Target="http://www.dfam.org/entry/DF0000692" TargetMode="External"/><Relationship Id="rId1784" Type="http://schemas.openxmlformats.org/officeDocument/2006/relationships/hyperlink" Target="http://www.dfam.org/entry/DF0000896" TargetMode="External"/><Relationship Id="rId1785" Type="http://schemas.openxmlformats.org/officeDocument/2006/relationships/hyperlink" Target="http://www.dfam.org/entry/DF0000901" TargetMode="External"/><Relationship Id="rId1786" Type="http://schemas.openxmlformats.org/officeDocument/2006/relationships/hyperlink" Target="http://www.dfam.org/entry/DF0000901" TargetMode="External"/><Relationship Id="rId1787" Type="http://schemas.openxmlformats.org/officeDocument/2006/relationships/hyperlink" Target="http://www.dfam.org/entry/DF0000897" TargetMode="External"/><Relationship Id="rId1788" Type="http://schemas.openxmlformats.org/officeDocument/2006/relationships/hyperlink" Target="http://www.dfam.org/entry/DF0000897" TargetMode="External"/><Relationship Id="rId1789" Type="http://schemas.openxmlformats.org/officeDocument/2006/relationships/hyperlink" Target="http://www.dfam.org/entry/DF0000898" TargetMode="External"/><Relationship Id="rId2080" Type="http://schemas.openxmlformats.org/officeDocument/2006/relationships/hyperlink" Target="http://www.dfam.org/entry/DF0001051" TargetMode="External"/><Relationship Id="rId2081" Type="http://schemas.openxmlformats.org/officeDocument/2006/relationships/hyperlink" Target="http://www.dfam.org/entry/DF0001208" TargetMode="External"/><Relationship Id="rId2082" Type="http://schemas.openxmlformats.org/officeDocument/2006/relationships/hyperlink" Target="http://www.dfam.org/entry/DF0001208" TargetMode="External"/><Relationship Id="rId2083" Type="http://schemas.openxmlformats.org/officeDocument/2006/relationships/hyperlink" Target="http://www.dfam.org/entry/DF0001135" TargetMode="External"/><Relationship Id="rId2084" Type="http://schemas.openxmlformats.org/officeDocument/2006/relationships/hyperlink" Target="http://www.dfam.org/entry/DF0001135" TargetMode="External"/><Relationship Id="rId2085" Type="http://schemas.openxmlformats.org/officeDocument/2006/relationships/hyperlink" Target="http://www.dfam.org/entry/DF0001053" TargetMode="External"/><Relationship Id="rId2086" Type="http://schemas.openxmlformats.org/officeDocument/2006/relationships/hyperlink" Target="http://www.dfam.org/entry/DF0001053" TargetMode="External"/><Relationship Id="rId2087" Type="http://schemas.openxmlformats.org/officeDocument/2006/relationships/hyperlink" Target="http://www.dfam.org/entry/DF0001052" TargetMode="External"/><Relationship Id="rId2088" Type="http://schemas.openxmlformats.org/officeDocument/2006/relationships/hyperlink" Target="http://www.dfam.org/entry/DF0001052" TargetMode="External"/><Relationship Id="rId2089" Type="http://schemas.openxmlformats.org/officeDocument/2006/relationships/hyperlink" Target="http://www.dfam.org/entry/DF0001054" TargetMode="External"/><Relationship Id="rId2470" Type="http://schemas.openxmlformats.org/officeDocument/2006/relationships/hyperlink" Target="http://www.dfam.org/entry/DF0001140" TargetMode="External"/><Relationship Id="rId2471" Type="http://schemas.openxmlformats.org/officeDocument/2006/relationships/hyperlink" Target="http://www.dfam.org/entry/DF0001272" TargetMode="External"/><Relationship Id="rId2472" Type="http://schemas.openxmlformats.org/officeDocument/2006/relationships/hyperlink" Target="http://www.dfam.org/entry/DF0001272" TargetMode="External"/><Relationship Id="rId2473" Type="http://schemas.openxmlformats.org/officeDocument/2006/relationships/hyperlink" Target="http://www.dfam.org/entry/DF0001312" TargetMode="External"/><Relationship Id="rId2474" Type="http://schemas.openxmlformats.org/officeDocument/2006/relationships/hyperlink" Target="http://www.dfam.org/entry/DF0001312" TargetMode="External"/><Relationship Id="rId2475" Type="http://schemas.openxmlformats.org/officeDocument/2006/relationships/hyperlink" Target="http://www.dfam.org/entry/DF0001182" TargetMode="External"/><Relationship Id="rId2476" Type="http://schemas.openxmlformats.org/officeDocument/2006/relationships/hyperlink" Target="http://www.dfam.org/entry/DF0001182" TargetMode="External"/><Relationship Id="rId2477" Type="http://schemas.openxmlformats.org/officeDocument/2006/relationships/hyperlink" Target="http://www.dfam.org/entry/DF0001159" TargetMode="External"/><Relationship Id="rId2478" Type="http://schemas.openxmlformats.org/officeDocument/2006/relationships/hyperlink" Target="http://www.dfam.org/entry/DF0001159" TargetMode="External"/><Relationship Id="rId2479" Type="http://schemas.openxmlformats.org/officeDocument/2006/relationships/hyperlink" Target="http://www.dfam.org/entry/DF0001273" TargetMode="External"/><Relationship Id="rId1" Type="http://schemas.openxmlformats.org/officeDocument/2006/relationships/hyperlink" Target="http://www.dfam.org/entry/DF0000012" TargetMode="External"/><Relationship Id="rId2" Type="http://schemas.openxmlformats.org/officeDocument/2006/relationships/hyperlink" Target="http://www.dfam.org/entry/DF0000012" TargetMode="External"/><Relationship Id="rId3" Type="http://schemas.openxmlformats.org/officeDocument/2006/relationships/hyperlink" Target="http://www.dfam.org/entry/DF0000011" TargetMode="External"/><Relationship Id="rId920" Type="http://schemas.openxmlformats.org/officeDocument/2006/relationships/hyperlink" Target="http://www.dfam.org/entry/DF0000392" TargetMode="External"/><Relationship Id="rId921" Type="http://schemas.openxmlformats.org/officeDocument/2006/relationships/hyperlink" Target="http://www.dfam.org/entry/DF0000393" TargetMode="External"/><Relationship Id="rId922" Type="http://schemas.openxmlformats.org/officeDocument/2006/relationships/hyperlink" Target="http://www.dfam.org/entry/DF0000393" TargetMode="External"/><Relationship Id="rId923" Type="http://schemas.openxmlformats.org/officeDocument/2006/relationships/hyperlink" Target="http://www.dfam.org/entry/DF0000394" TargetMode="External"/><Relationship Id="rId924" Type="http://schemas.openxmlformats.org/officeDocument/2006/relationships/hyperlink" Target="http://www.dfam.org/entry/DF0000394" TargetMode="External"/><Relationship Id="rId925" Type="http://schemas.openxmlformats.org/officeDocument/2006/relationships/hyperlink" Target="http://www.dfam.org/entry/DF0000395" TargetMode="External"/><Relationship Id="rId926" Type="http://schemas.openxmlformats.org/officeDocument/2006/relationships/hyperlink" Target="http://www.dfam.org/entry/DF0000395" TargetMode="External"/><Relationship Id="rId927" Type="http://schemas.openxmlformats.org/officeDocument/2006/relationships/hyperlink" Target="http://www.dfam.org/entry/DF0000396" TargetMode="External"/><Relationship Id="rId140" Type="http://schemas.openxmlformats.org/officeDocument/2006/relationships/hyperlink" Target="http://www.dfam.org/entry/DF0000080" TargetMode="External"/><Relationship Id="rId141" Type="http://schemas.openxmlformats.org/officeDocument/2006/relationships/hyperlink" Target="http://www.dfam.org/entry/DF0000018" TargetMode="External"/><Relationship Id="rId142" Type="http://schemas.openxmlformats.org/officeDocument/2006/relationships/hyperlink" Target="http://www.dfam.org/entry/DF0000018" TargetMode="External"/><Relationship Id="rId143" Type="http://schemas.openxmlformats.org/officeDocument/2006/relationships/hyperlink" Target="http://www.dfam.org/entry/DF0000081" TargetMode="External"/><Relationship Id="rId144" Type="http://schemas.openxmlformats.org/officeDocument/2006/relationships/hyperlink" Target="http://www.dfam.org/entry/DF0000081" TargetMode="External"/><Relationship Id="rId145" Type="http://schemas.openxmlformats.org/officeDocument/2006/relationships/hyperlink" Target="http://www.dfam.org/entry/DF0000082" TargetMode="External"/><Relationship Id="rId146" Type="http://schemas.openxmlformats.org/officeDocument/2006/relationships/hyperlink" Target="http://www.dfam.org/entry/DF0000082" TargetMode="External"/><Relationship Id="rId147" Type="http://schemas.openxmlformats.org/officeDocument/2006/relationships/hyperlink" Target="http://www.dfam.org/entry/DF0000083" TargetMode="External"/><Relationship Id="rId148" Type="http://schemas.openxmlformats.org/officeDocument/2006/relationships/hyperlink" Target="http://www.dfam.org/entry/DF0000083" TargetMode="External"/><Relationship Id="rId149" Type="http://schemas.openxmlformats.org/officeDocument/2006/relationships/hyperlink" Target="http://www.dfam.org/entry/DF0000084" TargetMode="External"/><Relationship Id="rId928" Type="http://schemas.openxmlformats.org/officeDocument/2006/relationships/hyperlink" Target="http://www.dfam.org/entry/DF0000396" TargetMode="External"/><Relationship Id="rId929" Type="http://schemas.openxmlformats.org/officeDocument/2006/relationships/hyperlink" Target="http://www.dfam.org/entry/DF0000397" TargetMode="External"/><Relationship Id="rId530" Type="http://schemas.openxmlformats.org/officeDocument/2006/relationships/hyperlink" Target="http://www.dfam.org/entry/DF0000216" TargetMode="External"/><Relationship Id="rId531" Type="http://schemas.openxmlformats.org/officeDocument/2006/relationships/hyperlink" Target="http://www.dfam.org/entry/DF0000217" TargetMode="External"/><Relationship Id="rId532" Type="http://schemas.openxmlformats.org/officeDocument/2006/relationships/hyperlink" Target="http://www.dfam.org/entry/DF0000217" TargetMode="External"/><Relationship Id="rId533" Type="http://schemas.openxmlformats.org/officeDocument/2006/relationships/hyperlink" Target="http://www.dfam.org/entry/DF0000630" TargetMode="External"/><Relationship Id="rId534" Type="http://schemas.openxmlformats.org/officeDocument/2006/relationships/hyperlink" Target="http://www.dfam.org/entry/DF0000630" TargetMode="External"/><Relationship Id="rId535" Type="http://schemas.openxmlformats.org/officeDocument/2006/relationships/hyperlink" Target="http://www.dfam.org/entry/DF0000631" TargetMode="External"/><Relationship Id="rId536" Type="http://schemas.openxmlformats.org/officeDocument/2006/relationships/hyperlink" Target="http://www.dfam.org/entry/DF0000631" TargetMode="External"/><Relationship Id="rId537" Type="http://schemas.openxmlformats.org/officeDocument/2006/relationships/hyperlink" Target="http://www.dfam.org/entry/DF0000632" TargetMode="External"/><Relationship Id="rId538" Type="http://schemas.openxmlformats.org/officeDocument/2006/relationships/hyperlink" Target="http://www.dfam.org/entry/DF0000632" TargetMode="External"/><Relationship Id="rId539" Type="http://schemas.openxmlformats.org/officeDocument/2006/relationships/hyperlink" Target="http://www.dfam.org/entry/DF0000633" TargetMode="External"/><Relationship Id="rId4" Type="http://schemas.openxmlformats.org/officeDocument/2006/relationships/hyperlink" Target="http://www.dfam.org/entry/DF0000011" TargetMode="External"/><Relationship Id="rId5" Type="http://schemas.openxmlformats.org/officeDocument/2006/relationships/hyperlink" Target="http://www.dfam.org/entry/DF0000016" TargetMode="External"/><Relationship Id="rId6" Type="http://schemas.openxmlformats.org/officeDocument/2006/relationships/hyperlink" Target="http://www.dfam.org/entry/DF0000016" TargetMode="External"/><Relationship Id="rId7" Type="http://schemas.openxmlformats.org/officeDocument/2006/relationships/hyperlink" Target="http://www.dfam.org/entry/DF0000013" TargetMode="External"/><Relationship Id="rId8" Type="http://schemas.openxmlformats.org/officeDocument/2006/relationships/hyperlink" Target="http://www.dfam.org/entry/DF0000013" TargetMode="External"/><Relationship Id="rId9" Type="http://schemas.openxmlformats.org/officeDocument/2006/relationships/hyperlink" Target="http://www.dfam.org/entry/DF0000029" TargetMode="External"/><Relationship Id="rId1790" Type="http://schemas.openxmlformats.org/officeDocument/2006/relationships/hyperlink" Target="http://www.dfam.org/entry/DF0000898" TargetMode="External"/><Relationship Id="rId1791" Type="http://schemas.openxmlformats.org/officeDocument/2006/relationships/hyperlink" Target="http://www.dfam.org/entry/DF0000899" TargetMode="External"/><Relationship Id="rId1792" Type="http://schemas.openxmlformats.org/officeDocument/2006/relationships/hyperlink" Target="http://www.dfam.org/entry/DF0000899" TargetMode="External"/><Relationship Id="rId1793" Type="http://schemas.openxmlformats.org/officeDocument/2006/relationships/hyperlink" Target="http://www.dfam.org/entry/DF0000900" TargetMode="External"/><Relationship Id="rId1794" Type="http://schemas.openxmlformats.org/officeDocument/2006/relationships/hyperlink" Target="http://www.dfam.org/entry/DF0000900" TargetMode="External"/><Relationship Id="rId1795" Type="http://schemas.openxmlformats.org/officeDocument/2006/relationships/hyperlink" Target="http://www.dfam.org/entry/DF0000906" TargetMode="External"/><Relationship Id="rId1796" Type="http://schemas.openxmlformats.org/officeDocument/2006/relationships/hyperlink" Target="http://www.dfam.org/entry/DF0000906" TargetMode="External"/><Relationship Id="rId1797" Type="http://schemas.openxmlformats.org/officeDocument/2006/relationships/hyperlink" Target="http://www.dfam.org/entry/DF0000902" TargetMode="External"/><Relationship Id="rId1798" Type="http://schemas.openxmlformats.org/officeDocument/2006/relationships/hyperlink" Target="http://www.dfam.org/entry/DF0000902" TargetMode="External"/><Relationship Id="rId1799" Type="http://schemas.openxmlformats.org/officeDocument/2006/relationships/hyperlink" Target="http://www.dfam.org/entry/DF0000903" TargetMode="External"/><Relationship Id="rId2480" Type="http://schemas.openxmlformats.org/officeDocument/2006/relationships/hyperlink" Target="http://www.dfam.org/entry/DF0001273" TargetMode="External"/><Relationship Id="rId2481" Type="http://schemas.openxmlformats.org/officeDocument/2006/relationships/hyperlink" Target="http://www.dfam.org/entry/DF0001247" TargetMode="External"/><Relationship Id="rId2482" Type="http://schemas.openxmlformats.org/officeDocument/2006/relationships/hyperlink" Target="http://www.dfam.org/entry/DF0001247" TargetMode="External"/><Relationship Id="rId2483" Type="http://schemas.openxmlformats.org/officeDocument/2006/relationships/hyperlink" Target="http://www.dfam.org/entry/DF0001180" TargetMode="External"/><Relationship Id="rId2090" Type="http://schemas.openxmlformats.org/officeDocument/2006/relationships/hyperlink" Target="http://www.dfam.org/entry/DF0001054" TargetMode="External"/><Relationship Id="rId2091" Type="http://schemas.openxmlformats.org/officeDocument/2006/relationships/hyperlink" Target="http://www.dfam.org/entry/DF0001055" TargetMode="External"/><Relationship Id="rId2092" Type="http://schemas.openxmlformats.org/officeDocument/2006/relationships/hyperlink" Target="http://www.dfam.org/entry/DF0001055" TargetMode="External"/><Relationship Id="rId2093" Type="http://schemas.openxmlformats.org/officeDocument/2006/relationships/hyperlink" Target="http://www.dfam.org/entry/DF0001056" TargetMode="External"/><Relationship Id="rId2094" Type="http://schemas.openxmlformats.org/officeDocument/2006/relationships/hyperlink" Target="http://www.dfam.org/entry/DF0001056" TargetMode="External"/><Relationship Id="rId2095" Type="http://schemas.openxmlformats.org/officeDocument/2006/relationships/hyperlink" Target="http://www.dfam.org/entry/DF0001057" TargetMode="External"/><Relationship Id="rId2096" Type="http://schemas.openxmlformats.org/officeDocument/2006/relationships/hyperlink" Target="http://www.dfam.org/entry/DF0001057" TargetMode="External"/><Relationship Id="rId2097" Type="http://schemas.openxmlformats.org/officeDocument/2006/relationships/hyperlink" Target="http://www.dfam.org/entry/DF0001058" TargetMode="External"/><Relationship Id="rId2098" Type="http://schemas.openxmlformats.org/officeDocument/2006/relationships/hyperlink" Target="http://www.dfam.org/entry/DF0001058" TargetMode="External"/><Relationship Id="rId2099" Type="http://schemas.openxmlformats.org/officeDocument/2006/relationships/hyperlink" Target="http://www.dfam.org/entry/DF0001059" TargetMode="External"/><Relationship Id="rId2484" Type="http://schemas.openxmlformats.org/officeDocument/2006/relationships/hyperlink" Target="http://www.dfam.org/entry/DF0001180" TargetMode="External"/><Relationship Id="rId2485" Type="http://schemas.openxmlformats.org/officeDocument/2006/relationships/hyperlink" Target="http://www.dfam.org/entry/DF0001111" TargetMode="External"/><Relationship Id="rId2486" Type="http://schemas.openxmlformats.org/officeDocument/2006/relationships/hyperlink" Target="http://www.dfam.org/entry/DF0001111" TargetMode="External"/><Relationship Id="rId2487" Type="http://schemas.openxmlformats.org/officeDocument/2006/relationships/hyperlink" Target="http://www.dfam.org/entry/DF0001188" TargetMode="External"/><Relationship Id="rId2488" Type="http://schemas.openxmlformats.org/officeDocument/2006/relationships/hyperlink" Target="http://www.dfam.org/entry/DF0001188" TargetMode="External"/><Relationship Id="rId2489" Type="http://schemas.openxmlformats.org/officeDocument/2006/relationships/hyperlink" Target="http://www.dfam.org/entry/DF0001181" TargetMode="External"/><Relationship Id="rId1000" Type="http://schemas.openxmlformats.org/officeDocument/2006/relationships/hyperlink" Target="http://www.dfam.org/entry/DF0000431" TargetMode="External"/><Relationship Id="rId1001" Type="http://schemas.openxmlformats.org/officeDocument/2006/relationships/hyperlink" Target="http://www.dfam.org/entry/DF0000432" TargetMode="External"/><Relationship Id="rId1002" Type="http://schemas.openxmlformats.org/officeDocument/2006/relationships/hyperlink" Target="http://www.dfam.org/entry/DF0000432" TargetMode="External"/><Relationship Id="rId1003" Type="http://schemas.openxmlformats.org/officeDocument/2006/relationships/hyperlink" Target="http://www.dfam.org/entry/DF0000433" TargetMode="External"/><Relationship Id="rId930" Type="http://schemas.openxmlformats.org/officeDocument/2006/relationships/hyperlink" Target="http://www.dfam.org/entry/DF0000397" TargetMode="External"/><Relationship Id="rId931" Type="http://schemas.openxmlformats.org/officeDocument/2006/relationships/hyperlink" Target="http://www.dfam.org/entry/DF0000398" TargetMode="External"/><Relationship Id="rId932" Type="http://schemas.openxmlformats.org/officeDocument/2006/relationships/hyperlink" Target="http://www.dfam.org/entry/DF0000398" TargetMode="External"/><Relationship Id="rId933" Type="http://schemas.openxmlformats.org/officeDocument/2006/relationships/hyperlink" Target="http://www.dfam.org/entry/DF0000399" TargetMode="External"/><Relationship Id="rId934" Type="http://schemas.openxmlformats.org/officeDocument/2006/relationships/hyperlink" Target="http://www.dfam.org/entry/DF0000399" TargetMode="External"/><Relationship Id="rId935" Type="http://schemas.openxmlformats.org/officeDocument/2006/relationships/hyperlink" Target="http://www.dfam.org/entry/DF0000401" TargetMode="External"/><Relationship Id="rId936" Type="http://schemas.openxmlformats.org/officeDocument/2006/relationships/hyperlink" Target="http://www.dfam.org/entry/DF0000401" TargetMode="External"/><Relationship Id="rId937" Type="http://schemas.openxmlformats.org/officeDocument/2006/relationships/hyperlink" Target="http://www.dfam.org/entry/DF0000402" TargetMode="External"/><Relationship Id="rId150" Type="http://schemas.openxmlformats.org/officeDocument/2006/relationships/hyperlink" Target="http://www.dfam.org/entry/DF0000084" TargetMode="External"/><Relationship Id="rId151" Type="http://schemas.openxmlformats.org/officeDocument/2006/relationships/hyperlink" Target="http://www.dfam.org/entry/DF0000085" TargetMode="External"/><Relationship Id="rId152" Type="http://schemas.openxmlformats.org/officeDocument/2006/relationships/hyperlink" Target="http://www.dfam.org/entry/DF0000085" TargetMode="External"/><Relationship Id="rId153" Type="http://schemas.openxmlformats.org/officeDocument/2006/relationships/hyperlink" Target="http://www.dfam.org/entry/DF0000086" TargetMode="External"/><Relationship Id="rId154" Type="http://schemas.openxmlformats.org/officeDocument/2006/relationships/hyperlink" Target="http://www.dfam.org/entry/DF0000086" TargetMode="External"/><Relationship Id="rId155" Type="http://schemas.openxmlformats.org/officeDocument/2006/relationships/hyperlink" Target="http://www.dfam.org/entry/DF0000087" TargetMode="External"/><Relationship Id="rId156" Type="http://schemas.openxmlformats.org/officeDocument/2006/relationships/hyperlink" Target="http://www.dfam.org/entry/DF0000087" TargetMode="External"/><Relationship Id="rId157" Type="http://schemas.openxmlformats.org/officeDocument/2006/relationships/hyperlink" Target="http://www.dfam.org/entry/DF0000088" TargetMode="External"/><Relationship Id="rId158" Type="http://schemas.openxmlformats.org/officeDocument/2006/relationships/hyperlink" Target="http://www.dfam.org/entry/DF0000088" TargetMode="External"/><Relationship Id="rId159" Type="http://schemas.openxmlformats.org/officeDocument/2006/relationships/hyperlink" Target="http://www.dfam.org/entry/DF0000089" TargetMode="External"/><Relationship Id="rId938" Type="http://schemas.openxmlformats.org/officeDocument/2006/relationships/hyperlink" Target="http://www.dfam.org/entry/DF0000402" TargetMode="External"/><Relationship Id="rId939" Type="http://schemas.openxmlformats.org/officeDocument/2006/relationships/hyperlink" Target="http://www.dfam.org/entry/DF0000403" TargetMode="External"/><Relationship Id="rId1004" Type="http://schemas.openxmlformats.org/officeDocument/2006/relationships/hyperlink" Target="http://www.dfam.org/entry/DF0000433" TargetMode="External"/><Relationship Id="rId1005" Type="http://schemas.openxmlformats.org/officeDocument/2006/relationships/hyperlink" Target="http://www.dfam.org/entry/DF0000435" TargetMode="External"/><Relationship Id="rId1006" Type="http://schemas.openxmlformats.org/officeDocument/2006/relationships/hyperlink" Target="http://www.dfam.org/entry/DF0000435" TargetMode="External"/><Relationship Id="rId1007" Type="http://schemas.openxmlformats.org/officeDocument/2006/relationships/hyperlink" Target="http://www.dfam.org/entry/DF0000436" TargetMode="External"/><Relationship Id="rId1008" Type="http://schemas.openxmlformats.org/officeDocument/2006/relationships/hyperlink" Target="http://www.dfam.org/entry/DF0000436" TargetMode="External"/><Relationship Id="rId1009" Type="http://schemas.openxmlformats.org/officeDocument/2006/relationships/hyperlink" Target="http://www.dfam.org/entry/DF0000437" TargetMode="External"/><Relationship Id="rId540" Type="http://schemas.openxmlformats.org/officeDocument/2006/relationships/hyperlink" Target="http://www.dfam.org/entry/DF0000633" TargetMode="External"/><Relationship Id="rId541" Type="http://schemas.openxmlformats.org/officeDocument/2006/relationships/hyperlink" Target="http://www.dfam.org/entry/DF0000218" TargetMode="External"/><Relationship Id="rId542" Type="http://schemas.openxmlformats.org/officeDocument/2006/relationships/hyperlink" Target="http://www.dfam.org/entry/DF0000218" TargetMode="External"/><Relationship Id="rId543" Type="http://schemas.openxmlformats.org/officeDocument/2006/relationships/hyperlink" Target="http://www.dfam.org/entry/DF0000219" TargetMode="External"/><Relationship Id="rId544" Type="http://schemas.openxmlformats.org/officeDocument/2006/relationships/hyperlink" Target="http://www.dfam.org/entry/DF0000219" TargetMode="External"/><Relationship Id="rId545" Type="http://schemas.openxmlformats.org/officeDocument/2006/relationships/hyperlink" Target="http://www.dfam.org/entry/DF0000220" TargetMode="External"/><Relationship Id="rId546" Type="http://schemas.openxmlformats.org/officeDocument/2006/relationships/hyperlink" Target="http://www.dfam.org/entry/DF0000220" TargetMode="External"/><Relationship Id="rId547" Type="http://schemas.openxmlformats.org/officeDocument/2006/relationships/hyperlink" Target="http://www.dfam.org/entry/DF0000221" TargetMode="External"/><Relationship Id="rId548" Type="http://schemas.openxmlformats.org/officeDocument/2006/relationships/hyperlink" Target="http://www.dfam.org/entry/DF0000221" TargetMode="External"/><Relationship Id="rId549" Type="http://schemas.openxmlformats.org/officeDocument/2006/relationships/hyperlink" Target="http://www.dfam.org/entry/DF0000222" TargetMode="External"/><Relationship Id="rId2490" Type="http://schemas.openxmlformats.org/officeDocument/2006/relationships/hyperlink" Target="http://www.dfam.org/entry/DF0001181" TargetMode="External"/><Relationship Id="rId2491" Type="http://schemas.openxmlformats.org/officeDocument/2006/relationships/hyperlink" Target="http://www.dfam.org/entry/DF0001207" TargetMode="External"/><Relationship Id="rId2492" Type="http://schemas.openxmlformats.org/officeDocument/2006/relationships/hyperlink" Target="http://www.dfam.org/entry/DF0001207" TargetMode="External"/><Relationship Id="rId2493" Type="http://schemas.openxmlformats.org/officeDocument/2006/relationships/hyperlink" Target="http://www.dfam.org/entry/DF0001157" TargetMode="External"/><Relationship Id="rId2494" Type="http://schemas.openxmlformats.org/officeDocument/2006/relationships/hyperlink" Target="http://www.dfam.org/entry/DF0001157" TargetMode="External"/><Relationship Id="rId2495" Type="http://schemas.openxmlformats.org/officeDocument/2006/relationships/hyperlink" Target="http://www.dfam.org/entry/DF0001283" TargetMode="External"/><Relationship Id="rId2496" Type="http://schemas.openxmlformats.org/officeDocument/2006/relationships/hyperlink" Target="http://www.dfam.org/entry/DF0001283" TargetMode="External"/><Relationship Id="rId2497" Type="http://schemas.openxmlformats.org/officeDocument/2006/relationships/hyperlink" Target="http://www.dfam.org/entry/DF0001301" TargetMode="External"/><Relationship Id="rId2498" Type="http://schemas.openxmlformats.org/officeDocument/2006/relationships/hyperlink" Target="http://www.dfam.org/entry/DF0001301" TargetMode="External"/><Relationship Id="rId2499" Type="http://schemas.openxmlformats.org/officeDocument/2006/relationships/hyperlink" Target="http://www.dfam.org/entry/DF0001333" TargetMode="External"/><Relationship Id="rId1400" Type="http://schemas.openxmlformats.org/officeDocument/2006/relationships/hyperlink" Target="http://www.dfam.org/entry/DF0000692" TargetMode="External"/><Relationship Id="rId1401" Type="http://schemas.openxmlformats.org/officeDocument/2006/relationships/hyperlink" Target="http://www.dfam.org/entry/DF0000693" TargetMode="External"/><Relationship Id="rId1402" Type="http://schemas.openxmlformats.org/officeDocument/2006/relationships/hyperlink" Target="http://www.dfam.org/entry/DF0000693" TargetMode="External"/><Relationship Id="rId1403" Type="http://schemas.openxmlformats.org/officeDocument/2006/relationships/hyperlink" Target="http://www.dfam.org/entry/DF0000694" TargetMode="External"/><Relationship Id="rId1404" Type="http://schemas.openxmlformats.org/officeDocument/2006/relationships/hyperlink" Target="http://www.dfam.org/entry/DF0000694" TargetMode="External"/><Relationship Id="rId1405" Type="http://schemas.openxmlformats.org/officeDocument/2006/relationships/hyperlink" Target="http://www.dfam.org/entry/DF0000980" TargetMode="External"/><Relationship Id="rId1406" Type="http://schemas.openxmlformats.org/officeDocument/2006/relationships/hyperlink" Target="http://www.dfam.org/entry/DF0000980" TargetMode="External"/><Relationship Id="rId1407" Type="http://schemas.openxmlformats.org/officeDocument/2006/relationships/hyperlink" Target="http://www.dfam.org/entry/DF0000981" TargetMode="External"/><Relationship Id="rId1408" Type="http://schemas.openxmlformats.org/officeDocument/2006/relationships/hyperlink" Target="http://www.dfam.org/entry/DF0000981" TargetMode="External"/><Relationship Id="rId1409" Type="http://schemas.openxmlformats.org/officeDocument/2006/relationships/hyperlink" Target="http://www.dfam.org/entry/DF0000982" TargetMode="External"/><Relationship Id="rId940" Type="http://schemas.openxmlformats.org/officeDocument/2006/relationships/hyperlink" Target="http://www.dfam.org/entry/DF0000403" TargetMode="External"/><Relationship Id="rId941" Type="http://schemas.openxmlformats.org/officeDocument/2006/relationships/hyperlink" Target="http://www.dfam.org/entry/DF0000404" TargetMode="External"/><Relationship Id="rId942" Type="http://schemas.openxmlformats.org/officeDocument/2006/relationships/hyperlink" Target="http://www.dfam.org/entry/DF0000404" TargetMode="External"/><Relationship Id="rId943" Type="http://schemas.openxmlformats.org/officeDocument/2006/relationships/hyperlink" Target="http://www.dfam.org/entry/DF0000405" TargetMode="External"/><Relationship Id="rId944" Type="http://schemas.openxmlformats.org/officeDocument/2006/relationships/hyperlink" Target="http://www.dfam.org/entry/DF0000405" TargetMode="External"/><Relationship Id="rId945" Type="http://schemas.openxmlformats.org/officeDocument/2006/relationships/hyperlink" Target="http://www.dfam.org/entry/DF0000400" TargetMode="External"/><Relationship Id="rId160" Type="http://schemas.openxmlformats.org/officeDocument/2006/relationships/hyperlink" Target="http://www.dfam.org/entry/DF0000089" TargetMode="External"/><Relationship Id="rId161" Type="http://schemas.openxmlformats.org/officeDocument/2006/relationships/hyperlink" Target="http://www.dfam.org/entry/DF0000090" TargetMode="External"/><Relationship Id="rId162" Type="http://schemas.openxmlformats.org/officeDocument/2006/relationships/hyperlink" Target="http://www.dfam.org/entry/DF0000090" TargetMode="External"/><Relationship Id="rId163" Type="http://schemas.openxmlformats.org/officeDocument/2006/relationships/hyperlink" Target="http://www.dfam.org/entry/DF0001313" TargetMode="External"/><Relationship Id="rId164" Type="http://schemas.openxmlformats.org/officeDocument/2006/relationships/hyperlink" Target="http://www.dfam.org/entry/DF0001313" TargetMode="External"/><Relationship Id="rId165" Type="http://schemas.openxmlformats.org/officeDocument/2006/relationships/hyperlink" Target="http://www.dfam.org/entry/DF0000091" TargetMode="External"/><Relationship Id="rId166" Type="http://schemas.openxmlformats.org/officeDocument/2006/relationships/hyperlink" Target="http://www.dfam.org/entry/DF0000091" TargetMode="External"/><Relationship Id="rId167" Type="http://schemas.openxmlformats.org/officeDocument/2006/relationships/hyperlink" Target="http://www.dfam.org/entry/DF0000092" TargetMode="External"/><Relationship Id="rId168" Type="http://schemas.openxmlformats.org/officeDocument/2006/relationships/hyperlink" Target="http://www.dfam.org/entry/DF0000092" TargetMode="External"/><Relationship Id="rId169" Type="http://schemas.openxmlformats.org/officeDocument/2006/relationships/hyperlink" Target="http://www.dfam.org/entry/DF0000093" TargetMode="External"/><Relationship Id="rId946" Type="http://schemas.openxmlformats.org/officeDocument/2006/relationships/hyperlink" Target="http://www.dfam.org/entry/DF0000400" TargetMode="External"/><Relationship Id="rId947" Type="http://schemas.openxmlformats.org/officeDocument/2006/relationships/hyperlink" Target="http://www.dfam.org/entry/DF0000406" TargetMode="External"/><Relationship Id="rId948" Type="http://schemas.openxmlformats.org/officeDocument/2006/relationships/hyperlink" Target="http://www.dfam.org/entry/DF0000406" TargetMode="External"/><Relationship Id="rId949" Type="http://schemas.openxmlformats.org/officeDocument/2006/relationships/hyperlink" Target="http://www.dfam.org/entry/DF0000408" TargetMode="External"/><Relationship Id="rId1010" Type="http://schemas.openxmlformats.org/officeDocument/2006/relationships/hyperlink" Target="http://www.dfam.org/entry/DF0000437" TargetMode="External"/><Relationship Id="rId1011" Type="http://schemas.openxmlformats.org/officeDocument/2006/relationships/hyperlink" Target="http://www.dfam.org/entry/DF0000438" TargetMode="External"/><Relationship Id="rId1012" Type="http://schemas.openxmlformats.org/officeDocument/2006/relationships/hyperlink" Target="http://www.dfam.org/entry/DF0000438" TargetMode="External"/><Relationship Id="rId1013" Type="http://schemas.openxmlformats.org/officeDocument/2006/relationships/hyperlink" Target="http://www.dfam.org/entry/DF0000439" TargetMode="External"/><Relationship Id="rId1014" Type="http://schemas.openxmlformats.org/officeDocument/2006/relationships/hyperlink" Target="http://www.dfam.org/entry/DF0000439" TargetMode="External"/><Relationship Id="rId1015" Type="http://schemas.openxmlformats.org/officeDocument/2006/relationships/hyperlink" Target="http://www.dfam.org/entry/DF0000440" TargetMode="External"/><Relationship Id="rId1016" Type="http://schemas.openxmlformats.org/officeDocument/2006/relationships/hyperlink" Target="http://www.dfam.org/entry/DF0000440" TargetMode="External"/><Relationship Id="rId1017" Type="http://schemas.openxmlformats.org/officeDocument/2006/relationships/hyperlink" Target="http://www.dfam.org/entry/DF0000441" TargetMode="External"/><Relationship Id="rId1018" Type="http://schemas.openxmlformats.org/officeDocument/2006/relationships/hyperlink" Target="http://www.dfam.org/entry/DF0000441" TargetMode="External"/><Relationship Id="rId1019" Type="http://schemas.openxmlformats.org/officeDocument/2006/relationships/hyperlink" Target="http://www.dfam.org/entry/DF0000442" TargetMode="External"/><Relationship Id="rId550" Type="http://schemas.openxmlformats.org/officeDocument/2006/relationships/hyperlink" Target="http://www.dfam.org/entry/DF0000222" TargetMode="External"/><Relationship Id="rId551" Type="http://schemas.openxmlformats.org/officeDocument/2006/relationships/hyperlink" Target="http://www.dfam.org/entry/DF0000223" TargetMode="External"/><Relationship Id="rId552" Type="http://schemas.openxmlformats.org/officeDocument/2006/relationships/hyperlink" Target="http://www.dfam.org/entry/DF0000223" TargetMode="External"/><Relationship Id="rId553" Type="http://schemas.openxmlformats.org/officeDocument/2006/relationships/hyperlink" Target="http://www.dfam.org/entry/DF0000224" TargetMode="External"/><Relationship Id="rId554" Type="http://schemas.openxmlformats.org/officeDocument/2006/relationships/hyperlink" Target="http://www.dfam.org/entry/DF0000224" TargetMode="External"/><Relationship Id="rId555" Type="http://schemas.openxmlformats.org/officeDocument/2006/relationships/hyperlink" Target="http://www.dfam.org/entry/DF0000225" TargetMode="External"/><Relationship Id="rId556" Type="http://schemas.openxmlformats.org/officeDocument/2006/relationships/hyperlink" Target="http://www.dfam.org/entry/DF0000225" TargetMode="External"/><Relationship Id="rId557" Type="http://schemas.openxmlformats.org/officeDocument/2006/relationships/hyperlink" Target="http://www.dfam.org/entry/DF0000226" TargetMode="External"/><Relationship Id="rId558" Type="http://schemas.openxmlformats.org/officeDocument/2006/relationships/hyperlink" Target="http://www.dfam.org/entry/DF0000226" TargetMode="External"/><Relationship Id="rId559" Type="http://schemas.openxmlformats.org/officeDocument/2006/relationships/hyperlink" Target="http://www.dfam.org/entry/DF0000227" TargetMode="External"/><Relationship Id="rId1800" Type="http://schemas.openxmlformats.org/officeDocument/2006/relationships/hyperlink" Target="http://www.dfam.org/entry/DF0000903" TargetMode="External"/><Relationship Id="rId1801" Type="http://schemas.openxmlformats.org/officeDocument/2006/relationships/hyperlink" Target="http://www.dfam.org/entry/DF0000904" TargetMode="External"/><Relationship Id="rId1802" Type="http://schemas.openxmlformats.org/officeDocument/2006/relationships/hyperlink" Target="http://www.dfam.org/entry/DF0000904" TargetMode="External"/><Relationship Id="rId1803" Type="http://schemas.openxmlformats.org/officeDocument/2006/relationships/hyperlink" Target="http://www.dfam.org/entry/DF0000905" TargetMode="External"/><Relationship Id="rId1410" Type="http://schemas.openxmlformats.org/officeDocument/2006/relationships/hyperlink" Target="http://www.dfam.org/entry/DF0000982" TargetMode="External"/><Relationship Id="rId1411" Type="http://schemas.openxmlformats.org/officeDocument/2006/relationships/hyperlink" Target="http://www.dfam.org/entry/DF0000983" TargetMode="External"/><Relationship Id="rId1412" Type="http://schemas.openxmlformats.org/officeDocument/2006/relationships/hyperlink" Target="http://www.dfam.org/entry/DF0000983" TargetMode="External"/><Relationship Id="rId1413" Type="http://schemas.openxmlformats.org/officeDocument/2006/relationships/hyperlink" Target="http://www.dfam.org/entry/DF0001171" TargetMode="External"/><Relationship Id="rId1414" Type="http://schemas.openxmlformats.org/officeDocument/2006/relationships/hyperlink" Target="http://www.dfam.org/entry/DF0001171" TargetMode="External"/><Relationship Id="rId1415" Type="http://schemas.openxmlformats.org/officeDocument/2006/relationships/hyperlink" Target="http://www.dfam.org/entry/DF0001304" TargetMode="External"/><Relationship Id="rId1416" Type="http://schemas.openxmlformats.org/officeDocument/2006/relationships/hyperlink" Target="http://www.dfam.org/entry/DF0001304" TargetMode="External"/><Relationship Id="rId1417" Type="http://schemas.openxmlformats.org/officeDocument/2006/relationships/hyperlink" Target="http://www.dfam.org/entry/DF0001201" TargetMode="External"/><Relationship Id="rId1418" Type="http://schemas.openxmlformats.org/officeDocument/2006/relationships/hyperlink" Target="http://www.dfam.org/entry/DF0001201" TargetMode="External"/><Relationship Id="rId1419" Type="http://schemas.openxmlformats.org/officeDocument/2006/relationships/hyperlink" Target="http://www.dfam.org/entry/DF0000985" TargetMode="External"/><Relationship Id="rId950" Type="http://schemas.openxmlformats.org/officeDocument/2006/relationships/hyperlink" Target="http://www.dfam.org/entry/DF0000408" TargetMode="External"/><Relationship Id="rId951" Type="http://schemas.openxmlformats.org/officeDocument/2006/relationships/hyperlink" Target="http://www.dfam.org/entry/DF0000407" TargetMode="External"/><Relationship Id="rId952" Type="http://schemas.openxmlformats.org/officeDocument/2006/relationships/hyperlink" Target="http://www.dfam.org/entry/DF0000407" TargetMode="External"/><Relationship Id="rId953" Type="http://schemas.openxmlformats.org/officeDocument/2006/relationships/hyperlink" Target="http://www.dfam.org/entry/DF0000409" TargetMode="External"/><Relationship Id="rId954" Type="http://schemas.openxmlformats.org/officeDocument/2006/relationships/hyperlink" Target="http://www.dfam.org/entry/DF0000409" TargetMode="External"/><Relationship Id="rId955" Type="http://schemas.openxmlformats.org/officeDocument/2006/relationships/hyperlink" Target="http://www.dfam.org/entry/DF0000410" TargetMode="External"/><Relationship Id="rId170" Type="http://schemas.openxmlformats.org/officeDocument/2006/relationships/hyperlink" Target="http://www.dfam.org/entry/DF0000093" TargetMode="External"/><Relationship Id="rId171" Type="http://schemas.openxmlformats.org/officeDocument/2006/relationships/hyperlink" Target="http://www.dfam.org/entry/DF0000094" TargetMode="External"/><Relationship Id="rId172" Type="http://schemas.openxmlformats.org/officeDocument/2006/relationships/hyperlink" Target="http://www.dfam.org/entry/DF0000094" TargetMode="External"/><Relationship Id="rId173" Type="http://schemas.openxmlformats.org/officeDocument/2006/relationships/hyperlink" Target="http://www.dfam.org/entry/DF0000095" TargetMode="External"/><Relationship Id="rId174" Type="http://schemas.openxmlformats.org/officeDocument/2006/relationships/hyperlink" Target="http://www.dfam.org/entry/DF0000095" TargetMode="External"/><Relationship Id="rId175" Type="http://schemas.openxmlformats.org/officeDocument/2006/relationships/hyperlink" Target="http://www.dfam.org/entry/DF0000096" TargetMode="External"/><Relationship Id="rId176" Type="http://schemas.openxmlformats.org/officeDocument/2006/relationships/hyperlink" Target="http://www.dfam.org/entry/DF0000096" TargetMode="External"/><Relationship Id="rId177" Type="http://schemas.openxmlformats.org/officeDocument/2006/relationships/hyperlink" Target="http://www.dfam.org/entry/DF0000021" TargetMode="External"/><Relationship Id="rId178" Type="http://schemas.openxmlformats.org/officeDocument/2006/relationships/hyperlink" Target="http://www.dfam.org/entry/DF0000021" TargetMode="External"/><Relationship Id="rId179" Type="http://schemas.openxmlformats.org/officeDocument/2006/relationships/hyperlink" Target="http://www.dfam.org/entry/DF0000022" TargetMode="External"/><Relationship Id="rId956" Type="http://schemas.openxmlformats.org/officeDocument/2006/relationships/hyperlink" Target="http://www.dfam.org/entry/DF0000410" TargetMode="External"/><Relationship Id="rId957" Type="http://schemas.openxmlformats.org/officeDocument/2006/relationships/hyperlink" Target="http://www.dfam.org/entry/DF0000411" TargetMode="External"/><Relationship Id="rId958" Type="http://schemas.openxmlformats.org/officeDocument/2006/relationships/hyperlink" Target="http://www.dfam.org/entry/DF0000411" TargetMode="External"/><Relationship Id="rId959" Type="http://schemas.openxmlformats.org/officeDocument/2006/relationships/hyperlink" Target="http://www.dfam.org/entry/DF0000412" TargetMode="External"/><Relationship Id="rId1020" Type="http://schemas.openxmlformats.org/officeDocument/2006/relationships/hyperlink" Target="http://www.dfam.org/entry/DF0000442" TargetMode="External"/><Relationship Id="rId1021" Type="http://schemas.openxmlformats.org/officeDocument/2006/relationships/hyperlink" Target="http://www.dfam.org/entry/DF0000443" TargetMode="External"/><Relationship Id="rId1022" Type="http://schemas.openxmlformats.org/officeDocument/2006/relationships/hyperlink" Target="http://www.dfam.org/entry/DF0000443" TargetMode="External"/><Relationship Id="rId1023" Type="http://schemas.openxmlformats.org/officeDocument/2006/relationships/hyperlink" Target="http://www.dfam.org/entry/DF0000444" TargetMode="External"/><Relationship Id="rId1024" Type="http://schemas.openxmlformats.org/officeDocument/2006/relationships/hyperlink" Target="http://www.dfam.org/entry/DF0000444" TargetMode="External"/><Relationship Id="rId1025" Type="http://schemas.openxmlformats.org/officeDocument/2006/relationships/hyperlink" Target="http://www.dfam.org/entry/DF0000445" TargetMode="External"/><Relationship Id="rId1026" Type="http://schemas.openxmlformats.org/officeDocument/2006/relationships/hyperlink" Target="http://www.dfam.org/entry/DF0000445" TargetMode="External"/><Relationship Id="rId1027" Type="http://schemas.openxmlformats.org/officeDocument/2006/relationships/hyperlink" Target="http://www.dfam.org/entry/DF0000446" TargetMode="External"/><Relationship Id="rId1028" Type="http://schemas.openxmlformats.org/officeDocument/2006/relationships/hyperlink" Target="http://www.dfam.org/entry/DF0000446" TargetMode="External"/><Relationship Id="rId1029" Type="http://schemas.openxmlformats.org/officeDocument/2006/relationships/hyperlink" Target="http://www.dfam.org/entry/DF0000447" TargetMode="External"/><Relationship Id="rId560" Type="http://schemas.openxmlformats.org/officeDocument/2006/relationships/hyperlink" Target="http://www.dfam.org/entry/DF0000227" TargetMode="External"/><Relationship Id="rId561" Type="http://schemas.openxmlformats.org/officeDocument/2006/relationships/hyperlink" Target="http://www.dfam.org/entry/DF0000228" TargetMode="External"/><Relationship Id="rId562" Type="http://schemas.openxmlformats.org/officeDocument/2006/relationships/hyperlink" Target="http://www.dfam.org/entry/DF0000228" TargetMode="External"/><Relationship Id="rId563" Type="http://schemas.openxmlformats.org/officeDocument/2006/relationships/hyperlink" Target="http://www.dfam.org/entry/DF0000230" TargetMode="External"/><Relationship Id="rId564" Type="http://schemas.openxmlformats.org/officeDocument/2006/relationships/hyperlink" Target="http://www.dfam.org/entry/DF0000230" TargetMode="External"/><Relationship Id="rId565" Type="http://schemas.openxmlformats.org/officeDocument/2006/relationships/hyperlink" Target="http://www.dfam.org/entry/DF0000232" TargetMode="External"/><Relationship Id="rId566" Type="http://schemas.openxmlformats.org/officeDocument/2006/relationships/hyperlink" Target="http://www.dfam.org/entry/DF0000232" TargetMode="External"/><Relationship Id="rId567" Type="http://schemas.openxmlformats.org/officeDocument/2006/relationships/hyperlink" Target="http://www.dfam.org/entry/DF0000233" TargetMode="External"/><Relationship Id="rId568" Type="http://schemas.openxmlformats.org/officeDocument/2006/relationships/hyperlink" Target="http://www.dfam.org/entry/DF0000233" TargetMode="External"/><Relationship Id="rId569" Type="http://schemas.openxmlformats.org/officeDocument/2006/relationships/hyperlink" Target="http://www.dfam.org/entry/DF0000234" TargetMode="External"/><Relationship Id="rId1804" Type="http://schemas.openxmlformats.org/officeDocument/2006/relationships/hyperlink" Target="http://www.dfam.org/entry/DF0000905" TargetMode="External"/><Relationship Id="rId1805" Type="http://schemas.openxmlformats.org/officeDocument/2006/relationships/hyperlink" Target="http://www.dfam.org/entry/DF0000907" TargetMode="External"/><Relationship Id="rId1806" Type="http://schemas.openxmlformats.org/officeDocument/2006/relationships/hyperlink" Target="http://www.dfam.org/entry/DF0000907" TargetMode="External"/><Relationship Id="rId1807" Type="http://schemas.openxmlformats.org/officeDocument/2006/relationships/hyperlink" Target="http://www.dfam.org/entry/DF0000908" TargetMode="External"/><Relationship Id="rId1808" Type="http://schemas.openxmlformats.org/officeDocument/2006/relationships/hyperlink" Target="http://www.dfam.org/entry/DF0000908" TargetMode="External"/><Relationship Id="rId1809" Type="http://schemas.openxmlformats.org/officeDocument/2006/relationships/hyperlink" Target="http://www.dfam.org/entry/DF0000909" TargetMode="External"/><Relationship Id="rId2100" Type="http://schemas.openxmlformats.org/officeDocument/2006/relationships/hyperlink" Target="http://www.dfam.org/entry/DF0001059" TargetMode="External"/><Relationship Id="rId2101" Type="http://schemas.openxmlformats.org/officeDocument/2006/relationships/hyperlink" Target="http://www.dfam.org/entry/DF0001136" TargetMode="External"/><Relationship Id="rId2102" Type="http://schemas.openxmlformats.org/officeDocument/2006/relationships/hyperlink" Target="http://www.dfam.org/entry/DF0001136" TargetMode="External"/><Relationship Id="rId2103" Type="http://schemas.openxmlformats.org/officeDocument/2006/relationships/hyperlink" Target="http://www.dfam.org/entry/DF0001060" TargetMode="External"/><Relationship Id="rId2104" Type="http://schemas.openxmlformats.org/officeDocument/2006/relationships/hyperlink" Target="http://www.dfam.org/entry/DF0001060" TargetMode="External"/><Relationship Id="rId2105" Type="http://schemas.openxmlformats.org/officeDocument/2006/relationships/hyperlink" Target="http://www.dfam.org/entry/DF0001061" TargetMode="External"/><Relationship Id="rId2106" Type="http://schemas.openxmlformats.org/officeDocument/2006/relationships/hyperlink" Target="http://www.dfam.org/entry/DF0001061" TargetMode="External"/><Relationship Id="rId2107" Type="http://schemas.openxmlformats.org/officeDocument/2006/relationships/hyperlink" Target="http://www.dfam.org/entry/DF0001062" TargetMode="External"/><Relationship Id="rId2108" Type="http://schemas.openxmlformats.org/officeDocument/2006/relationships/hyperlink" Target="http://www.dfam.org/entry/DF0001062" TargetMode="External"/><Relationship Id="rId2109" Type="http://schemas.openxmlformats.org/officeDocument/2006/relationships/hyperlink" Target="http://www.dfam.org/entry/DF0001063" TargetMode="External"/><Relationship Id="rId1810" Type="http://schemas.openxmlformats.org/officeDocument/2006/relationships/hyperlink" Target="http://www.dfam.org/entry/DF0000909" TargetMode="External"/><Relationship Id="rId1811" Type="http://schemas.openxmlformats.org/officeDocument/2006/relationships/hyperlink" Target="http://www.dfam.org/entry/DF0000910" TargetMode="External"/><Relationship Id="rId1812" Type="http://schemas.openxmlformats.org/officeDocument/2006/relationships/hyperlink" Target="http://www.dfam.org/entry/DF0000910" TargetMode="External"/><Relationship Id="rId1813" Type="http://schemas.openxmlformats.org/officeDocument/2006/relationships/hyperlink" Target="http://www.dfam.org/entry/DF0000911" TargetMode="External"/><Relationship Id="rId1420" Type="http://schemas.openxmlformats.org/officeDocument/2006/relationships/hyperlink" Target="http://www.dfam.org/entry/DF0000985" TargetMode="External"/><Relationship Id="rId1421" Type="http://schemas.openxmlformats.org/officeDocument/2006/relationships/hyperlink" Target="http://www.dfam.org/entry/DF0000986" TargetMode="External"/><Relationship Id="rId1422" Type="http://schemas.openxmlformats.org/officeDocument/2006/relationships/hyperlink" Target="http://www.dfam.org/entry/DF0000986" TargetMode="External"/><Relationship Id="rId1423" Type="http://schemas.openxmlformats.org/officeDocument/2006/relationships/hyperlink" Target="http://www.dfam.org/entry/DF0000987" TargetMode="External"/><Relationship Id="rId1424" Type="http://schemas.openxmlformats.org/officeDocument/2006/relationships/hyperlink" Target="http://www.dfam.org/entry/DF0000987" TargetMode="External"/><Relationship Id="rId1425" Type="http://schemas.openxmlformats.org/officeDocument/2006/relationships/hyperlink" Target="http://www.dfam.org/entry/DF0000988" TargetMode="External"/><Relationship Id="rId1426" Type="http://schemas.openxmlformats.org/officeDocument/2006/relationships/hyperlink" Target="http://www.dfam.org/entry/DF0000988" TargetMode="External"/><Relationship Id="rId1427" Type="http://schemas.openxmlformats.org/officeDocument/2006/relationships/hyperlink" Target="http://www.dfam.org/entry/DF0000989" TargetMode="External"/><Relationship Id="rId1428" Type="http://schemas.openxmlformats.org/officeDocument/2006/relationships/hyperlink" Target="http://www.dfam.org/entry/DF0000989" TargetMode="External"/><Relationship Id="rId1429" Type="http://schemas.openxmlformats.org/officeDocument/2006/relationships/hyperlink" Target="http://www.dfam.org/entry/DF0000990" TargetMode="External"/><Relationship Id="rId960" Type="http://schemas.openxmlformats.org/officeDocument/2006/relationships/hyperlink" Target="http://www.dfam.org/entry/DF0000412" TargetMode="External"/><Relationship Id="rId961" Type="http://schemas.openxmlformats.org/officeDocument/2006/relationships/hyperlink" Target="http://www.dfam.org/entry/DF0000413" TargetMode="External"/><Relationship Id="rId962" Type="http://schemas.openxmlformats.org/officeDocument/2006/relationships/hyperlink" Target="http://www.dfam.org/entry/DF0000413" TargetMode="External"/><Relationship Id="rId963" Type="http://schemas.openxmlformats.org/officeDocument/2006/relationships/hyperlink" Target="http://www.dfam.org/entry/DF0000414" TargetMode="External"/><Relationship Id="rId964" Type="http://schemas.openxmlformats.org/officeDocument/2006/relationships/hyperlink" Target="http://www.dfam.org/entry/DF0000414" TargetMode="External"/><Relationship Id="rId965" Type="http://schemas.openxmlformats.org/officeDocument/2006/relationships/hyperlink" Target="http://www.dfam.org/entry/DF0000415" TargetMode="External"/><Relationship Id="rId180" Type="http://schemas.openxmlformats.org/officeDocument/2006/relationships/hyperlink" Target="http://www.dfam.org/entry/DF0000022" TargetMode="External"/><Relationship Id="rId181" Type="http://schemas.openxmlformats.org/officeDocument/2006/relationships/hyperlink" Target="http://www.dfam.org/entry/DF0000097" TargetMode="External"/><Relationship Id="rId182" Type="http://schemas.openxmlformats.org/officeDocument/2006/relationships/hyperlink" Target="http://www.dfam.org/entry/DF0000097" TargetMode="External"/><Relationship Id="rId183" Type="http://schemas.openxmlformats.org/officeDocument/2006/relationships/hyperlink" Target="http://www.dfam.org/entry/DF0000098" TargetMode="External"/><Relationship Id="rId184" Type="http://schemas.openxmlformats.org/officeDocument/2006/relationships/hyperlink" Target="http://www.dfam.org/entry/DF0000098" TargetMode="External"/><Relationship Id="rId185" Type="http://schemas.openxmlformats.org/officeDocument/2006/relationships/hyperlink" Target="http://www.dfam.org/entry/DF0000099" TargetMode="External"/><Relationship Id="rId186" Type="http://schemas.openxmlformats.org/officeDocument/2006/relationships/hyperlink" Target="http://www.dfam.org/entry/DF0000099" TargetMode="External"/><Relationship Id="rId187" Type="http://schemas.openxmlformats.org/officeDocument/2006/relationships/hyperlink" Target="http://www.dfam.org/entry/DF0000100" TargetMode="External"/><Relationship Id="rId188" Type="http://schemas.openxmlformats.org/officeDocument/2006/relationships/hyperlink" Target="http://www.dfam.org/entry/DF0000100" TargetMode="External"/><Relationship Id="rId189" Type="http://schemas.openxmlformats.org/officeDocument/2006/relationships/hyperlink" Target="http://www.dfam.org/entry/DF0000101" TargetMode="External"/><Relationship Id="rId966" Type="http://schemas.openxmlformats.org/officeDocument/2006/relationships/hyperlink" Target="http://www.dfam.org/entry/DF0000415" TargetMode="External"/><Relationship Id="rId967" Type="http://schemas.openxmlformats.org/officeDocument/2006/relationships/hyperlink" Target="http://www.dfam.org/entry/DF0000416" TargetMode="External"/><Relationship Id="rId968" Type="http://schemas.openxmlformats.org/officeDocument/2006/relationships/hyperlink" Target="http://www.dfam.org/entry/DF0000416" TargetMode="External"/><Relationship Id="rId969" Type="http://schemas.openxmlformats.org/officeDocument/2006/relationships/hyperlink" Target="http://www.dfam.org/entry/DF0000417" TargetMode="External"/><Relationship Id="rId1030" Type="http://schemas.openxmlformats.org/officeDocument/2006/relationships/hyperlink" Target="http://www.dfam.org/entry/DF0000447" TargetMode="External"/><Relationship Id="rId1031" Type="http://schemas.openxmlformats.org/officeDocument/2006/relationships/hyperlink" Target="http://www.dfam.org/entry/DF0000448" TargetMode="External"/><Relationship Id="rId1032" Type="http://schemas.openxmlformats.org/officeDocument/2006/relationships/hyperlink" Target="http://www.dfam.org/entry/DF0000448" TargetMode="External"/><Relationship Id="rId1033" Type="http://schemas.openxmlformats.org/officeDocument/2006/relationships/hyperlink" Target="http://www.dfam.org/entry/DF0000449" TargetMode="External"/><Relationship Id="rId1034" Type="http://schemas.openxmlformats.org/officeDocument/2006/relationships/hyperlink" Target="http://www.dfam.org/entry/DF0000449" TargetMode="External"/><Relationship Id="rId1035" Type="http://schemas.openxmlformats.org/officeDocument/2006/relationships/hyperlink" Target="http://www.dfam.org/entry/DF0000450" TargetMode="External"/><Relationship Id="rId1036" Type="http://schemas.openxmlformats.org/officeDocument/2006/relationships/hyperlink" Target="http://www.dfam.org/entry/DF0000450" TargetMode="External"/><Relationship Id="rId1037" Type="http://schemas.openxmlformats.org/officeDocument/2006/relationships/hyperlink" Target="http://www.dfam.org/entry/DF0000451" TargetMode="External"/><Relationship Id="rId1038" Type="http://schemas.openxmlformats.org/officeDocument/2006/relationships/hyperlink" Target="http://www.dfam.org/entry/DF0000451" TargetMode="External"/><Relationship Id="rId1039" Type="http://schemas.openxmlformats.org/officeDocument/2006/relationships/hyperlink" Target="http://www.dfam.org/entry/DF0000452" TargetMode="External"/><Relationship Id="rId570" Type="http://schemas.openxmlformats.org/officeDocument/2006/relationships/hyperlink" Target="http://www.dfam.org/entry/DF0000234" TargetMode="External"/><Relationship Id="rId571" Type="http://schemas.openxmlformats.org/officeDocument/2006/relationships/hyperlink" Target="http://www.dfam.org/entry/DF0000229" TargetMode="External"/><Relationship Id="rId572" Type="http://schemas.openxmlformats.org/officeDocument/2006/relationships/hyperlink" Target="http://www.dfam.org/entry/DF0000229" TargetMode="External"/><Relationship Id="rId573" Type="http://schemas.openxmlformats.org/officeDocument/2006/relationships/hyperlink" Target="http://www.dfam.org/entry/DF0000236" TargetMode="External"/><Relationship Id="rId574" Type="http://schemas.openxmlformats.org/officeDocument/2006/relationships/hyperlink" Target="http://www.dfam.org/entry/DF0000236" TargetMode="External"/><Relationship Id="rId575" Type="http://schemas.openxmlformats.org/officeDocument/2006/relationships/hyperlink" Target="http://www.dfam.org/entry/DF0000237" TargetMode="External"/><Relationship Id="rId576" Type="http://schemas.openxmlformats.org/officeDocument/2006/relationships/hyperlink" Target="http://www.dfam.org/entry/DF0000237" TargetMode="External"/><Relationship Id="rId577" Type="http://schemas.openxmlformats.org/officeDocument/2006/relationships/hyperlink" Target="http://www.dfam.org/entry/DF0000238" TargetMode="External"/><Relationship Id="rId578" Type="http://schemas.openxmlformats.org/officeDocument/2006/relationships/hyperlink" Target="http://www.dfam.org/entry/DF0000238" TargetMode="External"/><Relationship Id="rId579" Type="http://schemas.openxmlformats.org/officeDocument/2006/relationships/hyperlink" Target="http://www.dfam.org/entry/DF0000239" TargetMode="External"/><Relationship Id="rId1814" Type="http://schemas.openxmlformats.org/officeDocument/2006/relationships/hyperlink" Target="http://www.dfam.org/entry/DF0000911" TargetMode="External"/><Relationship Id="rId1815" Type="http://schemas.openxmlformats.org/officeDocument/2006/relationships/hyperlink" Target="http://www.dfam.org/entry/DF0000914" TargetMode="External"/><Relationship Id="rId1816" Type="http://schemas.openxmlformats.org/officeDocument/2006/relationships/hyperlink" Target="http://www.dfam.org/entry/DF0000914" TargetMode="External"/><Relationship Id="rId1817" Type="http://schemas.openxmlformats.org/officeDocument/2006/relationships/hyperlink" Target="http://www.dfam.org/entry/DF0000912" TargetMode="External"/><Relationship Id="rId1818" Type="http://schemas.openxmlformats.org/officeDocument/2006/relationships/hyperlink" Target="http://www.dfam.org/entry/DF0000912" TargetMode="External"/><Relationship Id="rId1819" Type="http://schemas.openxmlformats.org/officeDocument/2006/relationships/hyperlink" Target="http://www.dfam.org/entry/DF0000913" TargetMode="External"/><Relationship Id="rId2110" Type="http://schemas.openxmlformats.org/officeDocument/2006/relationships/hyperlink" Target="http://www.dfam.org/entry/DF0001063" TargetMode="External"/><Relationship Id="rId2111" Type="http://schemas.openxmlformats.org/officeDocument/2006/relationships/hyperlink" Target="http://www.dfam.org/entry/DF0001064" TargetMode="External"/><Relationship Id="rId2112" Type="http://schemas.openxmlformats.org/officeDocument/2006/relationships/hyperlink" Target="http://www.dfam.org/entry/DF0001064" TargetMode="External"/><Relationship Id="rId2113" Type="http://schemas.openxmlformats.org/officeDocument/2006/relationships/hyperlink" Target="http://www.dfam.org/entry/DF0001065" TargetMode="External"/><Relationship Id="rId2114" Type="http://schemas.openxmlformats.org/officeDocument/2006/relationships/hyperlink" Target="http://www.dfam.org/entry/DF0001065" TargetMode="External"/><Relationship Id="rId2115" Type="http://schemas.openxmlformats.org/officeDocument/2006/relationships/hyperlink" Target="http://www.dfam.org/entry/DF0001066" TargetMode="External"/><Relationship Id="rId2116" Type="http://schemas.openxmlformats.org/officeDocument/2006/relationships/hyperlink" Target="http://www.dfam.org/entry/DF0001066" TargetMode="External"/><Relationship Id="rId2117" Type="http://schemas.openxmlformats.org/officeDocument/2006/relationships/hyperlink" Target="http://www.dfam.org/entry/DF0001067" TargetMode="External"/><Relationship Id="rId2118" Type="http://schemas.openxmlformats.org/officeDocument/2006/relationships/hyperlink" Target="http://www.dfam.org/entry/DF0001067" TargetMode="External"/><Relationship Id="rId2119" Type="http://schemas.openxmlformats.org/officeDocument/2006/relationships/hyperlink" Target="http://www.dfam.org/entry/DF0001068" TargetMode="External"/><Relationship Id="rId2500" Type="http://schemas.openxmlformats.org/officeDocument/2006/relationships/hyperlink" Target="http://www.dfam.org/entry/DF0001333" TargetMode="External"/><Relationship Id="rId2501" Type="http://schemas.openxmlformats.org/officeDocument/2006/relationships/hyperlink" Target="http://www.dfam.org/entry/DF0001263" TargetMode="External"/><Relationship Id="rId2502" Type="http://schemas.openxmlformats.org/officeDocument/2006/relationships/hyperlink" Target="http://www.dfam.org/entry/DF0001263" TargetMode="External"/><Relationship Id="rId2503" Type="http://schemas.openxmlformats.org/officeDocument/2006/relationships/hyperlink" Target="http://www.dfam.org/entry/DF0001156" TargetMode="External"/><Relationship Id="rId2504" Type="http://schemas.openxmlformats.org/officeDocument/2006/relationships/hyperlink" Target="http://www.dfam.org/entry/DF0001156" TargetMode="External"/><Relationship Id="rId2505" Type="http://schemas.openxmlformats.org/officeDocument/2006/relationships/hyperlink" Target="http://www.dfam.org/entry/DF0001213" TargetMode="External"/><Relationship Id="rId2506" Type="http://schemas.openxmlformats.org/officeDocument/2006/relationships/hyperlink" Target="http://www.dfam.org/entry/DF0001213" TargetMode="External"/><Relationship Id="rId2507" Type="http://schemas.openxmlformats.org/officeDocument/2006/relationships/hyperlink" Target="http://www.dfam.org/entry/DF0001112" TargetMode="External"/><Relationship Id="rId2508" Type="http://schemas.openxmlformats.org/officeDocument/2006/relationships/hyperlink" Target="http://www.dfam.org/entry/DF0001112" TargetMode="External"/><Relationship Id="rId2509" Type="http://schemas.openxmlformats.org/officeDocument/2006/relationships/hyperlink" Target="http://www.dfam.org/entry/DF0001195" TargetMode="External"/><Relationship Id="rId1820" Type="http://schemas.openxmlformats.org/officeDocument/2006/relationships/hyperlink" Target="http://www.dfam.org/entry/DF0000913" TargetMode="External"/><Relationship Id="rId1821" Type="http://schemas.openxmlformats.org/officeDocument/2006/relationships/hyperlink" Target="http://www.dfam.org/entry/DF0000915" TargetMode="External"/><Relationship Id="rId1822" Type="http://schemas.openxmlformats.org/officeDocument/2006/relationships/hyperlink" Target="http://www.dfam.org/entry/DF0000915" TargetMode="External"/><Relationship Id="rId1823" Type="http://schemas.openxmlformats.org/officeDocument/2006/relationships/hyperlink" Target="http://www.dfam.org/entry/DF0000916" TargetMode="External"/><Relationship Id="rId1430" Type="http://schemas.openxmlformats.org/officeDocument/2006/relationships/hyperlink" Target="http://www.dfam.org/entry/DF0000990" TargetMode="External"/><Relationship Id="rId1431" Type="http://schemas.openxmlformats.org/officeDocument/2006/relationships/hyperlink" Target="http://www.dfam.org/entry/DF0000991" TargetMode="External"/><Relationship Id="rId1432" Type="http://schemas.openxmlformats.org/officeDocument/2006/relationships/hyperlink" Target="http://www.dfam.org/entry/DF0000991" TargetMode="External"/><Relationship Id="rId1433" Type="http://schemas.openxmlformats.org/officeDocument/2006/relationships/hyperlink" Target="http://www.dfam.org/entry/DF0000992" TargetMode="External"/><Relationship Id="rId1434" Type="http://schemas.openxmlformats.org/officeDocument/2006/relationships/hyperlink" Target="http://www.dfam.org/entry/DF0000992" TargetMode="External"/><Relationship Id="rId1435" Type="http://schemas.openxmlformats.org/officeDocument/2006/relationships/hyperlink" Target="http://www.dfam.org/entry/DF0000993" TargetMode="External"/><Relationship Id="rId1436" Type="http://schemas.openxmlformats.org/officeDocument/2006/relationships/hyperlink" Target="http://www.dfam.org/entry/DF0000993" TargetMode="External"/><Relationship Id="rId1437" Type="http://schemas.openxmlformats.org/officeDocument/2006/relationships/hyperlink" Target="http://www.dfam.org/entry/DF0000994" TargetMode="External"/><Relationship Id="rId1438" Type="http://schemas.openxmlformats.org/officeDocument/2006/relationships/hyperlink" Target="http://www.dfam.org/entry/DF0000994" TargetMode="External"/><Relationship Id="rId1439" Type="http://schemas.openxmlformats.org/officeDocument/2006/relationships/hyperlink" Target="http://www.dfam.org/entry/DF0000995" TargetMode="External"/><Relationship Id="rId970" Type="http://schemas.openxmlformats.org/officeDocument/2006/relationships/hyperlink" Target="http://www.dfam.org/entry/DF0000417" TargetMode="External"/><Relationship Id="rId971" Type="http://schemas.openxmlformats.org/officeDocument/2006/relationships/hyperlink" Target="http://www.dfam.org/entry/DF0000418" TargetMode="External"/><Relationship Id="rId972" Type="http://schemas.openxmlformats.org/officeDocument/2006/relationships/hyperlink" Target="http://www.dfam.org/entry/DF0000418" TargetMode="External"/><Relationship Id="rId973" Type="http://schemas.openxmlformats.org/officeDocument/2006/relationships/hyperlink" Target="http://www.dfam.org/entry/DF0000419" TargetMode="External"/><Relationship Id="rId974" Type="http://schemas.openxmlformats.org/officeDocument/2006/relationships/hyperlink" Target="http://www.dfam.org/entry/DF0000419" TargetMode="External"/><Relationship Id="rId975" Type="http://schemas.openxmlformats.org/officeDocument/2006/relationships/hyperlink" Target="http://www.dfam.org/entry/DF0000420" TargetMode="External"/><Relationship Id="rId190" Type="http://schemas.openxmlformats.org/officeDocument/2006/relationships/hyperlink" Target="http://www.dfam.org/entry/DF0000101" TargetMode="External"/><Relationship Id="rId191" Type="http://schemas.openxmlformats.org/officeDocument/2006/relationships/hyperlink" Target="http://www.dfam.org/entry/DF0000102" TargetMode="External"/><Relationship Id="rId192" Type="http://schemas.openxmlformats.org/officeDocument/2006/relationships/hyperlink" Target="http://www.dfam.org/entry/DF0000102" TargetMode="External"/><Relationship Id="rId193" Type="http://schemas.openxmlformats.org/officeDocument/2006/relationships/hyperlink" Target="http://www.dfam.org/entry/DF0000103" TargetMode="External"/><Relationship Id="rId194" Type="http://schemas.openxmlformats.org/officeDocument/2006/relationships/hyperlink" Target="http://www.dfam.org/entry/DF0000103" TargetMode="External"/><Relationship Id="rId195" Type="http://schemas.openxmlformats.org/officeDocument/2006/relationships/hyperlink" Target="http://www.dfam.org/entry/DF0000104" TargetMode="External"/><Relationship Id="rId196" Type="http://schemas.openxmlformats.org/officeDocument/2006/relationships/hyperlink" Target="http://www.dfam.org/entry/DF0000104" TargetMode="External"/><Relationship Id="rId197" Type="http://schemas.openxmlformats.org/officeDocument/2006/relationships/hyperlink" Target="http://www.dfam.org/entry/DF0001176" TargetMode="External"/><Relationship Id="rId198" Type="http://schemas.openxmlformats.org/officeDocument/2006/relationships/hyperlink" Target="http://www.dfam.org/entry/DF0001176" TargetMode="External"/><Relationship Id="rId199" Type="http://schemas.openxmlformats.org/officeDocument/2006/relationships/hyperlink" Target="http://www.dfam.org/entry/DF0000019" TargetMode="External"/><Relationship Id="rId976" Type="http://schemas.openxmlformats.org/officeDocument/2006/relationships/hyperlink" Target="http://www.dfam.org/entry/DF0000420" TargetMode="External"/><Relationship Id="rId977" Type="http://schemas.openxmlformats.org/officeDocument/2006/relationships/hyperlink" Target="http://www.dfam.org/entry/DF0000421" TargetMode="External"/><Relationship Id="rId978" Type="http://schemas.openxmlformats.org/officeDocument/2006/relationships/hyperlink" Target="http://www.dfam.org/entry/DF0000421" TargetMode="External"/><Relationship Id="rId979" Type="http://schemas.openxmlformats.org/officeDocument/2006/relationships/hyperlink" Target="http://www.dfam.org/entry/DF0000422" TargetMode="External"/><Relationship Id="rId1040" Type="http://schemas.openxmlformats.org/officeDocument/2006/relationships/hyperlink" Target="http://www.dfam.org/entry/DF0000452" TargetMode="External"/><Relationship Id="rId1041" Type="http://schemas.openxmlformats.org/officeDocument/2006/relationships/hyperlink" Target="http://www.dfam.org/entry/DF0000453" TargetMode="External"/><Relationship Id="rId1042" Type="http://schemas.openxmlformats.org/officeDocument/2006/relationships/hyperlink" Target="http://www.dfam.org/entry/DF0000453" TargetMode="External"/><Relationship Id="rId1043" Type="http://schemas.openxmlformats.org/officeDocument/2006/relationships/hyperlink" Target="http://www.dfam.org/entry/DF0000454" TargetMode="External"/><Relationship Id="rId1044" Type="http://schemas.openxmlformats.org/officeDocument/2006/relationships/hyperlink" Target="http://www.dfam.org/entry/DF0000454" TargetMode="External"/><Relationship Id="rId1045" Type="http://schemas.openxmlformats.org/officeDocument/2006/relationships/hyperlink" Target="http://www.dfam.org/entry/DF0000455" TargetMode="External"/><Relationship Id="rId1046" Type="http://schemas.openxmlformats.org/officeDocument/2006/relationships/hyperlink" Target="http://www.dfam.org/entry/DF0000455" TargetMode="External"/><Relationship Id="rId1047" Type="http://schemas.openxmlformats.org/officeDocument/2006/relationships/hyperlink" Target="http://www.dfam.org/entry/DF0000456" TargetMode="External"/><Relationship Id="rId1048" Type="http://schemas.openxmlformats.org/officeDocument/2006/relationships/hyperlink" Target="http://www.dfam.org/entry/DF0000456" TargetMode="External"/><Relationship Id="rId1049" Type="http://schemas.openxmlformats.org/officeDocument/2006/relationships/hyperlink" Target="http://www.dfam.org/entry/DF0000457" TargetMode="External"/><Relationship Id="rId580" Type="http://schemas.openxmlformats.org/officeDocument/2006/relationships/hyperlink" Target="http://www.dfam.org/entry/DF0000239" TargetMode="External"/><Relationship Id="rId581" Type="http://schemas.openxmlformats.org/officeDocument/2006/relationships/hyperlink" Target="http://www.dfam.org/entry/DF0000241" TargetMode="External"/><Relationship Id="rId582" Type="http://schemas.openxmlformats.org/officeDocument/2006/relationships/hyperlink" Target="http://www.dfam.org/entry/DF0000241" TargetMode="External"/><Relationship Id="rId583" Type="http://schemas.openxmlformats.org/officeDocument/2006/relationships/hyperlink" Target="http://www.dfam.org/entry/DF0000240" TargetMode="External"/><Relationship Id="rId584" Type="http://schemas.openxmlformats.org/officeDocument/2006/relationships/hyperlink" Target="http://www.dfam.org/entry/DF0000240" TargetMode="External"/><Relationship Id="rId585" Type="http://schemas.openxmlformats.org/officeDocument/2006/relationships/hyperlink" Target="http://www.dfam.org/entry/DF0000242" TargetMode="External"/><Relationship Id="rId586" Type="http://schemas.openxmlformats.org/officeDocument/2006/relationships/hyperlink" Target="http://www.dfam.org/entry/DF0000242" TargetMode="External"/><Relationship Id="rId587" Type="http://schemas.openxmlformats.org/officeDocument/2006/relationships/hyperlink" Target="http://www.dfam.org/entry/DF0000243" TargetMode="External"/><Relationship Id="rId588" Type="http://schemas.openxmlformats.org/officeDocument/2006/relationships/hyperlink" Target="http://www.dfam.org/entry/DF0000243" TargetMode="External"/><Relationship Id="rId589" Type="http://schemas.openxmlformats.org/officeDocument/2006/relationships/hyperlink" Target="http://www.dfam.org/entry/DF0000244" TargetMode="External"/><Relationship Id="rId1824" Type="http://schemas.openxmlformats.org/officeDocument/2006/relationships/hyperlink" Target="http://www.dfam.org/entry/DF0000916" TargetMode="External"/><Relationship Id="rId1825" Type="http://schemas.openxmlformats.org/officeDocument/2006/relationships/hyperlink" Target="http://www.dfam.org/entry/DF0000917" TargetMode="External"/><Relationship Id="rId1826" Type="http://schemas.openxmlformats.org/officeDocument/2006/relationships/hyperlink" Target="http://www.dfam.org/entry/DF0000917" TargetMode="External"/><Relationship Id="rId1827" Type="http://schemas.openxmlformats.org/officeDocument/2006/relationships/hyperlink" Target="http://www.dfam.org/entry/DF0000921" TargetMode="External"/><Relationship Id="rId1828" Type="http://schemas.openxmlformats.org/officeDocument/2006/relationships/hyperlink" Target="http://www.dfam.org/entry/DF0000921" TargetMode="External"/><Relationship Id="rId1829" Type="http://schemas.openxmlformats.org/officeDocument/2006/relationships/hyperlink" Target="http://www.dfam.org/entry/DF0000918" TargetMode="External"/><Relationship Id="rId2120" Type="http://schemas.openxmlformats.org/officeDocument/2006/relationships/hyperlink" Target="http://www.dfam.org/entry/DF0001068" TargetMode="External"/><Relationship Id="rId2121" Type="http://schemas.openxmlformats.org/officeDocument/2006/relationships/hyperlink" Target="http://www.dfam.org/entry/DF0001069" TargetMode="External"/><Relationship Id="rId2122" Type="http://schemas.openxmlformats.org/officeDocument/2006/relationships/hyperlink" Target="http://www.dfam.org/entry/DF0001069" TargetMode="External"/><Relationship Id="rId2123" Type="http://schemas.openxmlformats.org/officeDocument/2006/relationships/hyperlink" Target="http://www.dfam.org/entry/DF0001070" TargetMode="External"/><Relationship Id="rId2124" Type="http://schemas.openxmlformats.org/officeDocument/2006/relationships/hyperlink" Target="http://www.dfam.org/entry/DF0001070" TargetMode="External"/><Relationship Id="rId2125" Type="http://schemas.openxmlformats.org/officeDocument/2006/relationships/hyperlink" Target="http://www.dfam.org/entry/DF0001071" TargetMode="External"/><Relationship Id="rId2126" Type="http://schemas.openxmlformats.org/officeDocument/2006/relationships/hyperlink" Target="http://www.dfam.org/entry/DF0001071" TargetMode="External"/><Relationship Id="rId2127" Type="http://schemas.openxmlformats.org/officeDocument/2006/relationships/hyperlink" Target="http://www.dfam.org/entry/DF0001072" TargetMode="External"/><Relationship Id="rId2128" Type="http://schemas.openxmlformats.org/officeDocument/2006/relationships/hyperlink" Target="http://www.dfam.org/entry/DF0001072" TargetMode="External"/><Relationship Id="rId2129" Type="http://schemas.openxmlformats.org/officeDocument/2006/relationships/hyperlink" Target="http://www.dfam.org/entry/DF0001137" TargetMode="External"/><Relationship Id="rId2510" Type="http://schemas.openxmlformats.org/officeDocument/2006/relationships/hyperlink" Target="http://www.dfam.org/entry/DF0001195" TargetMode="External"/><Relationship Id="rId2511" Type="http://schemas.openxmlformats.org/officeDocument/2006/relationships/hyperlink" Target="http://www.dfam.org/entry/DF0001210" TargetMode="External"/><Relationship Id="rId2512" Type="http://schemas.openxmlformats.org/officeDocument/2006/relationships/hyperlink" Target="http://www.dfam.org/entry/DF0001210" TargetMode="External"/><Relationship Id="rId2513" Type="http://schemas.openxmlformats.org/officeDocument/2006/relationships/hyperlink" Target="http://www.dfam.org/entry/DF0001212" TargetMode="External"/><Relationship Id="rId2514" Type="http://schemas.openxmlformats.org/officeDocument/2006/relationships/hyperlink" Target="http://www.dfam.org/entry/DF0001212" TargetMode="External"/><Relationship Id="rId2515" Type="http://schemas.openxmlformats.org/officeDocument/2006/relationships/hyperlink" Target="http://www.dfam.org/entry/DF0001173" TargetMode="External"/><Relationship Id="rId2516" Type="http://schemas.openxmlformats.org/officeDocument/2006/relationships/hyperlink" Target="http://www.dfam.org/entry/DF0001173" TargetMode="External"/><Relationship Id="rId2517" Type="http://schemas.openxmlformats.org/officeDocument/2006/relationships/hyperlink" Target="http://www.dfam.org/entry/DF0001308" TargetMode="External"/><Relationship Id="rId2518" Type="http://schemas.openxmlformats.org/officeDocument/2006/relationships/hyperlink" Target="http://www.dfam.org/entry/DF0001308" TargetMode="External"/><Relationship Id="rId2519" Type="http://schemas.openxmlformats.org/officeDocument/2006/relationships/hyperlink" Target="http://www.dfam.org/entry/DF0001294" TargetMode="External"/><Relationship Id="rId1830" Type="http://schemas.openxmlformats.org/officeDocument/2006/relationships/hyperlink" Target="http://www.dfam.org/entry/DF0000918" TargetMode="External"/><Relationship Id="rId1831" Type="http://schemas.openxmlformats.org/officeDocument/2006/relationships/hyperlink" Target="http://www.dfam.org/entry/DF0000919" TargetMode="External"/><Relationship Id="rId1832" Type="http://schemas.openxmlformats.org/officeDocument/2006/relationships/hyperlink" Target="http://www.dfam.org/entry/DF0000919" TargetMode="External"/><Relationship Id="rId1833" Type="http://schemas.openxmlformats.org/officeDocument/2006/relationships/hyperlink" Target="http://www.dfam.org/entry/DF0000920" TargetMode="External"/><Relationship Id="rId1440" Type="http://schemas.openxmlformats.org/officeDocument/2006/relationships/hyperlink" Target="http://www.dfam.org/entry/DF0000995" TargetMode="External"/><Relationship Id="rId1441" Type="http://schemas.openxmlformats.org/officeDocument/2006/relationships/hyperlink" Target="http://www.dfam.org/entry/DF0001183" TargetMode="External"/><Relationship Id="rId1442" Type="http://schemas.openxmlformats.org/officeDocument/2006/relationships/hyperlink" Target="http://www.dfam.org/entry/DF0001183" TargetMode="External"/><Relationship Id="rId1443" Type="http://schemas.openxmlformats.org/officeDocument/2006/relationships/hyperlink" Target="http://www.dfam.org/entry/DF0001149" TargetMode="External"/><Relationship Id="rId1444" Type="http://schemas.openxmlformats.org/officeDocument/2006/relationships/hyperlink" Target="http://www.dfam.org/entry/DF0001149" TargetMode="External"/><Relationship Id="rId1445" Type="http://schemas.openxmlformats.org/officeDocument/2006/relationships/hyperlink" Target="http://www.dfam.org/entry/DF0001177" TargetMode="External"/><Relationship Id="rId1446" Type="http://schemas.openxmlformats.org/officeDocument/2006/relationships/hyperlink" Target="http://www.dfam.org/entry/DF0001177" TargetMode="External"/><Relationship Id="rId1447" Type="http://schemas.openxmlformats.org/officeDocument/2006/relationships/hyperlink" Target="http://www.dfam.org/entry/DF0000996" TargetMode="External"/><Relationship Id="rId1448" Type="http://schemas.openxmlformats.org/officeDocument/2006/relationships/hyperlink" Target="http://www.dfam.org/entry/DF0000996" TargetMode="External"/><Relationship Id="rId1449" Type="http://schemas.openxmlformats.org/officeDocument/2006/relationships/hyperlink" Target="http://www.dfam.org/entry/DF0000997" TargetMode="External"/><Relationship Id="rId980" Type="http://schemas.openxmlformats.org/officeDocument/2006/relationships/hyperlink" Target="http://www.dfam.org/entry/DF0000422" TargetMode="External"/><Relationship Id="rId981" Type="http://schemas.openxmlformats.org/officeDocument/2006/relationships/hyperlink" Target="http://www.dfam.org/entry/DF0000423" TargetMode="External"/><Relationship Id="rId982" Type="http://schemas.openxmlformats.org/officeDocument/2006/relationships/hyperlink" Target="http://www.dfam.org/entry/DF0000423" TargetMode="External"/><Relationship Id="rId983" Type="http://schemas.openxmlformats.org/officeDocument/2006/relationships/hyperlink" Target="http://www.dfam.org/entry/DF0000424" TargetMode="External"/><Relationship Id="rId984" Type="http://schemas.openxmlformats.org/officeDocument/2006/relationships/hyperlink" Target="http://www.dfam.org/entry/DF0000424" TargetMode="External"/><Relationship Id="rId985" Type="http://schemas.openxmlformats.org/officeDocument/2006/relationships/hyperlink" Target="http://www.dfam.org/entry/DF0000425" TargetMode="External"/><Relationship Id="rId986" Type="http://schemas.openxmlformats.org/officeDocument/2006/relationships/hyperlink" Target="http://www.dfam.org/entry/DF0000425" TargetMode="External"/><Relationship Id="rId987" Type="http://schemas.openxmlformats.org/officeDocument/2006/relationships/hyperlink" Target="http://www.dfam.org/entry/DF0000426" TargetMode="External"/><Relationship Id="rId988" Type="http://schemas.openxmlformats.org/officeDocument/2006/relationships/hyperlink" Target="http://www.dfam.org/entry/DF0000426" TargetMode="External"/><Relationship Id="rId989" Type="http://schemas.openxmlformats.org/officeDocument/2006/relationships/hyperlink" Target="http://www.dfam.org/entry/DF0000427" TargetMode="External"/><Relationship Id="rId1050" Type="http://schemas.openxmlformats.org/officeDocument/2006/relationships/hyperlink" Target="http://www.dfam.org/entry/DF0000457" TargetMode="External"/><Relationship Id="rId1051" Type="http://schemas.openxmlformats.org/officeDocument/2006/relationships/hyperlink" Target="http://www.dfam.org/entry/DF0000458" TargetMode="External"/><Relationship Id="rId1052" Type="http://schemas.openxmlformats.org/officeDocument/2006/relationships/hyperlink" Target="http://www.dfam.org/entry/DF0000458" TargetMode="External"/><Relationship Id="rId1053" Type="http://schemas.openxmlformats.org/officeDocument/2006/relationships/hyperlink" Target="http://www.dfam.org/entry/DF0000459" TargetMode="External"/><Relationship Id="rId1054" Type="http://schemas.openxmlformats.org/officeDocument/2006/relationships/hyperlink" Target="http://www.dfam.org/entry/DF0000459" TargetMode="External"/><Relationship Id="rId1055" Type="http://schemas.openxmlformats.org/officeDocument/2006/relationships/hyperlink" Target="http://www.dfam.org/entry/DF0000460" TargetMode="External"/><Relationship Id="rId1056" Type="http://schemas.openxmlformats.org/officeDocument/2006/relationships/hyperlink" Target="http://www.dfam.org/entry/DF0000460" TargetMode="External"/><Relationship Id="rId1057" Type="http://schemas.openxmlformats.org/officeDocument/2006/relationships/hyperlink" Target="http://www.dfam.org/entry/DF0000461" TargetMode="External"/><Relationship Id="rId1058" Type="http://schemas.openxmlformats.org/officeDocument/2006/relationships/hyperlink" Target="http://www.dfam.org/entry/DF0000461" TargetMode="External"/><Relationship Id="rId1059" Type="http://schemas.openxmlformats.org/officeDocument/2006/relationships/hyperlink" Target="http://www.dfam.org/entry/DF0000462" TargetMode="External"/><Relationship Id="rId590" Type="http://schemas.openxmlformats.org/officeDocument/2006/relationships/hyperlink" Target="http://www.dfam.org/entry/DF0000244" TargetMode="External"/><Relationship Id="rId591" Type="http://schemas.openxmlformats.org/officeDocument/2006/relationships/hyperlink" Target="http://www.dfam.org/entry/DF0000246" TargetMode="External"/><Relationship Id="rId592" Type="http://schemas.openxmlformats.org/officeDocument/2006/relationships/hyperlink" Target="http://www.dfam.org/entry/DF0000246" TargetMode="External"/><Relationship Id="rId593" Type="http://schemas.openxmlformats.org/officeDocument/2006/relationships/hyperlink" Target="http://www.dfam.org/entry/DF0000247" TargetMode="External"/><Relationship Id="rId594" Type="http://schemas.openxmlformats.org/officeDocument/2006/relationships/hyperlink" Target="http://www.dfam.org/entry/DF0000247" TargetMode="External"/><Relationship Id="rId595" Type="http://schemas.openxmlformats.org/officeDocument/2006/relationships/hyperlink" Target="http://www.dfam.org/entry/DF0000248" TargetMode="External"/><Relationship Id="rId596" Type="http://schemas.openxmlformats.org/officeDocument/2006/relationships/hyperlink" Target="http://www.dfam.org/entry/DF0000248" TargetMode="External"/><Relationship Id="rId597" Type="http://schemas.openxmlformats.org/officeDocument/2006/relationships/hyperlink" Target="http://www.dfam.org/entry/DF0000249" TargetMode="External"/><Relationship Id="rId598" Type="http://schemas.openxmlformats.org/officeDocument/2006/relationships/hyperlink" Target="http://www.dfam.org/entry/DF0000249" TargetMode="External"/><Relationship Id="rId599" Type="http://schemas.openxmlformats.org/officeDocument/2006/relationships/hyperlink" Target="http://www.dfam.org/entry/DF0000245" TargetMode="External"/><Relationship Id="rId1834" Type="http://schemas.openxmlformats.org/officeDocument/2006/relationships/hyperlink" Target="http://www.dfam.org/entry/DF0000920" TargetMode="External"/><Relationship Id="rId1835" Type="http://schemas.openxmlformats.org/officeDocument/2006/relationships/hyperlink" Target="http://www.dfam.org/entry/DF0000922" TargetMode="External"/><Relationship Id="rId1836" Type="http://schemas.openxmlformats.org/officeDocument/2006/relationships/hyperlink" Target="http://www.dfam.org/entry/DF0000922" TargetMode="External"/><Relationship Id="rId1837" Type="http://schemas.openxmlformats.org/officeDocument/2006/relationships/hyperlink" Target="http://www.dfam.org/entry/DF0000923" TargetMode="External"/><Relationship Id="rId1838" Type="http://schemas.openxmlformats.org/officeDocument/2006/relationships/hyperlink" Target="http://www.dfam.org/entry/DF0000923" TargetMode="External"/><Relationship Id="rId1839" Type="http://schemas.openxmlformats.org/officeDocument/2006/relationships/hyperlink" Target="http://www.dfam.org/entry/DF0000924" TargetMode="External"/><Relationship Id="rId2130" Type="http://schemas.openxmlformats.org/officeDocument/2006/relationships/hyperlink" Target="http://www.dfam.org/entry/DF0001137" TargetMode="External"/><Relationship Id="rId2131" Type="http://schemas.openxmlformats.org/officeDocument/2006/relationships/hyperlink" Target="http://www.dfam.org/entry/DF0000817" TargetMode="External"/><Relationship Id="rId2132" Type="http://schemas.openxmlformats.org/officeDocument/2006/relationships/hyperlink" Target="http://www.dfam.org/entry/DF0000817" TargetMode="External"/><Relationship Id="rId2133" Type="http://schemas.openxmlformats.org/officeDocument/2006/relationships/hyperlink" Target="http://www.dfam.org/entry/DF0000005" TargetMode="External"/><Relationship Id="rId2134" Type="http://schemas.openxmlformats.org/officeDocument/2006/relationships/hyperlink" Target="http://www.dfam.org/entry/DF0000005" TargetMode="External"/><Relationship Id="rId2135" Type="http://schemas.openxmlformats.org/officeDocument/2006/relationships/hyperlink" Target="http://www.dfam.org/entry/DF0000818" TargetMode="External"/><Relationship Id="rId2136" Type="http://schemas.openxmlformats.org/officeDocument/2006/relationships/hyperlink" Target="http://www.dfam.org/entry/DF0000818" TargetMode="External"/><Relationship Id="rId2137" Type="http://schemas.openxmlformats.org/officeDocument/2006/relationships/hyperlink" Target="http://www.dfam.org/entry/DF0000819" TargetMode="External"/><Relationship Id="rId2138" Type="http://schemas.openxmlformats.org/officeDocument/2006/relationships/hyperlink" Target="http://www.dfam.org/entry/DF0000819" TargetMode="External"/><Relationship Id="rId2139" Type="http://schemas.openxmlformats.org/officeDocument/2006/relationships/hyperlink" Target="http://www.dfam.org/entry/DF0000820" TargetMode="External"/><Relationship Id="rId2520" Type="http://schemas.openxmlformats.org/officeDocument/2006/relationships/hyperlink" Target="http://www.dfam.org/entry/DF0001294" TargetMode="External"/><Relationship Id="rId2521" Type="http://schemas.openxmlformats.org/officeDocument/2006/relationships/hyperlink" Target="http://www.dfam.org/entry/DF0001222" TargetMode="External"/><Relationship Id="rId2522" Type="http://schemas.openxmlformats.org/officeDocument/2006/relationships/hyperlink" Target="http://www.dfam.org/entry/DF0001222" TargetMode="External"/><Relationship Id="rId2523" Type="http://schemas.openxmlformats.org/officeDocument/2006/relationships/hyperlink" Target="http://www.dfam.org/entry/DF0001242" TargetMode="External"/><Relationship Id="rId2524" Type="http://schemas.openxmlformats.org/officeDocument/2006/relationships/hyperlink" Target="http://www.dfam.org/entry/DF0001242" TargetMode="External"/><Relationship Id="rId2525" Type="http://schemas.openxmlformats.org/officeDocument/2006/relationships/hyperlink" Target="http://www.dfam.org/entry/DF0001165" TargetMode="External"/><Relationship Id="rId2526" Type="http://schemas.openxmlformats.org/officeDocument/2006/relationships/hyperlink" Target="http://www.dfam.org/entry/DF0001165" TargetMode="External"/><Relationship Id="rId2527" Type="http://schemas.openxmlformats.org/officeDocument/2006/relationships/hyperlink" Target="http://www.dfam.org/entry/DF0001235" TargetMode="External"/><Relationship Id="rId2528" Type="http://schemas.openxmlformats.org/officeDocument/2006/relationships/hyperlink" Target="http://www.dfam.org/entry/DF0001235" TargetMode="External"/><Relationship Id="rId2529" Type="http://schemas.openxmlformats.org/officeDocument/2006/relationships/hyperlink" Target="http://www.dfam.org/entry/DF0001198" TargetMode="External"/><Relationship Id="rId1840" Type="http://schemas.openxmlformats.org/officeDocument/2006/relationships/hyperlink" Target="http://www.dfam.org/entry/DF0000924" TargetMode="External"/><Relationship Id="rId1841" Type="http://schemas.openxmlformats.org/officeDocument/2006/relationships/hyperlink" Target="http://www.dfam.org/entry/DF0000925" TargetMode="External"/><Relationship Id="rId1842" Type="http://schemas.openxmlformats.org/officeDocument/2006/relationships/hyperlink" Target="http://www.dfam.org/entry/DF0000925" TargetMode="External"/><Relationship Id="rId1843" Type="http://schemas.openxmlformats.org/officeDocument/2006/relationships/hyperlink" Target="http://www.dfam.org/entry/DF0000926" TargetMode="External"/><Relationship Id="rId1450" Type="http://schemas.openxmlformats.org/officeDocument/2006/relationships/hyperlink" Target="http://www.dfam.org/entry/DF0000997" TargetMode="External"/><Relationship Id="rId1451" Type="http://schemas.openxmlformats.org/officeDocument/2006/relationships/hyperlink" Target="http://www.dfam.org/entry/DF0001286" TargetMode="External"/><Relationship Id="rId1452" Type="http://schemas.openxmlformats.org/officeDocument/2006/relationships/hyperlink" Target="http://www.dfam.org/entry/DF0001286" TargetMode="External"/><Relationship Id="rId1453" Type="http://schemas.openxmlformats.org/officeDocument/2006/relationships/hyperlink" Target="http://www.dfam.org/entry/DF0000998" TargetMode="External"/><Relationship Id="rId1454" Type="http://schemas.openxmlformats.org/officeDocument/2006/relationships/hyperlink" Target="http://www.dfam.org/entry/DF0000998" TargetMode="External"/><Relationship Id="rId1455" Type="http://schemas.openxmlformats.org/officeDocument/2006/relationships/hyperlink" Target="http://www.dfam.org/entry/DF0001298" TargetMode="External"/><Relationship Id="rId1456" Type="http://schemas.openxmlformats.org/officeDocument/2006/relationships/hyperlink" Target="http://www.dfam.org/entry/DF0001298" TargetMode="External"/><Relationship Id="rId1457" Type="http://schemas.openxmlformats.org/officeDocument/2006/relationships/hyperlink" Target="http://www.dfam.org/entry/DF0000999" TargetMode="External"/><Relationship Id="rId1458" Type="http://schemas.openxmlformats.org/officeDocument/2006/relationships/hyperlink" Target="http://www.dfam.org/entry/DF0000999" TargetMode="External"/><Relationship Id="rId1459" Type="http://schemas.openxmlformats.org/officeDocument/2006/relationships/hyperlink" Target="http://www.dfam.org/entry/DF0001297" TargetMode="External"/><Relationship Id="rId990" Type="http://schemas.openxmlformats.org/officeDocument/2006/relationships/hyperlink" Target="http://www.dfam.org/entry/DF0000427" TargetMode="External"/><Relationship Id="rId991" Type="http://schemas.openxmlformats.org/officeDocument/2006/relationships/hyperlink" Target="http://www.dfam.org/entry/DF0000428" TargetMode="External"/><Relationship Id="rId992" Type="http://schemas.openxmlformats.org/officeDocument/2006/relationships/hyperlink" Target="http://www.dfam.org/entry/DF0000428" TargetMode="External"/><Relationship Id="rId993" Type="http://schemas.openxmlformats.org/officeDocument/2006/relationships/hyperlink" Target="http://www.dfam.org/entry/DF0000429" TargetMode="External"/><Relationship Id="rId994" Type="http://schemas.openxmlformats.org/officeDocument/2006/relationships/hyperlink" Target="http://www.dfam.org/entry/DF0000429" TargetMode="External"/><Relationship Id="rId995" Type="http://schemas.openxmlformats.org/officeDocument/2006/relationships/hyperlink" Target="http://www.dfam.org/entry/DF0000430" TargetMode="External"/><Relationship Id="rId996" Type="http://schemas.openxmlformats.org/officeDocument/2006/relationships/hyperlink" Target="http://www.dfam.org/entry/DF0000430" TargetMode="External"/><Relationship Id="rId997" Type="http://schemas.openxmlformats.org/officeDocument/2006/relationships/hyperlink" Target="http://www.dfam.org/entry/DF0000434" TargetMode="External"/><Relationship Id="rId998" Type="http://schemas.openxmlformats.org/officeDocument/2006/relationships/hyperlink" Target="http://www.dfam.org/entry/DF0000434" TargetMode="External"/><Relationship Id="rId999" Type="http://schemas.openxmlformats.org/officeDocument/2006/relationships/hyperlink" Target="http://www.dfam.org/entry/DF0000431" TargetMode="External"/><Relationship Id="rId1060" Type="http://schemas.openxmlformats.org/officeDocument/2006/relationships/hyperlink" Target="http://www.dfam.org/entry/DF0000462" TargetMode="External"/><Relationship Id="rId1061" Type="http://schemas.openxmlformats.org/officeDocument/2006/relationships/hyperlink" Target="http://www.dfam.org/entry/DF0000463" TargetMode="External"/><Relationship Id="rId1062" Type="http://schemas.openxmlformats.org/officeDocument/2006/relationships/hyperlink" Target="http://www.dfam.org/entry/DF0000463" TargetMode="External"/><Relationship Id="rId1063" Type="http://schemas.openxmlformats.org/officeDocument/2006/relationships/hyperlink" Target="http://www.dfam.org/entry/DF0000464" TargetMode="External"/><Relationship Id="rId1064" Type="http://schemas.openxmlformats.org/officeDocument/2006/relationships/hyperlink" Target="http://www.dfam.org/entry/DF0000464" TargetMode="External"/><Relationship Id="rId1065" Type="http://schemas.openxmlformats.org/officeDocument/2006/relationships/hyperlink" Target="http://www.dfam.org/entry/DF0000465" TargetMode="External"/><Relationship Id="rId1066" Type="http://schemas.openxmlformats.org/officeDocument/2006/relationships/hyperlink" Target="http://www.dfam.org/entry/DF0000465" TargetMode="External"/><Relationship Id="rId1067" Type="http://schemas.openxmlformats.org/officeDocument/2006/relationships/hyperlink" Target="http://www.dfam.org/entry/DF0000466" TargetMode="External"/><Relationship Id="rId1068" Type="http://schemas.openxmlformats.org/officeDocument/2006/relationships/hyperlink" Target="http://www.dfam.org/entry/DF0000466" TargetMode="External"/><Relationship Id="rId1069" Type="http://schemas.openxmlformats.org/officeDocument/2006/relationships/hyperlink" Target="http://www.dfam.org/entry/DF0000467" TargetMode="External"/><Relationship Id="rId1844" Type="http://schemas.openxmlformats.org/officeDocument/2006/relationships/hyperlink" Target="http://www.dfam.org/entry/DF0000926" TargetMode="External"/><Relationship Id="rId1845" Type="http://schemas.openxmlformats.org/officeDocument/2006/relationships/hyperlink" Target="http://www.dfam.org/entry/DF0000927" TargetMode="External"/><Relationship Id="rId1846" Type="http://schemas.openxmlformats.org/officeDocument/2006/relationships/hyperlink" Target="http://www.dfam.org/entry/DF0000927" TargetMode="External"/><Relationship Id="rId1847" Type="http://schemas.openxmlformats.org/officeDocument/2006/relationships/hyperlink" Target="http://www.dfam.org/entry/DF0000928" TargetMode="External"/><Relationship Id="rId1848" Type="http://schemas.openxmlformats.org/officeDocument/2006/relationships/hyperlink" Target="http://www.dfam.org/entry/DF0000928" TargetMode="External"/><Relationship Id="rId1849" Type="http://schemas.openxmlformats.org/officeDocument/2006/relationships/hyperlink" Target="http://www.dfam.org/entry/DF0000929" TargetMode="External"/><Relationship Id="rId2140" Type="http://schemas.openxmlformats.org/officeDocument/2006/relationships/hyperlink" Target="http://www.dfam.org/entry/DF0000820" TargetMode="External"/><Relationship Id="rId2141" Type="http://schemas.openxmlformats.org/officeDocument/2006/relationships/hyperlink" Target="http://www.dfam.org/entry/DF0001256" TargetMode="External"/><Relationship Id="rId2142" Type="http://schemas.openxmlformats.org/officeDocument/2006/relationships/hyperlink" Target="http://www.dfam.org/entry/DF0001256" TargetMode="External"/><Relationship Id="rId2143" Type="http://schemas.openxmlformats.org/officeDocument/2006/relationships/hyperlink" Target="http://www.dfam.org/entry/DF0000891" TargetMode="External"/><Relationship Id="rId2144" Type="http://schemas.openxmlformats.org/officeDocument/2006/relationships/hyperlink" Target="http://www.dfam.org/entry/DF0000891" TargetMode="External"/><Relationship Id="rId2145" Type="http://schemas.openxmlformats.org/officeDocument/2006/relationships/hyperlink" Target="http://www.dfam.org/entry/DF0000821" TargetMode="External"/><Relationship Id="rId2146" Type="http://schemas.openxmlformats.org/officeDocument/2006/relationships/hyperlink" Target="http://www.dfam.org/entry/DF0000821" TargetMode="External"/><Relationship Id="rId2147" Type="http://schemas.openxmlformats.org/officeDocument/2006/relationships/hyperlink" Target="http://www.dfam.org/entry/DF0000822" TargetMode="External"/><Relationship Id="rId2148" Type="http://schemas.openxmlformats.org/officeDocument/2006/relationships/hyperlink" Target="http://www.dfam.org/entry/DF0000822" TargetMode="External"/><Relationship Id="rId2149" Type="http://schemas.openxmlformats.org/officeDocument/2006/relationships/hyperlink" Target="http://www.dfam.org/entry/DF0000823" TargetMode="External"/><Relationship Id="rId2530" Type="http://schemas.openxmlformats.org/officeDocument/2006/relationships/hyperlink" Target="http://www.dfam.org/entry/DF0001198" TargetMode="External"/><Relationship Id="rId2531" Type="http://schemas.openxmlformats.org/officeDocument/2006/relationships/hyperlink" Target="http://www.dfam.org/entry/DF0001280" TargetMode="External"/><Relationship Id="rId2532" Type="http://schemas.openxmlformats.org/officeDocument/2006/relationships/hyperlink" Target="http://www.dfam.org/entry/DF0001280" TargetMode="External"/><Relationship Id="rId2533" Type="http://schemas.openxmlformats.org/officeDocument/2006/relationships/hyperlink" Target="http://www.dfam.org/entry/DF0001252" TargetMode="External"/><Relationship Id="rId2534" Type="http://schemas.openxmlformats.org/officeDocument/2006/relationships/hyperlink" Target="http://www.dfam.org/entry/DF0001252" TargetMode="External"/><Relationship Id="rId2535" Type="http://schemas.openxmlformats.org/officeDocument/2006/relationships/hyperlink" Target="http://www.dfam.org/entry/DF0001305" TargetMode="External"/><Relationship Id="rId2536" Type="http://schemas.openxmlformats.org/officeDocument/2006/relationships/hyperlink" Target="http://www.dfam.org/entry/DF0001305" TargetMode="External"/><Relationship Id="rId2537" Type="http://schemas.openxmlformats.org/officeDocument/2006/relationships/hyperlink" Target="http://www.dfam.org/entry/DF0001113" TargetMode="External"/><Relationship Id="rId2538" Type="http://schemas.openxmlformats.org/officeDocument/2006/relationships/hyperlink" Target="http://www.dfam.org/entry/DF0001113" TargetMode="External"/><Relationship Id="rId2539" Type="http://schemas.openxmlformats.org/officeDocument/2006/relationships/hyperlink" Target="http://www.dfam.org/entry/DF0001150" TargetMode="External"/><Relationship Id="rId200" Type="http://schemas.openxmlformats.org/officeDocument/2006/relationships/hyperlink" Target="http://www.dfam.org/entry/DF0000019" TargetMode="External"/><Relationship Id="rId201" Type="http://schemas.openxmlformats.org/officeDocument/2006/relationships/hyperlink" Target="http://www.dfam.org/entry/DF0000020" TargetMode="External"/><Relationship Id="rId202" Type="http://schemas.openxmlformats.org/officeDocument/2006/relationships/hyperlink" Target="http://www.dfam.org/entry/DF0000020" TargetMode="External"/><Relationship Id="rId203" Type="http://schemas.openxmlformats.org/officeDocument/2006/relationships/hyperlink" Target="http://www.dfam.org/entry/DF0000023" TargetMode="External"/><Relationship Id="rId204" Type="http://schemas.openxmlformats.org/officeDocument/2006/relationships/hyperlink" Target="http://www.dfam.org/entry/DF0000023" TargetMode="External"/><Relationship Id="rId205" Type="http://schemas.openxmlformats.org/officeDocument/2006/relationships/hyperlink" Target="http://www.dfam.org/entry/DF0001193" TargetMode="External"/><Relationship Id="rId206" Type="http://schemas.openxmlformats.org/officeDocument/2006/relationships/hyperlink" Target="http://www.dfam.org/entry/DF0001193" TargetMode="External"/><Relationship Id="rId207" Type="http://schemas.openxmlformats.org/officeDocument/2006/relationships/hyperlink" Target="http://www.dfam.org/entry/DF0001199" TargetMode="External"/><Relationship Id="rId208" Type="http://schemas.openxmlformats.org/officeDocument/2006/relationships/hyperlink" Target="http://www.dfam.org/entry/DF0001199" TargetMode="External"/><Relationship Id="rId209" Type="http://schemas.openxmlformats.org/officeDocument/2006/relationships/hyperlink" Target="http://www.dfam.org/entry/DF0001244" TargetMode="External"/><Relationship Id="rId1850" Type="http://schemas.openxmlformats.org/officeDocument/2006/relationships/hyperlink" Target="http://www.dfam.org/entry/DF0000929" TargetMode="External"/><Relationship Id="rId1851" Type="http://schemas.openxmlformats.org/officeDocument/2006/relationships/hyperlink" Target="http://www.dfam.org/entry/DF0000930" TargetMode="External"/><Relationship Id="rId1852" Type="http://schemas.openxmlformats.org/officeDocument/2006/relationships/hyperlink" Target="http://www.dfam.org/entry/DF0000930" TargetMode="External"/><Relationship Id="rId1853" Type="http://schemas.openxmlformats.org/officeDocument/2006/relationships/hyperlink" Target="http://www.dfam.org/entry/DF0000931" TargetMode="External"/><Relationship Id="rId1460" Type="http://schemas.openxmlformats.org/officeDocument/2006/relationships/hyperlink" Target="http://www.dfam.org/entry/DF0001297" TargetMode="External"/><Relationship Id="rId1461" Type="http://schemas.openxmlformats.org/officeDocument/2006/relationships/hyperlink" Target="http://www.dfam.org/entry/DF0000984" TargetMode="External"/><Relationship Id="rId1462" Type="http://schemas.openxmlformats.org/officeDocument/2006/relationships/hyperlink" Target="http://www.dfam.org/entry/DF0000984" TargetMode="External"/><Relationship Id="rId1463" Type="http://schemas.openxmlformats.org/officeDocument/2006/relationships/hyperlink" Target="http://www.dfam.org/entry/DF0001163" TargetMode="External"/><Relationship Id="rId1464" Type="http://schemas.openxmlformats.org/officeDocument/2006/relationships/hyperlink" Target="http://www.dfam.org/entry/DF0001163" TargetMode="External"/><Relationship Id="rId1465" Type="http://schemas.openxmlformats.org/officeDocument/2006/relationships/hyperlink" Target="http://www.dfam.org/entry/DF0001166" TargetMode="External"/><Relationship Id="rId1466" Type="http://schemas.openxmlformats.org/officeDocument/2006/relationships/hyperlink" Target="http://www.dfam.org/entry/DF0001166" TargetMode="External"/><Relationship Id="rId1467" Type="http://schemas.openxmlformats.org/officeDocument/2006/relationships/hyperlink" Target="http://www.dfam.org/entry/DF0001236" TargetMode="External"/><Relationship Id="rId1468" Type="http://schemas.openxmlformats.org/officeDocument/2006/relationships/hyperlink" Target="http://www.dfam.org/entry/DF0001236" TargetMode="External"/><Relationship Id="rId1469" Type="http://schemas.openxmlformats.org/officeDocument/2006/relationships/hyperlink" Target="http://www.dfam.org/entry/DF0001184" TargetMode="External"/><Relationship Id="rId1070" Type="http://schemas.openxmlformats.org/officeDocument/2006/relationships/hyperlink" Target="http://www.dfam.org/entry/DF0000467" TargetMode="External"/><Relationship Id="rId1071" Type="http://schemas.openxmlformats.org/officeDocument/2006/relationships/hyperlink" Target="http://www.dfam.org/entry/DF0000468" TargetMode="External"/><Relationship Id="rId1072" Type="http://schemas.openxmlformats.org/officeDocument/2006/relationships/hyperlink" Target="http://www.dfam.org/entry/DF0000468" TargetMode="External"/><Relationship Id="rId1073" Type="http://schemas.openxmlformats.org/officeDocument/2006/relationships/hyperlink" Target="http://www.dfam.org/entry/DF0000469" TargetMode="External"/><Relationship Id="rId1074" Type="http://schemas.openxmlformats.org/officeDocument/2006/relationships/hyperlink" Target="http://www.dfam.org/entry/DF0000469" TargetMode="External"/><Relationship Id="rId1075" Type="http://schemas.openxmlformats.org/officeDocument/2006/relationships/hyperlink" Target="http://www.dfam.org/entry/DF0000470" TargetMode="External"/><Relationship Id="rId1076" Type="http://schemas.openxmlformats.org/officeDocument/2006/relationships/hyperlink" Target="http://www.dfam.org/entry/DF0000470" TargetMode="External"/><Relationship Id="rId1077" Type="http://schemas.openxmlformats.org/officeDocument/2006/relationships/hyperlink" Target="http://www.dfam.org/entry/DF0000471" TargetMode="External"/><Relationship Id="rId1078" Type="http://schemas.openxmlformats.org/officeDocument/2006/relationships/hyperlink" Target="http://www.dfam.org/entry/DF0000471" TargetMode="External"/><Relationship Id="rId1079" Type="http://schemas.openxmlformats.org/officeDocument/2006/relationships/hyperlink" Target="http://www.dfam.org/entry/DF0000472" TargetMode="External"/><Relationship Id="rId1854" Type="http://schemas.openxmlformats.org/officeDocument/2006/relationships/hyperlink" Target="http://www.dfam.org/entry/DF0000931" TargetMode="External"/><Relationship Id="rId1855" Type="http://schemas.openxmlformats.org/officeDocument/2006/relationships/hyperlink" Target="http://www.dfam.org/entry/DF0000932" TargetMode="External"/><Relationship Id="rId1856" Type="http://schemas.openxmlformats.org/officeDocument/2006/relationships/hyperlink" Target="http://www.dfam.org/entry/DF0000932" TargetMode="External"/><Relationship Id="rId1857" Type="http://schemas.openxmlformats.org/officeDocument/2006/relationships/hyperlink" Target="http://www.dfam.org/entry/DF0000933" TargetMode="External"/><Relationship Id="rId1858" Type="http://schemas.openxmlformats.org/officeDocument/2006/relationships/hyperlink" Target="http://www.dfam.org/entry/DF0000933" TargetMode="External"/><Relationship Id="rId1859" Type="http://schemas.openxmlformats.org/officeDocument/2006/relationships/hyperlink" Target="http://www.dfam.org/entry/DF0000934" TargetMode="External"/><Relationship Id="rId2150" Type="http://schemas.openxmlformats.org/officeDocument/2006/relationships/hyperlink" Target="http://www.dfam.org/entry/DF0000823" TargetMode="External"/><Relationship Id="rId2151" Type="http://schemas.openxmlformats.org/officeDocument/2006/relationships/hyperlink" Target="http://www.dfam.org/entry/DF0000824" TargetMode="External"/><Relationship Id="rId2152" Type="http://schemas.openxmlformats.org/officeDocument/2006/relationships/hyperlink" Target="http://www.dfam.org/entry/DF0000824" TargetMode="External"/><Relationship Id="rId2153" Type="http://schemas.openxmlformats.org/officeDocument/2006/relationships/hyperlink" Target="http://www.dfam.org/entry/DF0000825" TargetMode="External"/><Relationship Id="rId2154" Type="http://schemas.openxmlformats.org/officeDocument/2006/relationships/hyperlink" Target="http://www.dfam.org/entry/DF0000825" TargetMode="External"/><Relationship Id="rId2155" Type="http://schemas.openxmlformats.org/officeDocument/2006/relationships/hyperlink" Target="http://www.dfam.org/entry/DF0000826" TargetMode="External"/><Relationship Id="rId2156" Type="http://schemas.openxmlformats.org/officeDocument/2006/relationships/hyperlink" Target="http://www.dfam.org/entry/DF0000826" TargetMode="External"/><Relationship Id="rId2157" Type="http://schemas.openxmlformats.org/officeDocument/2006/relationships/hyperlink" Target="http://www.dfam.org/entry/DF0000827" TargetMode="External"/><Relationship Id="rId2158" Type="http://schemas.openxmlformats.org/officeDocument/2006/relationships/hyperlink" Target="http://www.dfam.org/entry/DF0000827" TargetMode="External"/><Relationship Id="rId2159" Type="http://schemas.openxmlformats.org/officeDocument/2006/relationships/hyperlink" Target="http://www.dfam.org/entry/DF0000828" TargetMode="External"/><Relationship Id="rId2540" Type="http://schemas.openxmlformats.org/officeDocument/2006/relationships/hyperlink" Target="http://www.dfam.org/entry/DF0001150" TargetMode="External"/><Relationship Id="rId2541" Type="http://schemas.openxmlformats.org/officeDocument/2006/relationships/hyperlink" Target="http://www.dfam.org/entry/DF0001218" TargetMode="External"/><Relationship Id="rId2542" Type="http://schemas.openxmlformats.org/officeDocument/2006/relationships/hyperlink" Target="http://www.dfam.org/entry/DF0001218" TargetMode="External"/><Relationship Id="rId2543" Type="http://schemas.openxmlformats.org/officeDocument/2006/relationships/hyperlink" Target="http://www.dfam.org/entry/DF0001216" TargetMode="External"/><Relationship Id="rId2544" Type="http://schemas.openxmlformats.org/officeDocument/2006/relationships/hyperlink" Target="http://www.dfam.org/entry/DF0001216" TargetMode="External"/><Relationship Id="rId2545" Type="http://schemas.openxmlformats.org/officeDocument/2006/relationships/hyperlink" Target="http://www.dfam.org/entry/DF0001248" TargetMode="External"/><Relationship Id="rId2546" Type="http://schemas.openxmlformats.org/officeDocument/2006/relationships/hyperlink" Target="http://www.dfam.org/entry/DF0001248" TargetMode="External"/><Relationship Id="rId2547" Type="http://schemas.openxmlformats.org/officeDocument/2006/relationships/hyperlink" Target="http://www.dfam.org/entry/DF0001292" TargetMode="External"/><Relationship Id="rId2548" Type="http://schemas.openxmlformats.org/officeDocument/2006/relationships/hyperlink" Target="http://www.dfam.org/entry/DF0001292" TargetMode="External"/><Relationship Id="rId2549" Type="http://schemas.openxmlformats.org/officeDocument/2006/relationships/hyperlink" Target="http://www.dfam.org/entry/DF0001219" TargetMode="External"/><Relationship Id="rId600" Type="http://schemas.openxmlformats.org/officeDocument/2006/relationships/hyperlink" Target="http://www.dfam.org/entry/DF0000245" TargetMode="External"/><Relationship Id="rId601" Type="http://schemas.openxmlformats.org/officeDocument/2006/relationships/hyperlink" Target="http://www.dfam.org/entry/DF0000250" TargetMode="External"/><Relationship Id="rId602" Type="http://schemas.openxmlformats.org/officeDocument/2006/relationships/hyperlink" Target="http://www.dfam.org/entry/DF0000250" TargetMode="External"/><Relationship Id="rId603" Type="http://schemas.openxmlformats.org/officeDocument/2006/relationships/hyperlink" Target="http://www.dfam.org/entry/DF0000008" TargetMode="External"/><Relationship Id="rId604" Type="http://schemas.openxmlformats.org/officeDocument/2006/relationships/hyperlink" Target="http://www.dfam.org/entry/DF0000008" TargetMode="External"/><Relationship Id="rId605" Type="http://schemas.openxmlformats.org/officeDocument/2006/relationships/hyperlink" Target="http://www.dfam.org/entry/DF0000252" TargetMode="External"/><Relationship Id="rId606" Type="http://schemas.openxmlformats.org/officeDocument/2006/relationships/hyperlink" Target="http://www.dfam.org/entry/DF0000252" TargetMode="External"/><Relationship Id="rId607" Type="http://schemas.openxmlformats.org/officeDocument/2006/relationships/hyperlink" Target="http://www.dfam.org/entry/DF0000251" TargetMode="External"/><Relationship Id="rId608" Type="http://schemas.openxmlformats.org/officeDocument/2006/relationships/hyperlink" Target="http://www.dfam.org/entry/DF0000251" TargetMode="External"/><Relationship Id="rId609" Type="http://schemas.openxmlformats.org/officeDocument/2006/relationships/hyperlink" Target="http://www.dfam.org/entry/DF0000253" TargetMode="External"/><Relationship Id="rId210" Type="http://schemas.openxmlformats.org/officeDocument/2006/relationships/hyperlink" Target="http://www.dfam.org/entry/DF0001244" TargetMode="External"/><Relationship Id="rId211" Type="http://schemas.openxmlformats.org/officeDocument/2006/relationships/hyperlink" Target="http://www.dfam.org/entry/DF0001249" TargetMode="External"/><Relationship Id="rId212" Type="http://schemas.openxmlformats.org/officeDocument/2006/relationships/hyperlink" Target="http://www.dfam.org/entry/DF0001249" TargetMode="External"/><Relationship Id="rId213" Type="http://schemas.openxmlformats.org/officeDocument/2006/relationships/hyperlink" Target="http://www.dfam.org/entry/DF0000024" TargetMode="External"/><Relationship Id="rId214" Type="http://schemas.openxmlformats.org/officeDocument/2006/relationships/hyperlink" Target="http://www.dfam.org/entry/DF0000024" TargetMode="External"/><Relationship Id="rId215" Type="http://schemas.openxmlformats.org/officeDocument/2006/relationships/hyperlink" Target="http://www.dfam.org/entry/DF0000025" TargetMode="External"/><Relationship Id="rId216" Type="http://schemas.openxmlformats.org/officeDocument/2006/relationships/hyperlink" Target="http://www.dfam.org/entry/DF0000025" TargetMode="External"/><Relationship Id="rId217" Type="http://schemas.openxmlformats.org/officeDocument/2006/relationships/hyperlink" Target="http://www.dfam.org/entry/DF0000026" TargetMode="External"/><Relationship Id="rId218" Type="http://schemas.openxmlformats.org/officeDocument/2006/relationships/hyperlink" Target="http://www.dfam.org/entry/DF0000026" TargetMode="External"/><Relationship Id="rId219" Type="http://schemas.openxmlformats.org/officeDocument/2006/relationships/hyperlink" Target="http://www.dfam.org/entry/DF0000027" TargetMode="External"/><Relationship Id="rId1860" Type="http://schemas.openxmlformats.org/officeDocument/2006/relationships/hyperlink" Target="http://www.dfam.org/entry/DF0000934" TargetMode="External"/><Relationship Id="rId1861" Type="http://schemas.openxmlformats.org/officeDocument/2006/relationships/hyperlink" Target="http://www.dfam.org/entry/DF0000935" TargetMode="External"/><Relationship Id="rId1862" Type="http://schemas.openxmlformats.org/officeDocument/2006/relationships/hyperlink" Target="http://www.dfam.org/entry/DF0000935" TargetMode="External"/><Relationship Id="rId1863" Type="http://schemas.openxmlformats.org/officeDocument/2006/relationships/hyperlink" Target="http://www.dfam.org/entry/DF0000936" TargetMode="External"/><Relationship Id="rId1470" Type="http://schemas.openxmlformats.org/officeDocument/2006/relationships/hyperlink" Target="http://www.dfam.org/entry/DF0001184" TargetMode="External"/><Relationship Id="rId1471" Type="http://schemas.openxmlformats.org/officeDocument/2006/relationships/hyperlink" Target="http://www.dfam.org/entry/DF0001295" TargetMode="External"/><Relationship Id="rId1472" Type="http://schemas.openxmlformats.org/officeDocument/2006/relationships/hyperlink" Target="http://www.dfam.org/entry/DF0001295" TargetMode="External"/><Relationship Id="rId1473" Type="http://schemas.openxmlformats.org/officeDocument/2006/relationships/hyperlink" Target="http://www.dfam.org/entry/DF0001277" TargetMode="External"/><Relationship Id="rId1474" Type="http://schemas.openxmlformats.org/officeDocument/2006/relationships/hyperlink" Target="http://www.dfam.org/entry/DF0001277" TargetMode="External"/><Relationship Id="rId1475" Type="http://schemas.openxmlformats.org/officeDocument/2006/relationships/hyperlink" Target="http://www.dfam.org/entry/DF0000779" TargetMode="External"/><Relationship Id="rId1476" Type="http://schemas.openxmlformats.org/officeDocument/2006/relationships/hyperlink" Target="http://www.dfam.org/entry/DF0000779" TargetMode="External"/><Relationship Id="rId1477" Type="http://schemas.openxmlformats.org/officeDocument/2006/relationships/hyperlink" Target="http://www.dfam.org/entry/DF0000768" TargetMode="External"/><Relationship Id="rId1478" Type="http://schemas.openxmlformats.org/officeDocument/2006/relationships/hyperlink" Target="http://www.dfam.org/entry/DF0000768" TargetMode="External"/><Relationship Id="rId1479" Type="http://schemas.openxmlformats.org/officeDocument/2006/relationships/hyperlink" Target="http://www.dfam.org/entry/DF0000700" TargetMode="External"/><Relationship Id="rId1080" Type="http://schemas.openxmlformats.org/officeDocument/2006/relationships/hyperlink" Target="http://www.dfam.org/entry/DF0000472" TargetMode="External"/><Relationship Id="rId1081" Type="http://schemas.openxmlformats.org/officeDocument/2006/relationships/hyperlink" Target="http://www.dfam.org/entry/DF0000473" TargetMode="External"/><Relationship Id="rId1082" Type="http://schemas.openxmlformats.org/officeDocument/2006/relationships/hyperlink" Target="http://www.dfam.org/entry/DF0000473" TargetMode="External"/><Relationship Id="rId1083" Type="http://schemas.openxmlformats.org/officeDocument/2006/relationships/hyperlink" Target="http://www.dfam.org/entry/DF0000474" TargetMode="External"/><Relationship Id="rId1084" Type="http://schemas.openxmlformats.org/officeDocument/2006/relationships/hyperlink" Target="http://www.dfam.org/entry/DF0000474" TargetMode="External"/><Relationship Id="rId1085" Type="http://schemas.openxmlformats.org/officeDocument/2006/relationships/hyperlink" Target="http://www.dfam.org/entry/DF0000475" TargetMode="External"/><Relationship Id="rId1086" Type="http://schemas.openxmlformats.org/officeDocument/2006/relationships/hyperlink" Target="http://www.dfam.org/entry/DF0000475" TargetMode="External"/><Relationship Id="rId1087" Type="http://schemas.openxmlformats.org/officeDocument/2006/relationships/hyperlink" Target="http://www.dfam.org/entry/DF0000476" TargetMode="External"/><Relationship Id="rId1088" Type="http://schemas.openxmlformats.org/officeDocument/2006/relationships/hyperlink" Target="http://www.dfam.org/entry/DF0000476" TargetMode="External"/><Relationship Id="rId1089" Type="http://schemas.openxmlformats.org/officeDocument/2006/relationships/hyperlink" Target="http://www.dfam.org/entry/DF0000477" TargetMode="External"/><Relationship Id="rId1864" Type="http://schemas.openxmlformats.org/officeDocument/2006/relationships/hyperlink" Target="http://www.dfam.org/entry/DF0000936" TargetMode="External"/><Relationship Id="rId1865" Type="http://schemas.openxmlformats.org/officeDocument/2006/relationships/hyperlink" Target="http://www.dfam.org/entry/DF0000937" TargetMode="External"/><Relationship Id="rId1866" Type="http://schemas.openxmlformats.org/officeDocument/2006/relationships/hyperlink" Target="http://www.dfam.org/entry/DF0000937" TargetMode="External"/><Relationship Id="rId1867" Type="http://schemas.openxmlformats.org/officeDocument/2006/relationships/hyperlink" Target="http://www.dfam.org/entry/DF0000938" TargetMode="External"/><Relationship Id="rId1868" Type="http://schemas.openxmlformats.org/officeDocument/2006/relationships/hyperlink" Target="http://www.dfam.org/entry/DF0000938" TargetMode="External"/><Relationship Id="rId1869" Type="http://schemas.openxmlformats.org/officeDocument/2006/relationships/hyperlink" Target="http://www.dfam.org/entry/DF0000939" TargetMode="External"/><Relationship Id="rId2160" Type="http://schemas.openxmlformats.org/officeDocument/2006/relationships/hyperlink" Target="http://www.dfam.org/entry/DF0000828" TargetMode="External"/><Relationship Id="rId2161" Type="http://schemas.openxmlformats.org/officeDocument/2006/relationships/hyperlink" Target="http://www.dfam.org/entry/DF0000028" TargetMode="External"/><Relationship Id="rId2162" Type="http://schemas.openxmlformats.org/officeDocument/2006/relationships/hyperlink" Target="http://www.dfam.org/entry/DF0000028" TargetMode="External"/><Relationship Id="rId2163" Type="http://schemas.openxmlformats.org/officeDocument/2006/relationships/hyperlink" Target="http://www.dfam.org/entry/DF0000829" TargetMode="External"/><Relationship Id="rId2164" Type="http://schemas.openxmlformats.org/officeDocument/2006/relationships/hyperlink" Target="http://www.dfam.org/entry/DF0000829" TargetMode="External"/><Relationship Id="rId2165" Type="http://schemas.openxmlformats.org/officeDocument/2006/relationships/hyperlink" Target="http://www.dfam.org/entry/DF0000830" TargetMode="External"/><Relationship Id="rId2166" Type="http://schemas.openxmlformats.org/officeDocument/2006/relationships/hyperlink" Target="http://www.dfam.org/entry/DF0000830" TargetMode="External"/><Relationship Id="rId2167" Type="http://schemas.openxmlformats.org/officeDocument/2006/relationships/hyperlink" Target="http://www.dfam.org/entry/DF0000831" TargetMode="External"/><Relationship Id="rId2168" Type="http://schemas.openxmlformats.org/officeDocument/2006/relationships/hyperlink" Target="http://www.dfam.org/entry/DF0000831" TargetMode="External"/><Relationship Id="rId2169" Type="http://schemas.openxmlformats.org/officeDocument/2006/relationships/hyperlink" Target="http://www.dfam.org/entry/DF0000832" TargetMode="External"/><Relationship Id="rId2550" Type="http://schemas.openxmlformats.org/officeDocument/2006/relationships/hyperlink" Target="http://www.dfam.org/entry/DF0001219" TargetMode="External"/><Relationship Id="rId2551" Type="http://schemas.openxmlformats.org/officeDocument/2006/relationships/hyperlink" Target="http://www.dfam.org/entry/DF0001161" TargetMode="External"/><Relationship Id="rId2552" Type="http://schemas.openxmlformats.org/officeDocument/2006/relationships/hyperlink" Target="http://www.dfam.org/entry/DF0001161" TargetMode="External"/><Relationship Id="rId2553" Type="http://schemas.openxmlformats.org/officeDocument/2006/relationships/hyperlink" Target="http://www.dfam.org/entry/DF0001162" TargetMode="External"/><Relationship Id="rId2554" Type="http://schemas.openxmlformats.org/officeDocument/2006/relationships/hyperlink" Target="http://www.dfam.org/entry/DF0001162" TargetMode="External"/><Relationship Id="rId2555" Type="http://schemas.openxmlformats.org/officeDocument/2006/relationships/hyperlink" Target="http://www.dfam.org/entry/DF0001148" TargetMode="External"/><Relationship Id="rId2556" Type="http://schemas.openxmlformats.org/officeDocument/2006/relationships/hyperlink" Target="http://www.dfam.org/entry/DF0001148" TargetMode="External"/><Relationship Id="rId2557" Type="http://schemas.openxmlformats.org/officeDocument/2006/relationships/hyperlink" Target="http://www.dfam.org/entry/DF0001307" TargetMode="External"/><Relationship Id="rId2558" Type="http://schemas.openxmlformats.org/officeDocument/2006/relationships/hyperlink" Target="http://www.dfam.org/entry/DF0001307" TargetMode="External"/><Relationship Id="rId2559" Type="http://schemas.openxmlformats.org/officeDocument/2006/relationships/hyperlink" Target="http://www.dfam.org/entry/DF0001141" TargetMode="External"/><Relationship Id="rId610" Type="http://schemas.openxmlformats.org/officeDocument/2006/relationships/hyperlink" Target="http://www.dfam.org/entry/DF0000253" TargetMode="External"/><Relationship Id="rId611" Type="http://schemas.openxmlformats.org/officeDocument/2006/relationships/hyperlink" Target="http://www.dfam.org/entry/DF0000254" TargetMode="External"/><Relationship Id="rId612" Type="http://schemas.openxmlformats.org/officeDocument/2006/relationships/hyperlink" Target="http://www.dfam.org/entry/DF0000254" TargetMode="External"/><Relationship Id="rId613" Type="http://schemas.openxmlformats.org/officeDocument/2006/relationships/hyperlink" Target="http://www.dfam.org/entry/DF0000255" TargetMode="External"/><Relationship Id="rId614" Type="http://schemas.openxmlformats.org/officeDocument/2006/relationships/hyperlink" Target="http://www.dfam.org/entry/DF0000255" TargetMode="External"/><Relationship Id="rId615" Type="http://schemas.openxmlformats.org/officeDocument/2006/relationships/hyperlink" Target="http://www.dfam.org/entry/DF0000256" TargetMode="External"/><Relationship Id="rId616" Type="http://schemas.openxmlformats.org/officeDocument/2006/relationships/hyperlink" Target="http://www.dfam.org/entry/DF0000256" TargetMode="External"/><Relationship Id="rId617" Type="http://schemas.openxmlformats.org/officeDocument/2006/relationships/hyperlink" Target="http://www.dfam.org/entry/DF0000257" TargetMode="External"/><Relationship Id="rId618" Type="http://schemas.openxmlformats.org/officeDocument/2006/relationships/hyperlink" Target="http://www.dfam.org/entry/DF0000257" TargetMode="External"/><Relationship Id="rId619" Type="http://schemas.openxmlformats.org/officeDocument/2006/relationships/hyperlink" Target="http://www.dfam.org/entry/DF0000258" TargetMode="External"/><Relationship Id="rId220" Type="http://schemas.openxmlformats.org/officeDocument/2006/relationships/hyperlink" Target="http://www.dfam.org/entry/DF0000027" TargetMode="External"/><Relationship Id="rId221" Type="http://schemas.openxmlformats.org/officeDocument/2006/relationships/hyperlink" Target="http://www.dfam.org/entry/DF0000105" TargetMode="External"/><Relationship Id="rId222" Type="http://schemas.openxmlformats.org/officeDocument/2006/relationships/hyperlink" Target="http://www.dfam.org/entry/DF0000105" TargetMode="External"/><Relationship Id="rId223" Type="http://schemas.openxmlformats.org/officeDocument/2006/relationships/hyperlink" Target="http://www.dfam.org/entry/DF0000627" TargetMode="External"/><Relationship Id="rId224" Type="http://schemas.openxmlformats.org/officeDocument/2006/relationships/hyperlink" Target="http://www.dfam.org/entry/DF0000627" TargetMode="External"/><Relationship Id="rId225" Type="http://schemas.openxmlformats.org/officeDocument/2006/relationships/hyperlink" Target="http://www.dfam.org/entry/DF0000106" TargetMode="External"/><Relationship Id="rId226" Type="http://schemas.openxmlformats.org/officeDocument/2006/relationships/hyperlink" Target="http://www.dfam.org/entry/DF0000106" TargetMode="External"/><Relationship Id="rId227" Type="http://schemas.openxmlformats.org/officeDocument/2006/relationships/hyperlink" Target="http://www.dfam.org/entry/DF0000107" TargetMode="External"/><Relationship Id="rId228" Type="http://schemas.openxmlformats.org/officeDocument/2006/relationships/hyperlink" Target="http://www.dfam.org/entry/DF0000107" TargetMode="External"/><Relationship Id="rId229" Type="http://schemas.openxmlformats.org/officeDocument/2006/relationships/hyperlink" Target="http://www.dfam.org/entry/DF0000108" TargetMode="External"/><Relationship Id="rId1870" Type="http://schemas.openxmlformats.org/officeDocument/2006/relationships/hyperlink" Target="http://www.dfam.org/entry/DF0000939" TargetMode="External"/><Relationship Id="rId1871" Type="http://schemas.openxmlformats.org/officeDocument/2006/relationships/hyperlink" Target="http://www.dfam.org/entry/DF0000940" TargetMode="External"/><Relationship Id="rId1872" Type="http://schemas.openxmlformats.org/officeDocument/2006/relationships/hyperlink" Target="http://www.dfam.org/entry/DF0000940" TargetMode="External"/><Relationship Id="rId1873" Type="http://schemas.openxmlformats.org/officeDocument/2006/relationships/hyperlink" Target="http://www.dfam.org/entry/DF0000941" TargetMode="External"/><Relationship Id="rId1480" Type="http://schemas.openxmlformats.org/officeDocument/2006/relationships/hyperlink" Target="http://www.dfam.org/entry/DF0000700" TargetMode="External"/><Relationship Id="rId1481" Type="http://schemas.openxmlformats.org/officeDocument/2006/relationships/hyperlink" Target="http://www.dfam.org/entry/DF0000695" TargetMode="External"/><Relationship Id="rId1482" Type="http://schemas.openxmlformats.org/officeDocument/2006/relationships/hyperlink" Target="http://www.dfam.org/entry/DF0000695" TargetMode="External"/><Relationship Id="rId1483" Type="http://schemas.openxmlformats.org/officeDocument/2006/relationships/hyperlink" Target="http://www.dfam.org/entry/DF0000696" TargetMode="External"/><Relationship Id="rId1484" Type="http://schemas.openxmlformats.org/officeDocument/2006/relationships/hyperlink" Target="http://www.dfam.org/entry/DF0000696" TargetMode="External"/><Relationship Id="rId1485" Type="http://schemas.openxmlformats.org/officeDocument/2006/relationships/hyperlink" Target="http://www.dfam.org/entry/DF0000697" TargetMode="External"/><Relationship Id="rId1486" Type="http://schemas.openxmlformats.org/officeDocument/2006/relationships/hyperlink" Target="http://www.dfam.org/entry/DF0000697" TargetMode="External"/><Relationship Id="rId1487" Type="http://schemas.openxmlformats.org/officeDocument/2006/relationships/hyperlink" Target="http://www.dfam.org/entry/DF0000698" TargetMode="External"/><Relationship Id="rId1488" Type="http://schemas.openxmlformats.org/officeDocument/2006/relationships/hyperlink" Target="http://www.dfam.org/entry/DF0000698" TargetMode="External"/><Relationship Id="rId1489" Type="http://schemas.openxmlformats.org/officeDocument/2006/relationships/hyperlink" Target="http://www.dfam.org/entry/DF0000699" TargetMode="External"/><Relationship Id="rId1090" Type="http://schemas.openxmlformats.org/officeDocument/2006/relationships/hyperlink" Target="http://www.dfam.org/entry/DF0000477" TargetMode="External"/><Relationship Id="rId1091" Type="http://schemas.openxmlformats.org/officeDocument/2006/relationships/hyperlink" Target="http://www.dfam.org/entry/DF0000478" TargetMode="External"/><Relationship Id="rId1092" Type="http://schemas.openxmlformats.org/officeDocument/2006/relationships/hyperlink" Target="http://www.dfam.org/entry/DF0000478" TargetMode="External"/><Relationship Id="rId1093" Type="http://schemas.openxmlformats.org/officeDocument/2006/relationships/hyperlink" Target="http://www.dfam.org/entry/DF0000479" TargetMode="External"/><Relationship Id="rId1094" Type="http://schemas.openxmlformats.org/officeDocument/2006/relationships/hyperlink" Target="http://www.dfam.org/entry/DF0000479" TargetMode="External"/><Relationship Id="rId1095" Type="http://schemas.openxmlformats.org/officeDocument/2006/relationships/hyperlink" Target="http://www.dfam.org/entry/DF0000480" TargetMode="External"/><Relationship Id="rId1096" Type="http://schemas.openxmlformats.org/officeDocument/2006/relationships/hyperlink" Target="http://www.dfam.org/entry/DF0000480" TargetMode="External"/><Relationship Id="rId1097" Type="http://schemas.openxmlformats.org/officeDocument/2006/relationships/hyperlink" Target="http://www.dfam.org/entry/DF0000481" TargetMode="External"/><Relationship Id="rId1098" Type="http://schemas.openxmlformats.org/officeDocument/2006/relationships/hyperlink" Target="http://www.dfam.org/entry/DF0000481" TargetMode="External"/><Relationship Id="rId1099" Type="http://schemas.openxmlformats.org/officeDocument/2006/relationships/hyperlink" Target="http://www.dfam.org/entry/DF0000482" TargetMode="External"/><Relationship Id="rId1874" Type="http://schemas.openxmlformats.org/officeDocument/2006/relationships/hyperlink" Target="http://www.dfam.org/entry/DF0000941" TargetMode="External"/><Relationship Id="rId1875" Type="http://schemas.openxmlformats.org/officeDocument/2006/relationships/hyperlink" Target="http://www.dfam.org/entry/DF0000942" TargetMode="External"/><Relationship Id="rId1876" Type="http://schemas.openxmlformats.org/officeDocument/2006/relationships/hyperlink" Target="http://www.dfam.org/entry/DF0000942" TargetMode="External"/><Relationship Id="rId1877" Type="http://schemas.openxmlformats.org/officeDocument/2006/relationships/hyperlink" Target="http://www.dfam.org/entry/DF0000943" TargetMode="External"/><Relationship Id="rId1878" Type="http://schemas.openxmlformats.org/officeDocument/2006/relationships/hyperlink" Target="http://www.dfam.org/entry/DF0000943" TargetMode="External"/><Relationship Id="rId1879" Type="http://schemas.openxmlformats.org/officeDocument/2006/relationships/hyperlink" Target="http://www.dfam.org/entry/DF0000977" TargetMode="External"/><Relationship Id="rId2170" Type="http://schemas.openxmlformats.org/officeDocument/2006/relationships/hyperlink" Target="http://www.dfam.org/entry/DF0000832" TargetMode="External"/><Relationship Id="rId2171" Type="http://schemas.openxmlformats.org/officeDocument/2006/relationships/hyperlink" Target="http://www.dfam.org/entry/DF0000833" TargetMode="External"/><Relationship Id="rId2172" Type="http://schemas.openxmlformats.org/officeDocument/2006/relationships/hyperlink" Target="http://www.dfam.org/entry/DF0000833" TargetMode="External"/><Relationship Id="rId2173" Type="http://schemas.openxmlformats.org/officeDocument/2006/relationships/hyperlink" Target="http://www.dfam.org/entry/DF0001281" TargetMode="External"/><Relationship Id="rId2174" Type="http://schemas.openxmlformats.org/officeDocument/2006/relationships/hyperlink" Target="http://www.dfam.org/entry/DF0001281" TargetMode="External"/><Relationship Id="rId2175" Type="http://schemas.openxmlformats.org/officeDocument/2006/relationships/hyperlink" Target="http://www.dfam.org/entry/DF0000834" TargetMode="External"/><Relationship Id="rId2176" Type="http://schemas.openxmlformats.org/officeDocument/2006/relationships/hyperlink" Target="http://www.dfam.org/entry/DF0000834" TargetMode="External"/><Relationship Id="rId2177" Type="http://schemas.openxmlformats.org/officeDocument/2006/relationships/hyperlink" Target="http://www.dfam.org/entry/DF0000835" TargetMode="External"/><Relationship Id="rId2178" Type="http://schemas.openxmlformats.org/officeDocument/2006/relationships/hyperlink" Target="http://www.dfam.org/entry/DF0000835" TargetMode="External"/><Relationship Id="rId2179" Type="http://schemas.openxmlformats.org/officeDocument/2006/relationships/hyperlink" Target="http://www.dfam.org/entry/DF0001147" TargetMode="External"/><Relationship Id="rId2560" Type="http://schemas.openxmlformats.org/officeDocument/2006/relationships/hyperlink" Target="http://www.dfam.org/entry/DF0001141" TargetMode="External"/><Relationship Id="rId2561" Type="http://schemas.openxmlformats.org/officeDocument/2006/relationships/hyperlink" Target="http://www.dfam.org/entry/DF0001282" TargetMode="External"/><Relationship Id="rId2562" Type="http://schemas.openxmlformats.org/officeDocument/2006/relationships/hyperlink" Target="http://www.dfam.org/entry/DF0001282" TargetMode="External"/><Relationship Id="rId2563" Type="http://schemas.openxmlformats.org/officeDocument/2006/relationships/hyperlink" Target="http://www.dfam.org/entry/DF0001238" TargetMode="External"/><Relationship Id="rId2564" Type="http://schemas.openxmlformats.org/officeDocument/2006/relationships/hyperlink" Target="http://www.dfam.org/entry/DF0001238" TargetMode="External"/><Relationship Id="rId2565" Type="http://schemas.openxmlformats.org/officeDocument/2006/relationships/hyperlink" Target="http://www.dfam.org/entry/DF0001167" TargetMode="External"/><Relationship Id="rId2566" Type="http://schemas.openxmlformats.org/officeDocument/2006/relationships/hyperlink" Target="http://www.dfam.org/entry/DF0001167" TargetMode="External"/><Relationship Id="rId2567" Type="http://schemas.openxmlformats.org/officeDocument/2006/relationships/hyperlink" Target="http://www.dfam.org/entry/DF0001239" TargetMode="External"/><Relationship Id="rId2568" Type="http://schemas.openxmlformats.org/officeDocument/2006/relationships/hyperlink" Target="http://www.dfam.org/entry/DF0001239" TargetMode="External"/><Relationship Id="rId2569" Type="http://schemas.openxmlformats.org/officeDocument/2006/relationships/hyperlink" Target="http://www.dfam.org/entry/DF0001229" TargetMode="External"/><Relationship Id="rId620" Type="http://schemas.openxmlformats.org/officeDocument/2006/relationships/hyperlink" Target="http://www.dfam.org/entry/DF0000258" TargetMode="External"/><Relationship Id="rId621" Type="http://schemas.openxmlformats.org/officeDocument/2006/relationships/hyperlink" Target="http://www.dfam.org/entry/DF0000260" TargetMode="External"/><Relationship Id="rId622" Type="http://schemas.openxmlformats.org/officeDocument/2006/relationships/hyperlink" Target="http://www.dfam.org/entry/DF0000260" TargetMode="External"/><Relationship Id="rId623" Type="http://schemas.openxmlformats.org/officeDocument/2006/relationships/hyperlink" Target="http://www.dfam.org/entry/DF0000259" TargetMode="External"/><Relationship Id="rId624" Type="http://schemas.openxmlformats.org/officeDocument/2006/relationships/hyperlink" Target="http://www.dfam.org/entry/DF0000259" TargetMode="External"/><Relationship Id="rId625" Type="http://schemas.openxmlformats.org/officeDocument/2006/relationships/hyperlink" Target="http://www.dfam.org/entry/DF0000262" TargetMode="External"/><Relationship Id="rId626" Type="http://schemas.openxmlformats.org/officeDocument/2006/relationships/hyperlink" Target="http://www.dfam.org/entry/DF0000262" TargetMode="External"/><Relationship Id="rId627" Type="http://schemas.openxmlformats.org/officeDocument/2006/relationships/hyperlink" Target="http://www.dfam.org/entry/DF0000261" TargetMode="External"/><Relationship Id="rId628" Type="http://schemas.openxmlformats.org/officeDocument/2006/relationships/hyperlink" Target="http://www.dfam.org/entry/DF0000261" TargetMode="External"/><Relationship Id="rId629" Type="http://schemas.openxmlformats.org/officeDocument/2006/relationships/hyperlink" Target="http://www.dfam.org/entry/DF0000263" TargetMode="External"/><Relationship Id="rId230" Type="http://schemas.openxmlformats.org/officeDocument/2006/relationships/hyperlink" Target="http://www.dfam.org/entry/DF0000108" TargetMode="External"/><Relationship Id="rId231" Type="http://schemas.openxmlformats.org/officeDocument/2006/relationships/hyperlink" Target="http://www.dfam.org/entry/DF0000109" TargetMode="External"/><Relationship Id="rId232" Type="http://schemas.openxmlformats.org/officeDocument/2006/relationships/hyperlink" Target="http://www.dfam.org/entry/DF0000109" TargetMode="External"/><Relationship Id="rId233" Type="http://schemas.openxmlformats.org/officeDocument/2006/relationships/hyperlink" Target="http://www.dfam.org/entry/DF0001323" TargetMode="External"/><Relationship Id="rId234" Type="http://schemas.openxmlformats.org/officeDocument/2006/relationships/hyperlink" Target="http://www.dfam.org/entry/DF0001323" TargetMode="External"/><Relationship Id="rId235" Type="http://schemas.openxmlformats.org/officeDocument/2006/relationships/hyperlink" Target="http://www.dfam.org/entry/DF0001324" TargetMode="External"/><Relationship Id="rId236" Type="http://schemas.openxmlformats.org/officeDocument/2006/relationships/hyperlink" Target="http://www.dfam.org/entry/DF0001324" TargetMode="External"/><Relationship Id="rId237" Type="http://schemas.openxmlformats.org/officeDocument/2006/relationships/hyperlink" Target="http://www.dfam.org/entry/DF0001328" TargetMode="External"/><Relationship Id="rId238" Type="http://schemas.openxmlformats.org/officeDocument/2006/relationships/hyperlink" Target="http://www.dfam.org/entry/DF0001328" TargetMode="External"/><Relationship Id="rId239" Type="http://schemas.openxmlformats.org/officeDocument/2006/relationships/hyperlink" Target="http://www.dfam.org/entry/DF0001300" TargetMode="External"/><Relationship Id="rId1880" Type="http://schemas.openxmlformats.org/officeDocument/2006/relationships/hyperlink" Target="http://www.dfam.org/entry/DF0000977" TargetMode="External"/><Relationship Id="rId1881" Type="http://schemas.openxmlformats.org/officeDocument/2006/relationships/hyperlink" Target="http://www.dfam.org/entry/DF0000944" TargetMode="External"/><Relationship Id="rId1882" Type="http://schemas.openxmlformats.org/officeDocument/2006/relationships/hyperlink" Target="http://www.dfam.org/entry/DF0000944" TargetMode="External"/><Relationship Id="rId1883" Type="http://schemas.openxmlformats.org/officeDocument/2006/relationships/hyperlink" Target="http://www.dfam.org/entry/DF0000945" TargetMode="External"/><Relationship Id="rId1490" Type="http://schemas.openxmlformats.org/officeDocument/2006/relationships/hyperlink" Target="http://www.dfam.org/entry/DF0000699" TargetMode="External"/><Relationship Id="rId1491" Type="http://schemas.openxmlformats.org/officeDocument/2006/relationships/hyperlink" Target="http://www.dfam.org/entry/DF0000701" TargetMode="External"/><Relationship Id="rId1492" Type="http://schemas.openxmlformats.org/officeDocument/2006/relationships/hyperlink" Target="http://www.dfam.org/entry/DF0000701" TargetMode="External"/><Relationship Id="rId1493" Type="http://schemas.openxmlformats.org/officeDocument/2006/relationships/hyperlink" Target="http://www.dfam.org/entry/DF0000702" TargetMode="External"/><Relationship Id="rId1494" Type="http://schemas.openxmlformats.org/officeDocument/2006/relationships/hyperlink" Target="http://www.dfam.org/entry/DF0000702" TargetMode="External"/><Relationship Id="rId1495" Type="http://schemas.openxmlformats.org/officeDocument/2006/relationships/hyperlink" Target="http://www.dfam.org/entry/DF0000703" TargetMode="External"/><Relationship Id="rId1496" Type="http://schemas.openxmlformats.org/officeDocument/2006/relationships/hyperlink" Target="http://www.dfam.org/entry/DF0000703" TargetMode="External"/><Relationship Id="rId1497" Type="http://schemas.openxmlformats.org/officeDocument/2006/relationships/hyperlink" Target="http://www.dfam.org/entry/DF0000708" TargetMode="External"/><Relationship Id="rId1498" Type="http://schemas.openxmlformats.org/officeDocument/2006/relationships/hyperlink" Target="http://www.dfam.org/entry/DF0000708" TargetMode="External"/><Relationship Id="rId1499" Type="http://schemas.openxmlformats.org/officeDocument/2006/relationships/hyperlink" Target="http://www.dfam.org/entry/DF0000704" TargetMode="External"/><Relationship Id="rId1884" Type="http://schemas.openxmlformats.org/officeDocument/2006/relationships/hyperlink" Target="http://www.dfam.org/entry/DF0000945" TargetMode="External"/><Relationship Id="rId1885" Type="http://schemas.openxmlformats.org/officeDocument/2006/relationships/hyperlink" Target="http://www.dfam.org/entry/DF0000946" TargetMode="External"/><Relationship Id="rId1886" Type="http://schemas.openxmlformats.org/officeDocument/2006/relationships/hyperlink" Target="http://www.dfam.org/entry/DF0000946" TargetMode="External"/><Relationship Id="rId1887" Type="http://schemas.openxmlformats.org/officeDocument/2006/relationships/hyperlink" Target="http://www.dfam.org/entry/DF0000947" TargetMode="External"/><Relationship Id="rId1888" Type="http://schemas.openxmlformats.org/officeDocument/2006/relationships/hyperlink" Target="http://www.dfam.org/entry/DF0000947" TargetMode="External"/><Relationship Id="rId1889" Type="http://schemas.openxmlformats.org/officeDocument/2006/relationships/hyperlink" Target="http://www.dfam.org/entry/DF0000948" TargetMode="External"/><Relationship Id="rId2180" Type="http://schemas.openxmlformats.org/officeDocument/2006/relationships/hyperlink" Target="http://www.dfam.org/entry/DF0001147" TargetMode="External"/><Relationship Id="rId2181" Type="http://schemas.openxmlformats.org/officeDocument/2006/relationships/hyperlink" Target="http://www.dfam.org/entry/DF0000836" TargetMode="External"/><Relationship Id="rId2182" Type="http://schemas.openxmlformats.org/officeDocument/2006/relationships/hyperlink" Target="http://www.dfam.org/entry/DF0000836" TargetMode="External"/><Relationship Id="rId2183" Type="http://schemas.openxmlformats.org/officeDocument/2006/relationships/hyperlink" Target="http://www.dfam.org/entry/DF0000837" TargetMode="External"/><Relationship Id="rId2184" Type="http://schemas.openxmlformats.org/officeDocument/2006/relationships/hyperlink" Target="http://www.dfam.org/entry/DF0000837" TargetMode="External"/><Relationship Id="rId10" Type="http://schemas.openxmlformats.org/officeDocument/2006/relationships/hyperlink" Target="http://www.dfam.org/entry/DF0000029" TargetMode="External"/><Relationship Id="rId11" Type="http://schemas.openxmlformats.org/officeDocument/2006/relationships/hyperlink" Target="http://www.dfam.org/entry/DF0000014" TargetMode="External"/><Relationship Id="rId12" Type="http://schemas.openxmlformats.org/officeDocument/2006/relationships/hyperlink" Target="http://www.dfam.org/entry/DF0000014" TargetMode="External"/><Relationship Id="rId13" Type="http://schemas.openxmlformats.org/officeDocument/2006/relationships/hyperlink" Target="http://www.dfam.org/entry/DF0000015" TargetMode="External"/><Relationship Id="rId14" Type="http://schemas.openxmlformats.org/officeDocument/2006/relationships/hyperlink" Target="http://www.dfam.org/entry/DF0000015" TargetMode="External"/><Relationship Id="rId15" Type="http://schemas.openxmlformats.org/officeDocument/2006/relationships/hyperlink" Target="http://www.dfam.org/entry/DF0000007" TargetMode="External"/><Relationship Id="rId16" Type="http://schemas.openxmlformats.org/officeDocument/2006/relationships/hyperlink" Target="http://www.dfam.org/entry/DF0000007" TargetMode="External"/><Relationship Id="rId17" Type="http://schemas.openxmlformats.org/officeDocument/2006/relationships/hyperlink" Target="http://www.dfam.org/entry/DF0000034" TargetMode="External"/><Relationship Id="rId18" Type="http://schemas.openxmlformats.org/officeDocument/2006/relationships/hyperlink" Target="http://www.dfam.org/entry/DF0000034" TargetMode="External"/><Relationship Id="rId19" Type="http://schemas.openxmlformats.org/officeDocument/2006/relationships/hyperlink" Target="http://www.dfam.org/entry/DF0000035" TargetMode="External"/><Relationship Id="rId2185" Type="http://schemas.openxmlformats.org/officeDocument/2006/relationships/hyperlink" Target="http://www.dfam.org/entry/DF0001196" TargetMode="External"/><Relationship Id="rId2186" Type="http://schemas.openxmlformats.org/officeDocument/2006/relationships/hyperlink" Target="http://www.dfam.org/entry/DF0001196" TargetMode="External"/><Relationship Id="rId2187" Type="http://schemas.openxmlformats.org/officeDocument/2006/relationships/hyperlink" Target="http://www.dfam.org/entry/DF0001251" TargetMode="External"/><Relationship Id="rId2188" Type="http://schemas.openxmlformats.org/officeDocument/2006/relationships/hyperlink" Target="http://www.dfam.org/entry/DF0001251" TargetMode="External"/><Relationship Id="rId2189" Type="http://schemas.openxmlformats.org/officeDocument/2006/relationships/hyperlink" Target="http://www.dfam.org/entry/DF0001191" TargetMode="External"/><Relationship Id="rId2570" Type="http://schemas.openxmlformats.org/officeDocument/2006/relationships/hyperlink" Target="http://www.dfam.org/entry/DF0001229" TargetMode="External"/><Relationship Id="rId2571" Type="http://schemas.openxmlformats.org/officeDocument/2006/relationships/hyperlink" Target="http://www.dfam.org/entry/DF0001309" TargetMode="External"/><Relationship Id="rId2572" Type="http://schemas.openxmlformats.org/officeDocument/2006/relationships/hyperlink" Target="http://www.dfam.org/entry/DF0001309" TargetMode="External"/><Relationship Id="rId2573" Type="http://schemas.openxmlformats.org/officeDocument/2006/relationships/hyperlink" Target="http://www.dfam.org/entry/DF0001203" TargetMode="External"/><Relationship Id="rId2574" Type="http://schemas.openxmlformats.org/officeDocument/2006/relationships/hyperlink" Target="http://www.dfam.org/entry/DF0001203" TargetMode="External"/><Relationship Id="rId2575" Type="http://schemas.openxmlformats.org/officeDocument/2006/relationships/hyperlink" Target="http://www.dfam.org/entry/DF0001116" TargetMode="External"/><Relationship Id="rId2576" Type="http://schemas.openxmlformats.org/officeDocument/2006/relationships/hyperlink" Target="http://www.dfam.org/entry/DF0001116" TargetMode="External"/><Relationship Id="rId2577" Type="http://schemas.openxmlformats.org/officeDocument/2006/relationships/hyperlink" Target="http://www.dfam.org/entry/DF0001241" TargetMode="External"/><Relationship Id="rId2578" Type="http://schemas.openxmlformats.org/officeDocument/2006/relationships/hyperlink" Target="http://www.dfam.org/entry/DF0001241" TargetMode="External"/><Relationship Id="rId2579" Type="http://schemas.openxmlformats.org/officeDocument/2006/relationships/hyperlink" Target="http://www.dfam.org/entry/DF0001117" TargetMode="External"/><Relationship Id="rId630" Type="http://schemas.openxmlformats.org/officeDocument/2006/relationships/hyperlink" Target="http://www.dfam.org/entry/DF0000263" TargetMode="External"/><Relationship Id="rId631" Type="http://schemas.openxmlformats.org/officeDocument/2006/relationships/hyperlink" Target="http://www.dfam.org/entry/DF0000264" TargetMode="External"/><Relationship Id="rId632" Type="http://schemas.openxmlformats.org/officeDocument/2006/relationships/hyperlink" Target="http://www.dfam.org/entry/DF0000264" TargetMode="External"/><Relationship Id="rId633" Type="http://schemas.openxmlformats.org/officeDocument/2006/relationships/hyperlink" Target="http://www.dfam.org/entry/DF0000265" TargetMode="External"/><Relationship Id="rId634" Type="http://schemas.openxmlformats.org/officeDocument/2006/relationships/hyperlink" Target="http://www.dfam.org/entry/DF0000265" TargetMode="External"/><Relationship Id="rId635" Type="http://schemas.openxmlformats.org/officeDocument/2006/relationships/hyperlink" Target="http://www.dfam.org/entry/DF0000266" TargetMode="External"/><Relationship Id="rId636" Type="http://schemas.openxmlformats.org/officeDocument/2006/relationships/hyperlink" Target="http://www.dfam.org/entry/DF0000266" TargetMode="External"/><Relationship Id="rId637" Type="http://schemas.openxmlformats.org/officeDocument/2006/relationships/hyperlink" Target="http://www.dfam.org/entry/DF0000267" TargetMode="External"/><Relationship Id="rId638" Type="http://schemas.openxmlformats.org/officeDocument/2006/relationships/hyperlink" Target="http://www.dfam.org/entry/DF0000267" TargetMode="External"/><Relationship Id="rId639" Type="http://schemas.openxmlformats.org/officeDocument/2006/relationships/hyperlink" Target="http://www.dfam.org/entry/DF0000268" TargetMode="External"/><Relationship Id="rId240" Type="http://schemas.openxmlformats.org/officeDocument/2006/relationships/hyperlink" Target="http://www.dfam.org/entry/DF0001300" TargetMode="External"/><Relationship Id="rId241" Type="http://schemas.openxmlformats.org/officeDocument/2006/relationships/hyperlink" Target="http://www.dfam.org/entry/DF0001291" TargetMode="External"/><Relationship Id="rId242" Type="http://schemas.openxmlformats.org/officeDocument/2006/relationships/hyperlink" Target="http://www.dfam.org/entry/DF0001291" TargetMode="External"/><Relationship Id="rId243" Type="http://schemas.openxmlformats.org/officeDocument/2006/relationships/hyperlink" Target="http://www.dfam.org/entry/DF0001265" TargetMode="External"/><Relationship Id="rId244" Type="http://schemas.openxmlformats.org/officeDocument/2006/relationships/hyperlink" Target="http://www.dfam.org/entry/DF0001265" TargetMode="External"/><Relationship Id="rId245" Type="http://schemas.openxmlformats.org/officeDocument/2006/relationships/hyperlink" Target="http://www.dfam.org/entry/DF0001336" TargetMode="External"/><Relationship Id="rId246" Type="http://schemas.openxmlformats.org/officeDocument/2006/relationships/hyperlink" Target="http://www.dfam.org/entry/DF0001336" TargetMode="External"/><Relationship Id="rId247" Type="http://schemas.openxmlformats.org/officeDocument/2006/relationships/hyperlink" Target="http://www.dfam.org/entry/DF0001325" TargetMode="External"/><Relationship Id="rId248" Type="http://schemas.openxmlformats.org/officeDocument/2006/relationships/hyperlink" Target="http://www.dfam.org/entry/DF0001325" TargetMode="External"/><Relationship Id="rId249" Type="http://schemas.openxmlformats.org/officeDocument/2006/relationships/hyperlink" Target="http://www.dfam.org/entry/DF0001329" TargetMode="External"/><Relationship Id="rId1890" Type="http://schemas.openxmlformats.org/officeDocument/2006/relationships/hyperlink" Target="http://www.dfam.org/entry/DF0000948" TargetMode="External"/><Relationship Id="rId1891" Type="http://schemas.openxmlformats.org/officeDocument/2006/relationships/hyperlink" Target="http://www.dfam.org/entry/DF0000949" TargetMode="External"/><Relationship Id="rId1892" Type="http://schemas.openxmlformats.org/officeDocument/2006/relationships/hyperlink" Target="http://www.dfam.org/entry/DF0000949" TargetMode="External"/><Relationship Id="rId1893" Type="http://schemas.openxmlformats.org/officeDocument/2006/relationships/hyperlink" Target="http://www.dfam.org/entry/DF0000950" TargetMode="External"/><Relationship Id="rId1894" Type="http://schemas.openxmlformats.org/officeDocument/2006/relationships/hyperlink" Target="http://www.dfam.org/entry/DF0000950" TargetMode="External"/><Relationship Id="rId1895" Type="http://schemas.openxmlformats.org/officeDocument/2006/relationships/hyperlink" Target="http://www.dfam.org/entry/DF0000951" TargetMode="External"/><Relationship Id="rId1896" Type="http://schemas.openxmlformats.org/officeDocument/2006/relationships/hyperlink" Target="http://www.dfam.org/entry/DF0000951" TargetMode="External"/><Relationship Id="rId1897" Type="http://schemas.openxmlformats.org/officeDocument/2006/relationships/hyperlink" Target="http://www.dfam.org/entry/DF0000952" TargetMode="External"/><Relationship Id="rId1898" Type="http://schemas.openxmlformats.org/officeDocument/2006/relationships/hyperlink" Target="http://www.dfam.org/entry/DF0000952" TargetMode="External"/><Relationship Id="rId1899" Type="http://schemas.openxmlformats.org/officeDocument/2006/relationships/hyperlink" Target="http://www.dfam.org/entry/DF0000953" TargetMode="External"/><Relationship Id="rId2580" Type="http://schemas.openxmlformats.org/officeDocument/2006/relationships/hyperlink" Target="http://www.dfam.org/entry/DF0001117" TargetMode="External"/><Relationship Id="rId2581" Type="http://schemas.openxmlformats.org/officeDocument/2006/relationships/hyperlink" Target="http://www.dfam.org/entry/DF0001285" TargetMode="External"/><Relationship Id="rId2582" Type="http://schemas.openxmlformats.org/officeDocument/2006/relationships/hyperlink" Target="http://www.dfam.org/entry/DF0001285" TargetMode="External"/><Relationship Id="rId2583" Type="http://schemas.openxmlformats.org/officeDocument/2006/relationships/hyperlink" Target="http://www.dfam.org/entry/DF0001118" TargetMode="External"/><Relationship Id="rId2190" Type="http://schemas.openxmlformats.org/officeDocument/2006/relationships/hyperlink" Target="http://www.dfam.org/entry/DF0001191" TargetMode="External"/><Relationship Id="rId2191" Type="http://schemas.openxmlformats.org/officeDocument/2006/relationships/hyperlink" Target="http://www.dfam.org/entry/DF0000838" TargetMode="External"/><Relationship Id="rId2192" Type="http://schemas.openxmlformats.org/officeDocument/2006/relationships/hyperlink" Target="http://www.dfam.org/entry/DF0000838" TargetMode="External"/><Relationship Id="rId2193" Type="http://schemas.openxmlformats.org/officeDocument/2006/relationships/hyperlink" Target="http://www.dfam.org/entry/DF0000839" TargetMode="External"/><Relationship Id="rId2194" Type="http://schemas.openxmlformats.org/officeDocument/2006/relationships/hyperlink" Target="http://www.dfam.org/entry/DF0000839" TargetMode="External"/><Relationship Id="rId2195" Type="http://schemas.openxmlformats.org/officeDocument/2006/relationships/hyperlink" Target="http://www.dfam.org/entry/DF0000840" TargetMode="External"/><Relationship Id="rId2196" Type="http://schemas.openxmlformats.org/officeDocument/2006/relationships/hyperlink" Target="http://www.dfam.org/entry/DF0000840" TargetMode="External"/><Relationship Id="rId20" Type="http://schemas.openxmlformats.org/officeDocument/2006/relationships/hyperlink" Target="http://www.dfam.org/entry/DF0000035" TargetMode="External"/><Relationship Id="rId21" Type="http://schemas.openxmlformats.org/officeDocument/2006/relationships/hyperlink" Target="http://www.dfam.org/entry/DF0000036" TargetMode="External"/><Relationship Id="rId22" Type="http://schemas.openxmlformats.org/officeDocument/2006/relationships/hyperlink" Target="http://www.dfam.org/entry/DF0000036" TargetMode="External"/><Relationship Id="rId23" Type="http://schemas.openxmlformats.org/officeDocument/2006/relationships/hyperlink" Target="http://www.dfam.org/entry/DF0000003" TargetMode="External"/><Relationship Id="rId24" Type="http://schemas.openxmlformats.org/officeDocument/2006/relationships/hyperlink" Target="http://www.dfam.org/entry/DF0000003" TargetMode="External"/><Relationship Id="rId25" Type="http://schemas.openxmlformats.org/officeDocument/2006/relationships/hyperlink" Target="http://www.dfam.org/entry/DF0000037" TargetMode="External"/><Relationship Id="rId26" Type="http://schemas.openxmlformats.org/officeDocument/2006/relationships/hyperlink" Target="http://www.dfam.org/entry/DF0000037" TargetMode="External"/><Relationship Id="rId27" Type="http://schemas.openxmlformats.org/officeDocument/2006/relationships/hyperlink" Target="http://www.dfam.org/entry/DF0000038" TargetMode="External"/><Relationship Id="rId28" Type="http://schemas.openxmlformats.org/officeDocument/2006/relationships/hyperlink" Target="http://www.dfam.org/entry/DF0000038" TargetMode="External"/><Relationship Id="rId29" Type="http://schemas.openxmlformats.org/officeDocument/2006/relationships/hyperlink" Target="http://www.dfam.org/entry/DF0000039" TargetMode="External"/><Relationship Id="rId2197" Type="http://schemas.openxmlformats.org/officeDocument/2006/relationships/hyperlink" Target="http://www.dfam.org/entry/DF0000004" TargetMode="External"/><Relationship Id="rId2198" Type="http://schemas.openxmlformats.org/officeDocument/2006/relationships/hyperlink" Target="http://www.dfam.org/entry/DF0000004" TargetMode="External"/><Relationship Id="rId2199" Type="http://schemas.openxmlformats.org/officeDocument/2006/relationships/hyperlink" Target="http://www.dfam.org/entry/DF0000841" TargetMode="External"/><Relationship Id="rId2584" Type="http://schemas.openxmlformats.org/officeDocument/2006/relationships/hyperlink" Target="http://www.dfam.org/entry/DF0001118" TargetMode="External"/><Relationship Id="rId2585" Type="http://schemas.openxmlformats.org/officeDocument/2006/relationships/hyperlink" Target="http://www.dfam.org/entry/DF0001119" TargetMode="External"/><Relationship Id="rId2586" Type="http://schemas.openxmlformats.org/officeDocument/2006/relationships/hyperlink" Target="http://www.dfam.org/entry/DF0001119" TargetMode="External"/><Relationship Id="rId2587" Type="http://schemas.openxmlformats.org/officeDocument/2006/relationships/hyperlink" Target="http://www.dfam.org/entry/DF0001120" TargetMode="External"/><Relationship Id="rId2588" Type="http://schemas.openxmlformats.org/officeDocument/2006/relationships/hyperlink" Target="http://www.dfam.org/entry/DF0001120" TargetMode="External"/><Relationship Id="rId2589" Type="http://schemas.openxmlformats.org/officeDocument/2006/relationships/hyperlink" Target="http://www.dfam.org/entry/DF0001142" TargetMode="External"/><Relationship Id="rId1100" Type="http://schemas.openxmlformats.org/officeDocument/2006/relationships/hyperlink" Target="http://www.dfam.org/entry/DF0000482" TargetMode="External"/><Relationship Id="rId1101" Type="http://schemas.openxmlformats.org/officeDocument/2006/relationships/hyperlink" Target="http://www.dfam.org/entry/DF0000483" TargetMode="External"/><Relationship Id="rId1102" Type="http://schemas.openxmlformats.org/officeDocument/2006/relationships/hyperlink" Target="http://www.dfam.org/entry/DF0000483" TargetMode="External"/><Relationship Id="rId1103" Type="http://schemas.openxmlformats.org/officeDocument/2006/relationships/hyperlink" Target="http://www.dfam.org/entry/DF0000484" TargetMode="External"/><Relationship Id="rId1104" Type="http://schemas.openxmlformats.org/officeDocument/2006/relationships/hyperlink" Target="http://www.dfam.org/entry/DF0000484" TargetMode="External"/><Relationship Id="rId1105" Type="http://schemas.openxmlformats.org/officeDocument/2006/relationships/hyperlink" Target="http://www.dfam.org/entry/DF0000485" TargetMode="External"/><Relationship Id="rId1106" Type="http://schemas.openxmlformats.org/officeDocument/2006/relationships/hyperlink" Target="http://www.dfam.org/entry/DF0000485" TargetMode="External"/><Relationship Id="rId1107" Type="http://schemas.openxmlformats.org/officeDocument/2006/relationships/hyperlink" Target="http://www.dfam.org/entry/DF0000689" TargetMode="External"/><Relationship Id="rId1108" Type="http://schemas.openxmlformats.org/officeDocument/2006/relationships/hyperlink" Target="http://www.dfam.org/entry/DF0000689" TargetMode="External"/><Relationship Id="rId1109" Type="http://schemas.openxmlformats.org/officeDocument/2006/relationships/hyperlink" Target="http://www.dfam.org/entry/DF0000486" TargetMode="External"/><Relationship Id="rId640" Type="http://schemas.openxmlformats.org/officeDocument/2006/relationships/hyperlink" Target="http://www.dfam.org/entry/DF0000268" TargetMode="External"/><Relationship Id="rId641" Type="http://schemas.openxmlformats.org/officeDocument/2006/relationships/hyperlink" Target="http://www.dfam.org/entry/DF0000269" TargetMode="External"/><Relationship Id="rId642" Type="http://schemas.openxmlformats.org/officeDocument/2006/relationships/hyperlink" Target="http://www.dfam.org/entry/DF0000269" TargetMode="External"/><Relationship Id="rId643" Type="http://schemas.openxmlformats.org/officeDocument/2006/relationships/hyperlink" Target="http://www.dfam.org/entry/DF0000270" TargetMode="External"/><Relationship Id="rId644" Type="http://schemas.openxmlformats.org/officeDocument/2006/relationships/hyperlink" Target="http://www.dfam.org/entry/DF0000270" TargetMode="External"/><Relationship Id="rId645" Type="http://schemas.openxmlformats.org/officeDocument/2006/relationships/hyperlink" Target="http://www.dfam.org/entry/DF0000271" TargetMode="External"/><Relationship Id="rId646" Type="http://schemas.openxmlformats.org/officeDocument/2006/relationships/hyperlink" Target="http://www.dfam.org/entry/DF0000271" TargetMode="External"/><Relationship Id="rId647" Type="http://schemas.openxmlformats.org/officeDocument/2006/relationships/hyperlink" Target="http://www.dfam.org/entry/DF0000272" TargetMode="External"/><Relationship Id="rId648" Type="http://schemas.openxmlformats.org/officeDocument/2006/relationships/hyperlink" Target="http://www.dfam.org/entry/DF0000272" TargetMode="External"/><Relationship Id="rId649" Type="http://schemas.openxmlformats.org/officeDocument/2006/relationships/hyperlink" Target="http://www.dfam.org/entry/DF0000273" TargetMode="External"/><Relationship Id="rId250" Type="http://schemas.openxmlformats.org/officeDocument/2006/relationships/hyperlink" Target="http://www.dfam.org/entry/DF0001329" TargetMode="External"/><Relationship Id="rId251" Type="http://schemas.openxmlformats.org/officeDocument/2006/relationships/hyperlink" Target="http://www.dfam.org/entry/DF0001326" TargetMode="External"/><Relationship Id="rId252" Type="http://schemas.openxmlformats.org/officeDocument/2006/relationships/hyperlink" Target="http://www.dfam.org/entry/DF0001326" TargetMode="External"/><Relationship Id="rId253" Type="http://schemas.openxmlformats.org/officeDocument/2006/relationships/hyperlink" Target="http://www.dfam.org/entry/DF0001327" TargetMode="External"/><Relationship Id="rId254" Type="http://schemas.openxmlformats.org/officeDocument/2006/relationships/hyperlink" Target="http://www.dfam.org/entry/DF0001327" TargetMode="External"/><Relationship Id="rId255" Type="http://schemas.openxmlformats.org/officeDocument/2006/relationships/hyperlink" Target="http://www.dfam.org/entry/DF0000110" TargetMode="External"/><Relationship Id="rId256" Type="http://schemas.openxmlformats.org/officeDocument/2006/relationships/hyperlink" Target="http://www.dfam.org/entry/DF0000110" TargetMode="External"/><Relationship Id="rId257" Type="http://schemas.openxmlformats.org/officeDocument/2006/relationships/hyperlink" Target="http://www.dfam.org/entry/DF0001230" TargetMode="External"/><Relationship Id="rId258" Type="http://schemas.openxmlformats.org/officeDocument/2006/relationships/hyperlink" Target="http://www.dfam.org/entry/DF0001230" TargetMode="External"/><Relationship Id="rId259" Type="http://schemas.openxmlformats.org/officeDocument/2006/relationships/hyperlink" Target="http://www.dfam.org/entry/DF0000111" TargetMode="External"/><Relationship Id="rId2590" Type="http://schemas.openxmlformats.org/officeDocument/2006/relationships/hyperlink" Target="http://www.dfam.org/entry/DF0001142" TargetMode="External"/><Relationship Id="rId2591" Type="http://schemas.openxmlformats.org/officeDocument/2006/relationships/hyperlink" Target="http://www.dfam.org/entry/DF0001143" TargetMode="External"/><Relationship Id="rId2592" Type="http://schemas.openxmlformats.org/officeDocument/2006/relationships/hyperlink" Target="http://www.dfam.org/entry/DF0001143" TargetMode="External"/><Relationship Id="rId2593" Type="http://schemas.openxmlformats.org/officeDocument/2006/relationships/hyperlink" Target="http://www.dfam.org/entry/DF0001121" TargetMode="External"/><Relationship Id="rId2594" Type="http://schemas.openxmlformats.org/officeDocument/2006/relationships/hyperlink" Target="http://www.dfam.org/entry/DF0001121" TargetMode="External"/><Relationship Id="rId2595" Type="http://schemas.openxmlformats.org/officeDocument/2006/relationships/hyperlink" Target="http://www.dfam.org/entry/DF0001214" TargetMode="External"/><Relationship Id="rId2596" Type="http://schemas.openxmlformats.org/officeDocument/2006/relationships/hyperlink" Target="http://www.dfam.org/entry/DF0001214" TargetMode="External"/><Relationship Id="rId2597" Type="http://schemas.openxmlformats.org/officeDocument/2006/relationships/hyperlink" Target="http://www.dfam.org/entry/DF0001146" TargetMode="External"/><Relationship Id="rId2598" Type="http://schemas.openxmlformats.org/officeDocument/2006/relationships/hyperlink" Target="http://www.dfam.org/entry/DF0001146" TargetMode="External"/><Relationship Id="rId2599" Type="http://schemas.openxmlformats.org/officeDocument/2006/relationships/hyperlink" Target="http://www.dfam.org/entry/DF0001122" TargetMode="External"/><Relationship Id="rId30" Type="http://schemas.openxmlformats.org/officeDocument/2006/relationships/hyperlink" Target="http://www.dfam.org/entry/DF0000039" TargetMode="External"/><Relationship Id="rId31" Type="http://schemas.openxmlformats.org/officeDocument/2006/relationships/hyperlink" Target="http://www.dfam.org/entry/DF0000040" TargetMode="External"/><Relationship Id="rId32" Type="http://schemas.openxmlformats.org/officeDocument/2006/relationships/hyperlink" Target="http://www.dfam.org/entry/DF0000040" TargetMode="External"/><Relationship Id="rId33" Type="http://schemas.openxmlformats.org/officeDocument/2006/relationships/hyperlink" Target="http://www.dfam.org/entry/DF0000041" TargetMode="External"/><Relationship Id="rId34" Type="http://schemas.openxmlformats.org/officeDocument/2006/relationships/hyperlink" Target="http://www.dfam.org/entry/DF0000041" TargetMode="External"/><Relationship Id="rId35" Type="http://schemas.openxmlformats.org/officeDocument/2006/relationships/hyperlink" Target="http://www.dfam.org/entry/DF0000042" TargetMode="External"/><Relationship Id="rId36" Type="http://schemas.openxmlformats.org/officeDocument/2006/relationships/hyperlink" Target="http://www.dfam.org/entry/DF0000042" TargetMode="External"/><Relationship Id="rId37" Type="http://schemas.openxmlformats.org/officeDocument/2006/relationships/hyperlink" Target="http://www.dfam.org/entry/DF0000043" TargetMode="External"/><Relationship Id="rId38" Type="http://schemas.openxmlformats.org/officeDocument/2006/relationships/hyperlink" Target="http://www.dfam.org/entry/DF0000043" TargetMode="External"/><Relationship Id="rId39" Type="http://schemas.openxmlformats.org/officeDocument/2006/relationships/hyperlink" Target="http://www.dfam.org/entry/DF0000044" TargetMode="External"/><Relationship Id="rId1500" Type="http://schemas.openxmlformats.org/officeDocument/2006/relationships/hyperlink" Target="http://www.dfam.org/entry/DF0000704" TargetMode="External"/><Relationship Id="rId1501" Type="http://schemas.openxmlformats.org/officeDocument/2006/relationships/hyperlink" Target="http://www.dfam.org/entry/DF0000705" TargetMode="External"/><Relationship Id="rId1502" Type="http://schemas.openxmlformats.org/officeDocument/2006/relationships/hyperlink" Target="http://www.dfam.org/entry/DF0000705" TargetMode="External"/><Relationship Id="rId1503" Type="http://schemas.openxmlformats.org/officeDocument/2006/relationships/hyperlink" Target="http://www.dfam.org/entry/DF0000707" TargetMode="External"/><Relationship Id="rId1110" Type="http://schemas.openxmlformats.org/officeDocument/2006/relationships/hyperlink" Target="http://www.dfam.org/entry/DF0000486" TargetMode="External"/><Relationship Id="rId1111" Type="http://schemas.openxmlformats.org/officeDocument/2006/relationships/hyperlink" Target="http://www.dfam.org/entry/DF0000487" TargetMode="External"/><Relationship Id="rId1112" Type="http://schemas.openxmlformats.org/officeDocument/2006/relationships/hyperlink" Target="http://www.dfam.org/entry/DF0000487" TargetMode="External"/><Relationship Id="rId1113" Type="http://schemas.openxmlformats.org/officeDocument/2006/relationships/hyperlink" Target="http://www.dfam.org/entry/DF0000488" TargetMode="External"/><Relationship Id="rId1114" Type="http://schemas.openxmlformats.org/officeDocument/2006/relationships/hyperlink" Target="http://www.dfam.org/entry/DF0000488" TargetMode="External"/><Relationship Id="rId1115" Type="http://schemas.openxmlformats.org/officeDocument/2006/relationships/hyperlink" Target="http://www.dfam.org/entry/DF0000489" TargetMode="External"/><Relationship Id="rId1116" Type="http://schemas.openxmlformats.org/officeDocument/2006/relationships/hyperlink" Target="http://www.dfam.org/entry/DF0000489" TargetMode="External"/><Relationship Id="rId1117" Type="http://schemas.openxmlformats.org/officeDocument/2006/relationships/hyperlink" Target="http://www.dfam.org/entry/DF0000490" TargetMode="External"/><Relationship Id="rId1118" Type="http://schemas.openxmlformats.org/officeDocument/2006/relationships/hyperlink" Target="http://www.dfam.org/entry/DF0000490" TargetMode="External"/><Relationship Id="rId1119" Type="http://schemas.openxmlformats.org/officeDocument/2006/relationships/hyperlink" Target="http://www.dfam.org/entry/DF0000491" TargetMode="External"/><Relationship Id="rId650" Type="http://schemas.openxmlformats.org/officeDocument/2006/relationships/hyperlink" Target="http://www.dfam.org/entry/DF0000273" TargetMode="External"/><Relationship Id="rId651" Type="http://schemas.openxmlformats.org/officeDocument/2006/relationships/hyperlink" Target="http://www.dfam.org/entry/DF0000274" TargetMode="External"/><Relationship Id="rId652" Type="http://schemas.openxmlformats.org/officeDocument/2006/relationships/hyperlink" Target="http://www.dfam.org/entry/DF0000274" TargetMode="External"/><Relationship Id="rId653" Type="http://schemas.openxmlformats.org/officeDocument/2006/relationships/hyperlink" Target="http://www.dfam.org/entry/DF0000275" TargetMode="External"/><Relationship Id="rId654" Type="http://schemas.openxmlformats.org/officeDocument/2006/relationships/hyperlink" Target="http://www.dfam.org/entry/DF0000275" TargetMode="External"/><Relationship Id="rId655" Type="http://schemas.openxmlformats.org/officeDocument/2006/relationships/hyperlink" Target="http://www.dfam.org/entry/DF0000276" TargetMode="External"/><Relationship Id="rId656" Type="http://schemas.openxmlformats.org/officeDocument/2006/relationships/hyperlink" Target="http://www.dfam.org/entry/DF0000276" TargetMode="External"/><Relationship Id="rId657" Type="http://schemas.openxmlformats.org/officeDocument/2006/relationships/hyperlink" Target="http://www.dfam.org/entry/DF0000277" TargetMode="External"/><Relationship Id="rId658" Type="http://schemas.openxmlformats.org/officeDocument/2006/relationships/hyperlink" Target="http://www.dfam.org/entry/DF0000277" TargetMode="External"/><Relationship Id="rId659" Type="http://schemas.openxmlformats.org/officeDocument/2006/relationships/hyperlink" Target="http://www.dfam.org/entry/DF0000279" TargetMode="External"/><Relationship Id="rId1504" Type="http://schemas.openxmlformats.org/officeDocument/2006/relationships/hyperlink" Target="http://www.dfam.org/entry/DF0000707" TargetMode="External"/><Relationship Id="rId1505" Type="http://schemas.openxmlformats.org/officeDocument/2006/relationships/hyperlink" Target="http://www.dfam.org/entry/DF0000706" TargetMode="External"/><Relationship Id="rId1506" Type="http://schemas.openxmlformats.org/officeDocument/2006/relationships/hyperlink" Target="http://www.dfam.org/entry/DF0000706" TargetMode="External"/><Relationship Id="rId1507" Type="http://schemas.openxmlformats.org/officeDocument/2006/relationships/hyperlink" Target="http://www.dfam.org/entry/DF0000709" TargetMode="External"/><Relationship Id="rId1508" Type="http://schemas.openxmlformats.org/officeDocument/2006/relationships/hyperlink" Target="http://www.dfam.org/entry/DF0000709" TargetMode="External"/><Relationship Id="rId1509" Type="http://schemas.openxmlformats.org/officeDocument/2006/relationships/hyperlink" Target="http://www.dfam.org/entry/DF0000710" TargetMode="External"/><Relationship Id="rId260" Type="http://schemas.openxmlformats.org/officeDocument/2006/relationships/hyperlink" Target="http://www.dfam.org/entry/DF0000111" TargetMode="External"/><Relationship Id="rId261" Type="http://schemas.openxmlformats.org/officeDocument/2006/relationships/hyperlink" Target="http://www.dfam.org/entry/DF0000113" TargetMode="External"/><Relationship Id="rId262" Type="http://schemas.openxmlformats.org/officeDocument/2006/relationships/hyperlink" Target="http://www.dfam.org/entry/DF0000113" TargetMode="External"/><Relationship Id="rId263" Type="http://schemas.openxmlformats.org/officeDocument/2006/relationships/hyperlink" Target="http://www.dfam.org/entry/DF0000114" TargetMode="External"/><Relationship Id="rId264" Type="http://schemas.openxmlformats.org/officeDocument/2006/relationships/hyperlink" Target="http://www.dfam.org/entry/DF0000114" TargetMode="External"/><Relationship Id="rId265" Type="http://schemas.openxmlformats.org/officeDocument/2006/relationships/hyperlink" Target="http://www.dfam.org/entry/DF0000115" TargetMode="External"/><Relationship Id="rId266" Type="http://schemas.openxmlformats.org/officeDocument/2006/relationships/hyperlink" Target="http://www.dfam.org/entry/DF0000115" TargetMode="External"/><Relationship Id="rId267" Type="http://schemas.openxmlformats.org/officeDocument/2006/relationships/hyperlink" Target="http://www.dfam.org/entry/DF0000116" TargetMode="External"/><Relationship Id="rId268" Type="http://schemas.openxmlformats.org/officeDocument/2006/relationships/hyperlink" Target="http://www.dfam.org/entry/DF0000116" TargetMode="External"/><Relationship Id="rId269" Type="http://schemas.openxmlformats.org/officeDocument/2006/relationships/hyperlink" Target="http://www.dfam.org/entry/DF0000117" TargetMode="External"/><Relationship Id="rId40" Type="http://schemas.openxmlformats.org/officeDocument/2006/relationships/hyperlink" Target="http://www.dfam.org/entry/DF0000044" TargetMode="External"/><Relationship Id="rId41" Type="http://schemas.openxmlformats.org/officeDocument/2006/relationships/hyperlink" Target="http://www.dfam.org/entry/DF0000045" TargetMode="External"/><Relationship Id="rId42" Type="http://schemas.openxmlformats.org/officeDocument/2006/relationships/hyperlink" Target="http://www.dfam.org/entry/DF0000045" TargetMode="External"/><Relationship Id="rId43" Type="http://schemas.openxmlformats.org/officeDocument/2006/relationships/hyperlink" Target="http://www.dfam.org/entry/DF0000046" TargetMode="External"/><Relationship Id="rId44" Type="http://schemas.openxmlformats.org/officeDocument/2006/relationships/hyperlink" Target="http://www.dfam.org/entry/DF0000046" TargetMode="External"/><Relationship Id="rId45" Type="http://schemas.openxmlformats.org/officeDocument/2006/relationships/hyperlink" Target="http://www.dfam.org/entry/DF0000047" TargetMode="External"/><Relationship Id="rId46" Type="http://schemas.openxmlformats.org/officeDocument/2006/relationships/hyperlink" Target="http://www.dfam.org/entry/DF0000047" TargetMode="External"/><Relationship Id="rId47" Type="http://schemas.openxmlformats.org/officeDocument/2006/relationships/hyperlink" Target="http://www.dfam.org/entry/DF0000048" TargetMode="External"/><Relationship Id="rId48" Type="http://schemas.openxmlformats.org/officeDocument/2006/relationships/hyperlink" Target="http://www.dfam.org/entry/DF0000048" TargetMode="External"/><Relationship Id="rId49" Type="http://schemas.openxmlformats.org/officeDocument/2006/relationships/hyperlink" Target="http://www.dfam.org/entry/DF0000049" TargetMode="External"/><Relationship Id="rId1900" Type="http://schemas.openxmlformats.org/officeDocument/2006/relationships/hyperlink" Target="http://www.dfam.org/entry/DF0000953" TargetMode="External"/><Relationship Id="rId1901" Type="http://schemas.openxmlformats.org/officeDocument/2006/relationships/hyperlink" Target="http://www.dfam.org/entry/DF0000958" TargetMode="External"/><Relationship Id="rId1902" Type="http://schemas.openxmlformats.org/officeDocument/2006/relationships/hyperlink" Target="http://www.dfam.org/entry/DF0000958" TargetMode="External"/><Relationship Id="rId1903" Type="http://schemas.openxmlformats.org/officeDocument/2006/relationships/hyperlink" Target="http://www.dfam.org/entry/DF0000954" TargetMode="External"/><Relationship Id="rId1510" Type="http://schemas.openxmlformats.org/officeDocument/2006/relationships/hyperlink" Target="http://www.dfam.org/entry/DF0000710" TargetMode="External"/><Relationship Id="rId1511" Type="http://schemas.openxmlformats.org/officeDocument/2006/relationships/hyperlink" Target="http://www.dfam.org/entry/DF0000711" TargetMode="External"/><Relationship Id="rId1512" Type="http://schemas.openxmlformats.org/officeDocument/2006/relationships/hyperlink" Target="http://www.dfam.org/entry/DF0000711" TargetMode="External"/><Relationship Id="rId1513" Type="http://schemas.openxmlformats.org/officeDocument/2006/relationships/hyperlink" Target="http://www.dfam.org/entry/DF0000780" TargetMode="External"/><Relationship Id="rId1120" Type="http://schemas.openxmlformats.org/officeDocument/2006/relationships/hyperlink" Target="http://www.dfam.org/entry/DF0000491" TargetMode="External"/><Relationship Id="rId1121" Type="http://schemas.openxmlformats.org/officeDocument/2006/relationships/hyperlink" Target="http://www.dfam.org/entry/DF0000492" TargetMode="External"/><Relationship Id="rId1122" Type="http://schemas.openxmlformats.org/officeDocument/2006/relationships/hyperlink" Target="http://www.dfam.org/entry/DF0000492" TargetMode="External"/><Relationship Id="rId1123" Type="http://schemas.openxmlformats.org/officeDocument/2006/relationships/hyperlink" Target="http://www.dfam.org/entry/DF0000493" TargetMode="External"/><Relationship Id="rId1124" Type="http://schemas.openxmlformats.org/officeDocument/2006/relationships/hyperlink" Target="http://www.dfam.org/entry/DF0000493" TargetMode="External"/><Relationship Id="rId1125" Type="http://schemas.openxmlformats.org/officeDocument/2006/relationships/hyperlink" Target="http://www.dfam.org/entry/DF0000494" TargetMode="External"/><Relationship Id="rId1126" Type="http://schemas.openxmlformats.org/officeDocument/2006/relationships/hyperlink" Target="http://www.dfam.org/entry/DF0000494" TargetMode="External"/><Relationship Id="rId1127" Type="http://schemas.openxmlformats.org/officeDocument/2006/relationships/hyperlink" Target="http://www.dfam.org/entry/DF0000495" TargetMode="External"/><Relationship Id="rId1128" Type="http://schemas.openxmlformats.org/officeDocument/2006/relationships/hyperlink" Target="http://www.dfam.org/entry/DF0000495" TargetMode="External"/><Relationship Id="rId1129" Type="http://schemas.openxmlformats.org/officeDocument/2006/relationships/hyperlink" Target="http://www.dfam.org/entry/DF0000496" TargetMode="External"/><Relationship Id="rId660" Type="http://schemas.openxmlformats.org/officeDocument/2006/relationships/hyperlink" Target="http://www.dfam.org/entry/DF0000279" TargetMode="External"/><Relationship Id="rId661" Type="http://schemas.openxmlformats.org/officeDocument/2006/relationships/hyperlink" Target="http://www.dfam.org/entry/DF0000010" TargetMode="External"/><Relationship Id="rId662" Type="http://schemas.openxmlformats.org/officeDocument/2006/relationships/hyperlink" Target="http://www.dfam.org/entry/DF0000010" TargetMode="External"/><Relationship Id="rId663" Type="http://schemas.openxmlformats.org/officeDocument/2006/relationships/hyperlink" Target="http://www.dfam.org/entry/DF0000278" TargetMode="External"/><Relationship Id="rId664" Type="http://schemas.openxmlformats.org/officeDocument/2006/relationships/hyperlink" Target="http://www.dfam.org/entry/DF0000278" TargetMode="External"/><Relationship Id="rId665" Type="http://schemas.openxmlformats.org/officeDocument/2006/relationships/hyperlink" Target="http://www.dfam.org/entry/DF0000281" TargetMode="External"/><Relationship Id="rId666" Type="http://schemas.openxmlformats.org/officeDocument/2006/relationships/hyperlink" Target="http://www.dfam.org/entry/DF0000281" TargetMode="External"/><Relationship Id="rId667" Type="http://schemas.openxmlformats.org/officeDocument/2006/relationships/hyperlink" Target="http://www.dfam.org/entry/DF0000280" TargetMode="External"/><Relationship Id="rId668" Type="http://schemas.openxmlformats.org/officeDocument/2006/relationships/hyperlink" Target="http://www.dfam.org/entry/DF0000280" TargetMode="External"/><Relationship Id="rId669" Type="http://schemas.openxmlformats.org/officeDocument/2006/relationships/hyperlink" Target="http://www.dfam.org/entry/DF0000282" TargetMode="External"/><Relationship Id="rId1514" Type="http://schemas.openxmlformats.org/officeDocument/2006/relationships/hyperlink" Target="http://www.dfam.org/entry/DF0000780" TargetMode="External"/><Relationship Id="rId1515" Type="http://schemas.openxmlformats.org/officeDocument/2006/relationships/hyperlink" Target="http://www.dfam.org/entry/DF0000713" TargetMode="External"/><Relationship Id="rId1516" Type="http://schemas.openxmlformats.org/officeDocument/2006/relationships/hyperlink" Target="http://www.dfam.org/entry/DF0000713" TargetMode="External"/><Relationship Id="rId1517" Type="http://schemas.openxmlformats.org/officeDocument/2006/relationships/hyperlink" Target="http://www.dfam.org/entry/DF0000716" TargetMode="External"/><Relationship Id="rId1518" Type="http://schemas.openxmlformats.org/officeDocument/2006/relationships/hyperlink" Target="http://www.dfam.org/entry/DF0000716" TargetMode="External"/><Relationship Id="rId1519" Type="http://schemas.openxmlformats.org/officeDocument/2006/relationships/hyperlink" Target="http://www.dfam.org/entry/DF0000714" TargetMode="External"/><Relationship Id="rId270" Type="http://schemas.openxmlformats.org/officeDocument/2006/relationships/hyperlink" Target="http://www.dfam.org/entry/DF0000117" TargetMode="External"/><Relationship Id="rId271" Type="http://schemas.openxmlformats.org/officeDocument/2006/relationships/hyperlink" Target="http://www.dfam.org/entry/DF0000118" TargetMode="External"/><Relationship Id="rId272" Type="http://schemas.openxmlformats.org/officeDocument/2006/relationships/hyperlink" Target="http://www.dfam.org/entry/DF0000118" TargetMode="External"/><Relationship Id="rId273" Type="http://schemas.openxmlformats.org/officeDocument/2006/relationships/hyperlink" Target="http://www.dfam.org/entry/DF0000775" TargetMode="External"/><Relationship Id="rId274" Type="http://schemas.openxmlformats.org/officeDocument/2006/relationships/hyperlink" Target="http://www.dfam.org/entry/DF0000775" TargetMode="External"/><Relationship Id="rId275" Type="http://schemas.openxmlformats.org/officeDocument/2006/relationships/hyperlink" Target="http://www.dfam.org/entry/DF0000120" TargetMode="External"/><Relationship Id="rId276" Type="http://schemas.openxmlformats.org/officeDocument/2006/relationships/hyperlink" Target="http://www.dfam.org/entry/DF0000120" TargetMode="External"/><Relationship Id="rId277" Type="http://schemas.openxmlformats.org/officeDocument/2006/relationships/hyperlink" Target="http://www.dfam.org/entry/DF0000119" TargetMode="External"/><Relationship Id="rId278" Type="http://schemas.openxmlformats.org/officeDocument/2006/relationships/hyperlink" Target="http://www.dfam.org/entry/DF0000119" TargetMode="External"/><Relationship Id="rId279" Type="http://schemas.openxmlformats.org/officeDocument/2006/relationships/hyperlink" Target="http://www.dfam.org/entry/DF0000121" TargetMode="External"/><Relationship Id="rId1904" Type="http://schemas.openxmlformats.org/officeDocument/2006/relationships/hyperlink" Target="http://www.dfam.org/entry/DF0000954" TargetMode="External"/><Relationship Id="rId1905" Type="http://schemas.openxmlformats.org/officeDocument/2006/relationships/hyperlink" Target="http://www.dfam.org/entry/DF0000955" TargetMode="External"/><Relationship Id="rId1906" Type="http://schemas.openxmlformats.org/officeDocument/2006/relationships/hyperlink" Target="http://www.dfam.org/entry/DF0000955" TargetMode="External"/><Relationship Id="rId1907" Type="http://schemas.openxmlformats.org/officeDocument/2006/relationships/hyperlink" Target="http://www.dfam.org/entry/DF0000956" TargetMode="External"/><Relationship Id="rId1908" Type="http://schemas.openxmlformats.org/officeDocument/2006/relationships/hyperlink" Target="http://www.dfam.org/entry/DF0000956" TargetMode="External"/><Relationship Id="rId1909" Type="http://schemas.openxmlformats.org/officeDocument/2006/relationships/hyperlink" Target="http://www.dfam.org/entry/DF0000957" TargetMode="External"/><Relationship Id="rId2200" Type="http://schemas.openxmlformats.org/officeDocument/2006/relationships/hyperlink" Target="http://www.dfam.org/entry/DF0000841" TargetMode="External"/><Relationship Id="rId2201" Type="http://schemas.openxmlformats.org/officeDocument/2006/relationships/hyperlink" Target="http://www.dfam.org/entry/DF0000842" TargetMode="External"/><Relationship Id="rId2202" Type="http://schemas.openxmlformats.org/officeDocument/2006/relationships/hyperlink" Target="http://www.dfam.org/entry/DF0000842" TargetMode="External"/><Relationship Id="rId2203" Type="http://schemas.openxmlformats.org/officeDocument/2006/relationships/hyperlink" Target="http://www.dfam.org/entry/DF0000843" TargetMode="External"/><Relationship Id="rId2204" Type="http://schemas.openxmlformats.org/officeDocument/2006/relationships/hyperlink" Target="http://www.dfam.org/entry/DF0000843" TargetMode="External"/><Relationship Id="rId2205" Type="http://schemas.openxmlformats.org/officeDocument/2006/relationships/hyperlink" Target="http://www.dfam.org/entry/DF0000844" TargetMode="External"/><Relationship Id="rId2206" Type="http://schemas.openxmlformats.org/officeDocument/2006/relationships/hyperlink" Target="http://www.dfam.org/entry/DF0000844" TargetMode="External"/><Relationship Id="rId2207" Type="http://schemas.openxmlformats.org/officeDocument/2006/relationships/hyperlink" Target="http://www.dfam.org/entry/DF0000845" TargetMode="External"/><Relationship Id="rId2208" Type="http://schemas.openxmlformats.org/officeDocument/2006/relationships/hyperlink" Target="http://www.dfam.org/entry/DF0000845" TargetMode="External"/><Relationship Id="rId2209" Type="http://schemas.openxmlformats.org/officeDocument/2006/relationships/hyperlink" Target="http://www.dfam.org/entry/DF0000846" TargetMode="External"/><Relationship Id="rId50" Type="http://schemas.openxmlformats.org/officeDocument/2006/relationships/hyperlink" Target="http://www.dfam.org/entry/DF0000049" TargetMode="External"/><Relationship Id="rId51" Type="http://schemas.openxmlformats.org/officeDocument/2006/relationships/hyperlink" Target="http://www.dfam.org/entry/DF0000050" TargetMode="External"/><Relationship Id="rId52" Type="http://schemas.openxmlformats.org/officeDocument/2006/relationships/hyperlink" Target="http://www.dfam.org/entry/DF0000050" TargetMode="External"/><Relationship Id="rId53" Type="http://schemas.openxmlformats.org/officeDocument/2006/relationships/hyperlink" Target="http://www.dfam.org/entry/DF0000051" TargetMode="External"/><Relationship Id="rId54" Type="http://schemas.openxmlformats.org/officeDocument/2006/relationships/hyperlink" Target="http://www.dfam.org/entry/DF0000051" TargetMode="External"/><Relationship Id="rId55" Type="http://schemas.openxmlformats.org/officeDocument/2006/relationships/hyperlink" Target="http://www.dfam.org/entry/DF0000052" TargetMode="External"/><Relationship Id="rId56" Type="http://schemas.openxmlformats.org/officeDocument/2006/relationships/hyperlink" Target="http://www.dfam.org/entry/DF0000052" TargetMode="External"/><Relationship Id="rId57" Type="http://schemas.openxmlformats.org/officeDocument/2006/relationships/hyperlink" Target="http://www.dfam.org/entry/DF0000002" TargetMode="External"/><Relationship Id="rId58" Type="http://schemas.openxmlformats.org/officeDocument/2006/relationships/hyperlink" Target="http://www.dfam.org/entry/DF0000002" TargetMode="External"/><Relationship Id="rId59" Type="http://schemas.openxmlformats.org/officeDocument/2006/relationships/hyperlink" Target="http://www.dfam.org/entry/DF0000053" TargetMode="External"/><Relationship Id="rId1910" Type="http://schemas.openxmlformats.org/officeDocument/2006/relationships/hyperlink" Target="http://www.dfam.org/entry/DF0000957" TargetMode="External"/><Relationship Id="rId1911" Type="http://schemas.openxmlformats.org/officeDocument/2006/relationships/hyperlink" Target="http://www.dfam.org/entry/DF0000959" TargetMode="External"/><Relationship Id="rId1912" Type="http://schemas.openxmlformats.org/officeDocument/2006/relationships/hyperlink" Target="http://www.dfam.org/entry/DF0000959" TargetMode="External"/><Relationship Id="rId1913" Type="http://schemas.openxmlformats.org/officeDocument/2006/relationships/hyperlink" Target="http://www.dfam.org/entry/DF0000960" TargetMode="External"/><Relationship Id="rId1520" Type="http://schemas.openxmlformats.org/officeDocument/2006/relationships/hyperlink" Target="http://www.dfam.org/entry/DF0000714" TargetMode="External"/><Relationship Id="rId1521" Type="http://schemas.openxmlformats.org/officeDocument/2006/relationships/hyperlink" Target="http://www.dfam.org/entry/DF0000715" TargetMode="External"/><Relationship Id="rId1522" Type="http://schemas.openxmlformats.org/officeDocument/2006/relationships/hyperlink" Target="http://www.dfam.org/entry/DF0000715" TargetMode="External"/><Relationship Id="rId1523" Type="http://schemas.openxmlformats.org/officeDocument/2006/relationships/hyperlink" Target="http://www.dfam.org/entry/DF0000717" TargetMode="External"/><Relationship Id="rId1130" Type="http://schemas.openxmlformats.org/officeDocument/2006/relationships/hyperlink" Target="http://www.dfam.org/entry/DF0000496" TargetMode="External"/><Relationship Id="rId1131" Type="http://schemas.openxmlformats.org/officeDocument/2006/relationships/hyperlink" Target="http://www.dfam.org/entry/DF0000497" TargetMode="External"/><Relationship Id="rId1132" Type="http://schemas.openxmlformats.org/officeDocument/2006/relationships/hyperlink" Target="http://www.dfam.org/entry/DF0000497" TargetMode="External"/><Relationship Id="rId1133" Type="http://schemas.openxmlformats.org/officeDocument/2006/relationships/hyperlink" Target="http://www.dfam.org/entry/DF0000498" TargetMode="External"/><Relationship Id="rId1134" Type="http://schemas.openxmlformats.org/officeDocument/2006/relationships/hyperlink" Target="http://www.dfam.org/entry/DF0000498" TargetMode="External"/><Relationship Id="rId1135" Type="http://schemas.openxmlformats.org/officeDocument/2006/relationships/hyperlink" Target="http://www.dfam.org/entry/DF0000501" TargetMode="External"/><Relationship Id="rId1136" Type="http://schemas.openxmlformats.org/officeDocument/2006/relationships/hyperlink" Target="http://www.dfam.org/entry/DF0000501" TargetMode="External"/><Relationship Id="rId1137" Type="http://schemas.openxmlformats.org/officeDocument/2006/relationships/hyperlink" Target="http://www.dfam.org/entry/DF0000499" TargetMode="External"/><Relationship Id="rId1138" Type="http://schemas.openxmlformats.org/officeDocument/2006/relationships/hyperlink" Target="http://www.dfam.org/entry/DF0000499" TargetMode="External"/><Relationship Id="rId1139" Type="http://schemas.openxmlformats.org/officeDocument/2006/relationships/hyperlink" Target="http://www.dfam.org/entry/DF0000500" TargetMode="External"/><Relationship Id="rId670" Type="http://schemas.openxmlformats.org/officeDocument/2006/relationships/hyperlink" Target="http://www.dfam.org/entry/DF0000282" TargetMode="External"/><Relationship Id="rId671" Type="http://schemas.openxmlformats.org/officeDocument/2006/relationships/hyperlink" Target="http://www.dfam.org/entry/DF0000283" TargetMode="External"/><Relationship Id="rId280" Type="http://schemas.openxmlformats.org/officeDocument/2006/relationships/hyperlink" Target="http://www.dfam.org/entry/DF0000121" TargetMode="External"/><Relationship Id="rId281" Type="http://schemas.openxmlformats.org/officeDocument/2006/relationships/hyperlink" Target="http://www.dfam.org/entry/DF0000122" TargetMode="External"/><Relationship Id="rId282" Type="http://schemas.openxmlformats.org/officeDocument/2006/relationships/hyperlink" Target="http://www.dfam.org/entry/DF0000122" TargetMode="External"/><Relationship Id="rId283" Type="http://schemas.openxmlformats.org/officeDocument/2006/relationships/hyperlink" Target="http://www.dfam.org/entry/DF0000123" TargetMode="External"/><Relationship Id="rId284" Type="http://schemas.openxmlformats.org/officeDocument/2006/relationships/hyperlink" Target="http://www.dfam.org/entry/DF0000123" TargetMode="External"/><Relationship Id="rId285" Type="http://schemas.openxmlformats.org/officeDocument/2006/relationships/hyperlink" Target="http://www.dfam.org/entry/DF0000124" TargetMode="External"/><Relationship Id="rId286" Type="http://schemas.openxmlformats.org/officeDocument/2006/relationships/hyperlink" Target="http://www.dfam.org/entry/DF0000124" TargetMode="External"/><Relationship Id="rId287" Type="http://schemas.openxmlformats.org/officeDocument/2006/relationships/hyperlink" Target="http://www.dfam.org/entry/DF0000125" TargetMode="External"/><Relationship Id="rId288" Type="http://schemas.openxmlformats.org/officeDocument/2006/relationships/hyperlink" Target="http://www.dfam.org/entry/DF0000125" TargetMode="External"/><Relationship Id="rId289" Type="http://schemas.openxmlformats.org/officeDocument/2006/relationships/hyperlink" Target="http://www.dfam.org/entry/DF0000126" TargetMode="External"/><Relationship Id="rId672" Type="http://schemas.openxmlformats.org/officeDocument/2006/relationships/hyperlink" Target="http://www.dfam.org/entry/DF0000283" TargetMode="External"/><Relationship Id="rId673" Type="http://schemas.openxmlformats.org/officeDocument/2006/relationships/hyperlink" Target="http://www.dfam.org/entry/DF0000284" TargetMode="External"/><Relationship Id="rId674" Type="http://schemas.openxmlformats.org/officeDocument/2006/relationships/hyperlink" Target="http://www.dfam.org/entry/DF0000284" TargetMode="External"/><Relationship Id="rId675" Type="http://schemas.openxmlformats.org/officeDocument/2006/relationships/hyperlink" Target="http://www.dfam.org/entry/DF0000285" TargetMode="External"/><Relationship Id="rId676" Type="http://schemas.openxmlformats.org/officeDocument/2006/relationships/hyperlink" Target="http://www.dfam.org/entry/DF0000285" TargetMode="External"/><Relationship Id="rId677" Type="http://schemas.openxmlformats.org/officeDocument/2006/relationships/hyperlink" Target="http://www.dfam.org/entry/DF0000286" TargetMode="External"/><Relationship Id="rId678" Type="http://schemas.openxmlformats.org/officeDocument/2006/relationships/hyperlink" Target="http://www.dfam.org/entry/DF0000286" TargetMode="External"/><Relationship Id="rId679" Type="http://schemas.openxmlformats.org/officeDocument/2006/relationships/hyperlink" Target="http://www.dfam.org/entry/DF0000287" TargetMode="External"/><Relationship Id="rId1524" Type="http://schemas.openxmlformats.org/officeDocument/2006/relationships/hyperlink" Target="http://www.dfam.org/entry/DF0000717" TargetMode="External"/><Relationship Id="rId1525" Type="http://schemas.openxmlformats.org/officeDocument/2006/relationships/hyperlink" Target="http://www.dfam.org/entry/DF0000718" TargetMode="External"/><Relationship Id="rId1526" Type="http://schemas.openxmlformats.org/officeDocument/2006/relationships/hyperlink" Target="http://www.dfam.org/entry/DF0000718" TargetMode="External"/><Relationship Id="rId1527" Type="http://schemas.openxmlformats.org/officeDocument/2006/relationships/hyperlink" Target="http://www.dfam.org/entry/DF0000719" TargetMode="External"/><Relationship Id="rId1528" Type="http://schemas.openxmlformats.org/officeDocument/2006/relationships/hyperlink" Target="http://www.dfam.org/entry/DF0000719" TargetMode="External"/><Relationship Id="rId1529" Type="http://schemas.openxmlformats.org/officeDocument/2006/relationships/hyperlink" Target="http://www.dfam.org/entry/DF0001270" TargetMode="External"/><Relationship Id="rId1914" Type="http://schemas.openxmlformats.org/officeDocument/2006/relationships/hyperlink" Target="http://www.dfam.org/entry/DF0000960" TargetMode="External"/><Relationship Id="rId1915" Type="http://schemas.openxmlformats.org/officeDocument/2006/relationships/hyperlink" Target="http://www.dfam.org/entry/DF0000961" TargetMode="External"/><Relationship Id="rId1916" Type="http://schemas.openxmlformats.org/officeDocument/2006/relationships/hyperlink" Target="http://www.dfam.org/entry/DF0000961" TargetMode="External"/><Relationship Id="rId1917" Type="http://schemas.openxmlformats.org/officeDocument/2006/relationships/hyperlink" Target="http://www.dfam.org/entry/DF0000962" TargetMode="External"/><Relationship Id="rId1918" Type="http://schemas.openxmlformats.org/officeDocument/2006/relationships/hyperlink" Target="http://www.dfam.org/entry/DF0000962" TargetMode="External"/><Relationship Id="rId1919" Type="http://schemas.openxmlformats.org/officeDocument/2006/relationships/hyperlink" Target="http://www.dfam.org/entry/DF0000963" TargetMode="External"/><Relationship Id="rId2210" Type="http://schemas.openxmlformats.org/officeDocument/2006/relationships/hyperlink" Target="http://www.dfam.org/entry/DF0000846" TargetMode="External"/><Relationship Id="rId2211" Type="http://schemas.openxmlformats.org/officeDocument/2006/relationships/hyperlink" Target="http://www.dfam.org/entry/DF0000847" TargetMode="External"/><Relationship Id="rId2212" Type="http://schemas.openxmlformats.org/officeDocument/2006/relationships/hyperlink" Target="http://www.dfam.org/entry/DF0000847" TargetMode="External"/><Relationship Id="rId2213" Type="http://schemas.openxmlformats.org/officeDocument/2006/relationships/hyperlink" Target="http://www.dfam.org/entry/DF0000848" TargetMode="External"/><Relationship Id="rId2214" Type="http://schemas.openxmlformats.org/officeDocument/2006/relationships/hyperlink" Target="http://www.dfam.org/entry/DF0000848" TargetMode="External"/><Relationship Id="rId2215" Type="http://schemas.openxmlformats.org/officeDocument/2006/relationships/hyperlink" Target="http://www.dfam.org/entry/DF0001299" TargetMode="External"/><Relationship Id="rId2216" Type="http://schemas.openxmlformats.org/officeDocument/2006/relationships/hyperlink" Target="http://www.dfam.org/entry/DF0001299" TargetMode="External"/><Relationship Id="rId2217" Type="http://schemas.openxmlformats.org/officeDocument/2006/relationships/hyperlink" Target="http://www.dfam.org/entry/DF0000849" TargetMode="External"/><Relationship Id="rId2218" Type="http://schemas.openxmlformats.org/officeDocument/2006/relationships/hyperlink" Target="http://www.dfam.org/entry/DF0000849" TargetMode="External"/><Relationship Id="rId2219" Type="http://schemas.openxmlformats.org/officeDocument/2006/relationships/hyperlink" Target="http://www.dfam.org/entry/DF0000850" TargetMode="External"/><Relationship Id="rId2600" Type="http://schemas.openxmlformats.org/officeDocument/2006/relationships/hyperlink" Target="http://www.dfam.org/entry/DF0001122" TargetMode="External"/><Relationship Id="rId2601" Type="http://schemas.openxmlformats.org/officeDocument/2006/relationships/hyperlink" Target="http://www.dfam.org/entry/DF0001123" TargetMode="External"/><Relationship Id="rId2602" Type="http://schemas.openxmlformats.org/officeDocument/2006/relationships/hyperlink" Target="http://www.dfam.org/entry/DF0001123" TargetMode="External"/><Relationship Id="rId2603" Type="http://schemas.openxmlformats.org/officeDocument/2006/relationships/hyperlink" Target="http://www.dfam.org/entry/DF0001124" TargetMode="External"/><Relationship Id="rId2604" Type="http://schemas.openxmlformats.org/officeDocument/2006/relationships/hyperlink" Target="http://www.dfam.org/entry/DF0001124" TargetMode="External"/><Relationship Id="rId2605" Type="http://schemas.openxmlformats.org/officeDocument/2006/relationships/hyperlink" Target="http://www.dfam.org/entry/DF0001125" TargetMode="External"/><Relationship Id="rId2606" Type="http://schemas.openxmlformats.org/officeDocument/2006/relationships/hyperlink" Target="http://www.dfam.org/entry/DF0001125" TargetMode="External"/><Relationship Id="rId2607" Type="http://schemas.openxmlformats.org/officeDocument/2006/relationships/hyperlink" Target="http://www.dfam.org/entry/DF0001290" TargetMode="External"/><Relationship Id="rId2608" Type="http://schemas.openxmlformats.org/officeDocument/2006/relationships/hyperlink" Target="http://www.dfam.org/entry/DF0001290" TargetMode="External"/><Relationship Id="rId2609" Type="http://schemas.openxmlformats.org/officeDocument/2006/relationships/hyperlink" Target="http://www.dfam.org/entry/DF0001254" TargetMode="External"/><Relationship Id="rId60" Type="http://schemas.openxmlformats.org/officeDocument/2006/relationships/hyperlink" Target="http://www.dfam.org/entry/DF0000053" TargetMode="External"/><Relationship Id="rId61" Type="http://schemas.openxmlformats.org/officeDocument/2006/relationships/hyperlink" Target="http://www.dfam.org/entry/DF0000054" TargetMode="External"/><Relationship Id="rId62" Type="http://schemas.openxmlformats.org/officeDocument/2006/relationships/hyperlink" Target="http://www.dfam.org/entry/DF0000054" TargetMode="External"/><Relationship Id="rId63" Type="http://schemas.openxmlformats.org/officeDocument/2006/relationships/hyperlink" Target="http://www.dfam.org/entry/DF0000055" TargetMode="External"/><Relationship Id="rId64" Type="http://schemas.openxmlformats.org/officeDocument/2006/relationships/hyperlink" Target="http://www.dfam.org/entry/DF0000055" TargetMode="External"/><Relationship Id="rId65" Type="http://schemas.openxmlformats.org/officeDocument/2006/relationships/hyperlink" Target="http://www.dfam.org/entry/DF0000056" TargetMode="External"/><Relationship Id="rId66" Type="http://schemas.openxmlformats.org/officeDocument/2006/relationships/hyperlink" Target="http://www.dfam.org/entry/DF0000056" TargetMode="External"/><Relationship Id="rId67" Type="http://schemas.openxmlformats.org/officeDocument/2006/relationships/hyperlink" Target="http://www.dfam.org/entry/DF0000057" TargetMode="External"/><Relationship Id="rId68" Type="http://schemas.openxmlformats.org/officeDocument/2006/relationships/hyperlink" Target="http://www.dfam.org/entry/DF0000057" TargetMode="External"/><Relationship Id="rId69" Type="http://schemas.openxmlformats.org/officeDocument/2006/relationships/hyperlink" Target="http://www.dfam.org/entry/DF0000058" TargetMode="External"/><Relationship Id="rId1920" Type="http://schemas.openxmlformats.org/officeDocument/2006/relationships/hyperlink" Target="http://www.dfam.org/entry/DF0000963" TargetMode="External"/><Relationship Id="rId1921" Type="http://schemas.openxmlformats.org/officeDocument/2006/relationships/hyperlink" Target="http://www.dfam.org/entry/DF0000964" TargetMode="External"/><Relationship Id="rId1922" Type="http://schemas.openxmlformats.org/officeDocument/2006/relationships/hyperlink" Target="http://www.dfam.org/entry/DF0000964" TargetMode="External"/><Relationship Id="rId1923" Type="http://schemas.openxmlformats.org/officeDocument/2006/relationships/hyperlink" Target="http://www.dfam.org/entry/DF0000965" TargetMode="External"/><Relationship Id="rId1530" Type="http://schemas.openxmlformats.org/officeDocument/2006/relationships/hyperlink" Target="http://www.dfam.org/entry/DF0001270" TargetMode="External"/><Relationship Id="rId1531" Type="http://schemas.openxmlformats.org/officeDocument/2006/relationships/hyperlink" Target="http://www.dfam.org/entry/DF0000720" TargetMode="External"/><Relationship Id="rId1532" Type="http://schemas.openxmlformats.org/officeDocument/2006/relationships/hyperlink" Target="http://www.dfam.org/entry/DF0000720" TargetMode="External"/><Relationship Id="rId1533" Type="http://schemas.openxmlformats.org/officeDocument/2006/relationships/hyperlink" Target="http://www.dfam.org/entry/DF0000721" TargetMode="External"/><Relationship Id="rId1140" Type="http://schemas.openxmlformats.org/officeDocument/2006/relationships/hyperlink" Target="http://www.dfam.org/entry/DF0000500" TargetMode="External"/><Relationship Id="rId1141" Type="http://schemas.openxmlformats.org/officeDocument/2006/relationships/hyperlink" Target="http://www.dfam.org/entry/DF0000502" TargetMode="External"/><Relationship Id="rId1142" Type="http://schemas.openxmlformats.org/officeDocument/2006/relationships/hyperlink" Target="http://www.dfam.org/entry/DF0000502" TargetMode="External"/><Relationship Id="rId1143" Type="http://schemas.openxmlformats.org/officeDocument/2006/relationships/hyperlink" Target="http://www.dfam.org/entry/DF0000506" TargetMode="External"/><Relationship Id="rId1144" Type="http://schemas.openxmlformats.org/officeDocument/2006/relationships/hyperlink" Target="http://www.dfam.org/entry/DF0000506" TargetMode="External"/><Relationship Id="rId1145" Type="http://schemas.openxmlformats.org/officeDocument/2006/relationships/hyperlink" Target="http://www.dfam.org/entry/DF0000503" TargetMode="External"/><Relationship Id="rId1146" Type="http://schemas.openxmlformats.org/officeDocument/2006/relationships/hyperlink" Target="http://www.dfam.org/entry/DF0000503" TargetMode="External"/><Relationship Id="rId1147" Type="http://schemas.openxmlformats.org/officeDocument/2006/relationships/hyperlink" Target="http://www.dfam.org/entry/DF0000504" TargetMode="External"/><Relationship Id="rId1148" Type="http://schemas.openxmlformats.org/officeDocument/2006/relationships/hyperlink" Target="http://www.dfam.org/entry/DF0000504" TargetMode="External"/><Relationship Id="rId1149" Type="http://schemas.openxmlformats.org/officeDocument/2006/relationships/hyperlink" Target="http://www.dfam.org/entry/DF0000505" TargetMode="External"/><Relationship Id="rId680" Type="http://schemas.openxmlformats.org/officeDocument/2006/relationships/hyperlink" Target="http://www.dfam.org/entry/DF0000287" TargetMode="External"/><Relationship Id="rId681" Type="http://schemas.openxmlformats.org/officeDocument/2006/relationships/hyperlink" Target="http://www.dfam.org/entry/DF0000288" TargetMode="External"/><Relationship Id="rId290" Type="http://schemas.openxmlformats.org/officeDocument/2006/relationships/hyperlink" Target="http://www.dfam.org/entry/DF0000126" TargetMode="External"/><Relationship Id="rId291" Type="http://schemas.openxmlformats.org/officeDocument/2006/relationships/hyperlink" Target="http://www.dfam.org/entry/DF0000127" TargetMode="External"/><Relationship Id="rId292" Type="http://schemas.openxmlformats.org/officeDocument/2006/relationships/hyperlink" Target="http://www.dfam.org/entry/DF0000127" TargetMode="External"/><Relationship Id="rId293" Type="http://schemas.openxmlformats.org/officeDocument/2006/relationships/hyperlink" Target="http://www.dfam.org/entry/DF0000128" TargetMode="External"/><Relationship Id="rId294" Type="http://schemas.openxmlformats.org/officeDocument/2006/relationships/hyperlink" Target="http://www.dfam.org/entry/DF0000128" TargetMode="External"/><Relationship Id="rId295" Type="http://schemas.openxmlformats.org/officeDocument/2006/relationships/hyperlink" Target="http://www.dfam.org/entry/DF0000129" TargetMode="External"/><Relationship Id="rId296" Type="http://schemas.openxmlformats.org/officeDocument/2006/relationships/hyperlink" Target="http://www.dfam.org/entry/DF0000129" TargetMode="External"/><Relationship Id="rId297" Type="http://schemas.openxmlformats.org/officeDocument/2006/relationships/hyperlink" Target="http://www.dfam.org/entry/DF0000130" TargetMode="External"/><Relationship Id="rId298" Type="http://schemas.openxmlformats.org/officeDocument/2006/relationships/hyperlink" Target="http://www.dfam.org/entry/DF0000130" TargetMode="External"/><Relationship Id="rId299" Type="http://schemas.openxmlformats.org/officeDocument/2006/relationships/hyperlink" Target="http://www.dfam.org/entry/DF0000131" TargetMode="External"/><Relationship Id="rId682" Type="http://schemas.openxmlformats.org/officeDocument/2006/relationships/hyperlink" Target="http://www.dfam.org/entry/DF0000288" TargetMode="External"/><Relationship Id="rId683" Type="http://schemas.openxmlformats.org/officeDocument/2006/relationships/hyperlink" Target="http://www.dfam.org/entry/DF0000289" TargetMode="External"/><Relationship Id="rId684" Type="http://schemas.openxmlformats.org/officeDocument/2006/relationships/hyperlink" Target="http://www.dfam.org/entry/DF0000289" TargetMode="External"/><Relationship Id="rId685" Type="http://schemas.openxmlformats.org/officeDocument/2006/relationships/hyperlink" Target="http://www.dfam.org/entry/DF0000290" TargetMode="External"/><Relationship Id="rId686" Type="http://schemas.openxmlformats.org/officeDocument/2006/relationships/hyperlink" Target="http://www.dfam.org/entry/DF0000290" TargetMode="External"/><Relationship Id="rId687" Type="http://schemas.openxmlformats.org/officeDocument/2006/relationships/hyperlink" Target="http://www.dfam.org/entry/DF0000291" TargetMode="External"/><Relationship Id="rId688" Type="http://schemas.openxmlformats.org/officeDocument/2006/relationships/hyperlink" Target="http://www.dfam.org/entry/DF0000291" TargetMode="External"/><Relationship Id="rId689" Type="http://schemas.openxmlformats.org/officeDocument/2006/relationships/hyperlink" Target="http://www.dfam.org/entry/DF0000292" TargetMode="External"/><Relationship Id="rId1534" Type="http://schemas.openxmlformats.org/officeDocument/2006/relationships/hyperlink" Target="http://www.dfam.org/entry/DF0000721" TargetMode="External"/><Relationship Id="rId1535" Type="http://schemas.openxmlformats.org/officeDocument/2006/relationships/hyperlink" Target="http://www.dfam.org/entry/DF0000722" TargetMode="External"/><Relationship Id="rId1536" Type="http://schemas.openxmlformats.org/officeDocument/2006/relationships/hyperlink" Target="http://www.dfam.org/entry/DF0000722" TargetMode="External"/><Relationship Id="rId1537" Type="http://schemas.openxmlformats.org/officeDocument/2006/relationships/hyperlink" Target="http://www.dfam.org/entry/DF0000723" TargetMode="External"/><Relationship Id="rId1538" Type="http://schemas.openxmlformats.org/officeDocument/2006/relationships/hyperlink" Target="http://www.dfam.org/entry/DF0000723" TargetMode="External"/><Relationship Id="rId1539" Type="http://schemas.openxmlformats.org/officeDocument/2006/relationships/hyperlink" Target="http://www.dfam.org/entry/DF0000724" TargetMode="External"/><Relationship Id="rId1924" Type="http://schemas.openxmlformats.org/officeDocument/2006/relationships/hyperlink" Target="http://www.dfam.org/entry/DF0000965" TargetMode="External"/><Relationship Id="rId1925" Type="http://schemas.openxmlformats.org/officeDocument/2006/relationships/hyperlink" Target="http://www.dfam.org/entry/DF0000966" TargetMode="External"/><Relationship Id="rId1926" Type="http://schemas.openxmlformats.org/officeDocument/2006/relationships/hyperlink" Target="http://www.dfam.org/entry/DF0000966" TargetMode="External"/><Relationship Id="rId1927" Type="http://schemas.openxmlformats.org/officeDocument/2006/relationships/hyperlink" Target="http://www.dfam.org/entry/DF0000967" TargetMode="External"/><Relationship Id="rId1928" Type="http://schemas.openxmlformats.org/officeDocument/2006/relationships/hyperlink" Target="http://www.dfam.org/entry/DF0000967" TargetMode="External"/><Relationship Id="rId1929" Type="http://schemas.openxmlformats.org/officeDocument/2006/relationships/hyperlink" Target="http://www.dfam.org/entry/DF0000968" TargetMode="External"/><Relationship Id="rId2220" Type="http://schemas.openxmlformats.org/officeDocument/2006/relationships/hyperlink" Target="http://www.dfam.org/entry/DF0000850" TargetMode="External"/><Relationship Id="rId2221" Type="http://schemas.openxmlformats.org/officeDocument/2006/relationships/hyperlink" Target="http://www.dfam.org/entry/DF0000851" TargetMode="External"/><Relationship Id="rId2222" Type="http://schemas.openxmlformats.org/officeDocument/2006/relationships/hyperlink" Target="http://www.dfam.org/entry/DF0000851" TargetMode="External"/><Relationship Id="rId2223" Type="http://schemas.openxmlformats.org/officeDocument/2006/relationships/hyperlink" Target="http://www.dfam.org/entry/DF0000852" TargetMode="External"/><Relationship Id="rId2224" Type="http://schemas.openxmlformats.org/officeDocument/2006/relationships/hyperlink" Target="http://www.dfam.org/entry/DF0000852" TargetMode="External"/><Relationship Id="rId2225" Type="http://schemas.openxmlformats.org/officeDocument/2006/relationships/hyperlink" Target="http://www.dfam.org/entry/DF0000853" TargetMode="External"/><Relationship Id="rId2226" Type="http://schemas.openxmlformats.org/officeDocument/2006/relationships/hyperlink" Target="http://www.dfam.org/entry/DF0000853" TargetMode="External"/><Relationship Id="rId2227" Type="http://schemas.openxmlformats.org/officeDocument/2006/relationships/hyperlink" Target="http://www.dfam.org/entry/DF0000854" TargetMode="External"/><Relationship Id="rId2228" Type="http://schemas.openxmlformats.org/officeDocument/2006/relationships/hyperlink" Target="http://www.dfam.org/entry/DF0000854" TargetMode="External"/><Relationship Id="rId2229" Type="http://schemas.openxmlformats.org/officeDocument/2006/relationships/hyperlink" Target="http://www.dfam.org/entry/DF0000636" TargetMode="External"/><Relationship Id="rId2610" Type="http://schemas.openxmlformats.org/officeDocument/2006/relationships/hyperlink" Target="http://www.dfam.org/entry/DF0001254" TargetMode="External"/><Relationship Id="rId2611" Type="http://schemas.openxmlformats.org/officeDocument/2006/relationships/hyperlink" Target="http://www.dfam.org/entry/DF0001192" TargetMode="External"/><Relationship Id="rId2612" Type="http://schemas.openxmlformats.org/officeDocument/2006/relationships/hyperlink" Target="http://www.dfam.org/entry/DF0001192" TargetMode="External"/><Relationship Id="rId70" Type="http://schemas.openxmlformats.org/officeDocument/2006/relationships/hyperlink" Target="http://www.dfam.org/entry/DF0000058" TargetMode="External"/><Relationship Id="rId71" Type="http://schemas.openxmlformats.org/officeDocument/2006/relationships/hyperlink" Target="http://www.dfam.org/entry/DF0000060" TargetMode="External"/><Relationship Id="rId72" Type="http://schemas.openxmlformats.org/officeDocument/2006/relationships/hyperlink" Target="http://www.dfam.org/entry/DF0000060" TargetMode="External"/><Relationship Id="rId73" Type="http://schemas.openxmlformats.org/officeDocument/2006/relationships/hyperlink" Target="http://www.dfam.org/entry/DF0001240" TargetMode="External"/><Relationship Id="rId74" Type="http://schemas.openxmlformats.org/officeDocument/2006/relationships/hyperlink" Target="http://www.dfam.org/entry/DF0001240" TargetMode="External"/><Relationship Id="rId75" Type="http://schemas.openxmlformats.org/officeDocument/2006/relationships/hyperlink" Target="http://www.dfam.org/entry/DF0001174" TargetMode="External"/><Relationship Id="rId76" Type="http://schemas.openxmlformats.org/officeDocument/2006/relationships/hyperlink" Target="http://www.dfam.org/entry/DF0001174" TargetMode="External"/><Relationship Id="rId77" Type="http://schemas.openxmlformats.org/officeDocument/2006/relationships/hyperlink" Target="http://www.dfam.org/entry/DF0001317" TargetMode="External"/><Relationship Id="rId78" Type="http://schemas.openxmlformats.org/officeDocument/2006/relationships/hyperlink" Target="http://www.dfam.org/entry/DF0001317" TargetMode="External"/><Relationship Id="rId79" Type="http://schemas.openxmlformats.org/officeDocument/2006/relationships/hyperlink" Target="http://www.dfam.org/entry/DF0000634" TargetMode="External"/><Relationship Id="rId1930" Type="http://schemas.openxmlformats.org/officeDocument/2006/relationships/hyperlink" Target="http://www.dfam.org/entry/DF0000968" TargetMode="External"/><Relationship Id="rId1931" Type="http://schemas.openxmlformats.org/officeDocument/2006/relationships/hyperlink" Target="http://www.dfam.org/entry/DF0000969" TargetMode="External"/><Relationship Id="rId1932" Type="http://schemas.openxmlformats.org/officeDocument/2006/relationships/hyperlink" Target="http://www.dfam.org/entry/DF0000969" TargetMode="External"/><Relationship Id="rId1933" Type="http://schemas.openxmlformats.org/officeDocument/2006/relationships/hyperlink" Target="http://www.dfam.org/entry/DF0000970" TargetMode="External"/><Relationship Id="rId1540" Type="http://schemas.openxmlformats.org/officeDocument/2006/relationships/hyperlink" Target="http://www.dfam.org/entry/DF0000724" TargetMode="External"/><Relationship Id="rId1541" Type="http://schemas.openxmlformats.org/officeDocument/2006/relationships/hyperlink" Target="http://www.dfam.org/entry/DF0000725" TargetMode="External"/><Relationship Id="rId1542" Type="http://schemas.openxmlformats.org/officeDocument/2006/relationships/hyperlink" Target="http://www.dfam.org/entry/DF0000725" TargetMode="External"/><Relationship Id="rId1543" Type="http://schemas.openxmlformats.org/officeDocument/2006/relationships/hyperlink" Target="http://www.dfam.org/entry/DF0000726" TargetMode="External"/><Relationship Id="rId1150" Type="http://schemas.openxmlformats.org/officeDocument/2006/relationships/hyperlink" Target="http://www.dfam.org/entry/DF0000505" TargetMode="External"/><Relationship Id="rId1151" Type="http://schemas.openxmlformats.org/officeDocument/2006/relationships/hyperlink" Target="http://www.dfam.org/entry/DF0000507" TargetMode="External"/><Relationship Id="rId1152" Type="http://schemas.openxmlformats.org/officeDocument/2006/relationships/hyperlink" Target="http://www.dfam.org/entry/DF0000507" TargetMode="External"/><Relationship Id="rId1153" Type="http://schemas.openxmlformats.org/officeDocument/2006/relationships/hyperlink" Target="http://www.dfam.org/entry/DF0000508" TargetMode="External"/><Relationship Id="rId1154" Type="http://schemas.openxmlformats.org/officeDocument/2006/relationships/hyperlink" Target="http://www.dfam.org/entry/DF0000508" TargetMode="External"/><Relationship Id="rId1155" Type="http://schemas.openxmlformats.org/officeDocument/2006/relationships/hyperlink" Target="http://www.dfam.org/entry/DF0000509" TargetMode="External"/><Relationship Id="rId1156" Type="http://schemas.openxmlformats.org/officeDocument/2006/relationships/hyperlink" Target="http://www.dfam.org/entry/DF0000509" TargetMode="External"/><Relationship Id="rId1157" Type="http://schemas.openxmlformats.org/officeDocument/2006/relationships/hyperlink" Target="http://www.dfam.org/entry/DF0000510" TargetMode="External"/><Relationship Id="rId1158" Type="http://schemas.openxmlformats.org/officeDocument/2006/relationships/hyperlink" Target="http://www.dfam.org/entry/DF0000510" TargetMode="External"/><Relationship Id="rId1159" Type="http://schemas.openxmlformats.org/officeDocument/2006/relationships/hyperlink" Target="http://www.dfam.org/entry/DF0000511" TargetMode="External"/><Relationship Id="rId690" Type="http://schemas.openxmlformats.org/officeDocument/2006/relationships/hyperlink" Target="http://www.dfam.org/entry/DF0000292" TargetMode="External"/><Relationship Id="rId691" Type="http://schemas.openxmlformats.org/officeDocument/2006/relationships/hyperlink" Target="http://www.dfam.org/entry/DF0000293" TargetMode="External"/><Relationship Id="rId692" Type="http://schemas.openxmlformats.org/officeDocument/2006/relationships/hyperlink" Target="http://www.dfam.org/entry/DF0000293" TargetMode="External"/><Relationship Id="rId693" Type="http://schemas.openxmlformats.org/officeDocument/2006/relationships/hyperlink" Target="http://www.dfam.org/entry/DF0000295" TargetMode="External"/><Relationship Id="rId694" Type="http://schemas.openxmlformats.org/officeDocument/2006/relationships/hyperlink" Target="http://www.dfam.org/entry/DF0000295" TargetMode="External"/><Relationship Id="rId695" Type="http://schemas.openxmlformats.org/officeDocument/2006/relationships/hyperlink" Target="http://www.dfam.org/entry/DF0000294" TargetMode="External"/><Relationship Id="rId696" Type="http://schemas.openxmlformats.org/officeDocument/2006/relationships/hyperlink" Target="http://www.dfam.org/entry/DF0000294" TargetMode="External"/><Relationship Id="rId697" Type="http://schemas.openxmlformats.org/officeDocument/2006/relationships/hyperlink" Target="http://www.dfam.org/entry/DF0000297" TargetMode="External"/><Relationship Id="rId698" Type="http://schemas.openxmlformats.org/officeDocument/2006/relationships/hyperlink" Target="http://www.dfam.org/entry/DF0000297" TargetMode="External"/><Relationship Id="rId699" Type="http://schemas.openxmlformats.org/officeDocument/2006/relationships/hyperlink" Target="http://www.dfam.org/entry/DF0000298" TargetMode="External"/><Relationship Id="rId1544" Type="http://schemas.openxmlformats.org/officeDocument/2006/relationships/hyperlink" Target="http://www.dfam.org/entry/DF0000726" TargetMode="External"/><Relationship Id="rId1545" Type="http://schemas.openxmlformats.org/officeDocument/2006/relationships/hyperlink" Target="http://www.dfam.org/entry/DF0000727" TargetMode="External"/><Relationship Id="rId1546" Type="http://schemas.openxmlformats.org/officeDocument/2006/relationships/hyperlink" Target="http://www.dfam.org/entry/DF0000727" TargetMode="External"/><Relationship Id="rId1547" Type="http://schemas.openxmlformats.org/officeDocument/2006/relationships/hyperlink" Target="http://www.dfam.org/entry/DF0000728" TargetMode="External"/><Relationship Id="rId1548" Type="http://schemas.openxmlformats.org/officeDocument/2006/relationships/hyperlink" Target="http://www.dfam.org/entry/DF0000728" TargetMode="External"/><Relationship Id="rId1549" Type="http://schemas.openxmlformats.org/officeDocument/2006/relationships/hyperlink" Target="http://www.dfam.org/entry/DF0000729" TargetMode="External"/><Relationship Id="rId1934" Type="http://schemas.openxmlformats.org/officeDocument/2006/relationships/hyperlink" Target="http://www.dfam.org/entry/DF0000970" TargetMode="External"/><Relationship Id="rId1935" Type="http://schemas.openxmlformats.org/officeDocument/2006/relationships/hyperlink" Target="http://www.dfam.org/entry/DF0000971" TargetMode="External"/><Relationship Id="rId1936" Type="http://schemas.openxmlformats.org/officeDocument/2006/relationships/hyperlink" Target="http://www.dfam.org/entry/DF0000971" TargetMode="External"/><Relationship Id="rId1937" Type="http://schemas.openxmlformats.org/officeDocument/2006/relationships/hyperlink" Target="http://www.dfam.org/entry/DF0000972" TargetMode="External"/><Relationship Id="rId1938" Type="http://schemas.openxmlformats.org/officeDocument/2006/relationships/hyperlink" Target="http://www.dfam.org/entry/DF0000972" TargetMode="External"/><Relationship Id="rId1939" Type="http://schemas.openxmlformats.org/officeDocument/2006/relationships/hyperlink" Target="http://www.dfam.org/entry/DF0001000" TargetMode="External"/><Relationship Id="rId2230" Type="http://schemas.openxmlformats.org/officeDocument/2006/relationships/hyperlink" Target="http://www.dfam.org/entry/DF0000636" TargetMode="External"/><Relationship Id="rId2231" Type="http://schemas.openxmlformats.org/officeDocument/2006/relationships/hyperlink" Target="http://www.dfam.org/entry/DF0000637" TargetMode="External"/><Relationship Id="rId2232" Type="http://schemas.openxmlformats.org/officeDocument/2006/relationships/hyperlink" Target="http://www.dfam.org/entry/DF0000637" TargetMode="External"/><Relationship Id="rId2233" Type="http://schemas.openxmlformats.org/officeDocument/2006/relationships/hyperlink" Target="http://www.dfam.org/entry/DF0000669" TargetMode="External"/><Relationship Id="rId2234" Type="http://schemas.openxmlformats.org/officeDocument/2006/relationships/hyperlink" Target="http://www.dfam.org/entry/DF0000669" TargetMode="External"/><Relationship Id="rId2235" Type="http://schemas.openxmlformats.org/officeDocument/2006/relationships/hyperlink" Target="http://www.dfam.org/entry/DF0000638" TargetMode="External"/><Relationship Id="rId2236" Type="http://schemas.openxmlformats.org/officeDocument/2006/relationships/hyperlink" Target="http://www.dfam.org/entry/DF0000638" TargetMode="External"/><Relationship Id="rId2237" Type="http://schemas.openxmlformats.org/officeDocument/2006/relationships/hyperlink" Target="http://www.dfam.org/entry/DF0000639" TargetMode="External"/><Relationship Id="rId2238" Type="http://schemas.openxmlformats.org/officeDocument/2006/relationships/hyperlink" Target="http://www.dfam.org/entry/DF0000639" TargetMode="External"/><Relationship Id="rId2239" Type="http://schemas.openxmlformats.org/officeDocument/2006/relationships/hyperlink" Target="http://www.dfam.org/entry/DF0000640" TargetMode="External"/><Relationship Id="rId80" Type="http://schemas.openxmlformats.org/officeDocument/2006/relationships/hyperlink" Target="http://www.dfam.org/entry/DF0000634" TargetMode="External"/><Relationship Id="rId81" Type="http://schemas.openxmlformats.org/officeDocument/2006/relationships/hyperlink" Target="http://www.dfam.org/entry/DF0001318" TargetMode="External"/><Relationship Id="rId82" Type="http://schemas.openxmlformats.org/officeDocument/2006/relationships/hyperlink" Target="http://www.dfam.org/entry/DF0001318" TargetMode="External"/><Relationship Id="rId83" Type="http://schemas.openxmlformats.org/officeDocument/2006/relationships/hyperlink" Target="http://www.dfam.org/entry/DF0001319" TargetMode="External"/><Relationship Id="rId84" Type="http://schemas.openxmlformats.org/officeDocument/2006/relationships/hyperlink" Target="http://www.dfam.org/entry/DF0001319" TargetMode="External"/><Relationship Id="rId85" Type="http://schemas.openxmlformats.org/officeDocument/2006/relationships/hyperlink" Target="http://www.dfam.org/entry/DF0001321" TargetMode="External"/><Relationship Id="rId86" Type="http://schemas.openxmlformats.org/officeDocument/2006/relationships/hyperlink" Target="http://www.dfam.org/entry/DF0001321" TargetMode="External"/><Relationship Id="rId87" Type="http://schemas.openxmlformats.org/officeDocument/2006/relationships/hyperlink" Target="http://www.dfam.org/entry/DF0000063" TargetMode="External"/><Relationship Id="rId88" Type="http://schemas.openxmlformats.org/officeDocument/2006/relationships/hyperlink" Target="http://www.dfam.org/entry/DF0000063" TargetMode="External"/><Relationship Id="rId89" Type="http://schemas.openxmlformats.org/officeDocument/2006/relationships/hyperlink" Target="http://www.dfam.org/entry/DF0001197" TargetMode="External"/><Relationship Id="rId1940" Type="http://schemas.openxmlformats.org/officeDocument/2006/relationships/hyperlink" Target="http://www.dfam.org/entry/DF0001000" TargetMode="External"/><Relationship Id="rId1941" Type="http://schemas.openxmlformats.org/officeDocument/2006/relationships/hyperlink" Target="http://www.dfam.org/entry/DF0000973" TargetMode="External"/><Relationship Id="rId1942" Type="http://schemas.openxmlformats.org/officeDocument/2006/relationships/hyperlink" Target="http://www.dfam.org/entry/DF0000973" TargetMode="External"/><Relationship Id="rId1943" Type="http://schemas.openxmlformats.org/officeDocument/2006/relationships/hyperlink" Target="http://www.dfam.org/entry/DF0000001" TargetMode="External"/><Relationship Id="rId1550" Type="http://schemas.openxmlformats.org/officeDocument/2006/relationships/hyperlink" Target="http://www.dfam.org/entry/DF0000729" TargetMode="External"/><Relationship Id="rId1551" Type="http://schemas.openxmlformats.org/officeDocument/2006/relationships/hyperlink" Target="http://www.dfam.org/entry/DF0000730" TargetMode="External"/><Relationship Id="rId1552" Type="http://schemas.openxmlformats.org/officeDocument/2006/relationships/hyperlink" Target="http://www.dfam.org/entry/DF0000730" TargetMode="External"/><Relationship Id="rId1553" Type="http://schemas.openxmlformats.org/officeDocument/2006/relationships/hyperlink" Target="http://www.dfam.org/entry/DF0000731" TargetMode="External"/><Relationship Id="rId1160" Type="http://schemas.openxmlformats.org/officeDocument/2006/relationships/hyperlink" Target="http://www.dfam.org/entry/DF0000511" TargetMode="External"/><Relationship Id="rId1161" Type="http://schemas.openxmlformats.org/officeDocument/2006/relationships/hyperlink" Target="http://www.dfam.org/entry/DF0000512" TargetMode="External"/><Relationship Id="rId1162" Type="http://schemas.openxmlformats.org/officeDocument/2006/relationships/hyperlink" Target="http://www.dfam.org/entry/DF0000512" TargetMode="External"/><Relationship Id="rId1163" Type="http://schemas.openxmlformats.org/officeDocument/2006/relationships/hyperlink" Target="http://www.dfam.org/entry/DF0000513" TargetMode="External"/><Relationship Id="rId1164" Type="http://schemas.openxmlformats.org/officeDocument/2006/relationships/hyperlink" Target="http://www.dfam.org/entry/DF0000513" TargetMode="External"/><Relationship Id="rId1165" Type="http://schemas.openxmlformats.org/officeDocument/2006/relationships/hyperlink" Target="http://www.dfam.org/entry/DF0000514" TargetMode="External"/><Relationship Id="rId1166" Type="http://schemas.openxmlformats.org/officeDocument/2006/relationships/hyperlink" Target="http://www.dfam.org/entry/DF0000514" TargetMode="External"/><Relationship Id="rId1167" Type="http://schemas.openxmlformats.org/officeDocument/2006/relationships/hyperlink" Target="http://www.dfam.org/entry/DF0000515" TargetMode="External"/><Relationship Id="rId1168" Type="http://schemas.openxmlformats.org/officeDocument/2006/relationships/hyperlink" Target="http://www.dfam.org/entry/DF0000515" TargetMode="External"/><Relationship Id="rId1169" Type="http://schemas.openxmlformats.org/officeDocument/2006/relationships/hyperlink" Target="http://www.dfam.org/entry/DF0000516" TargetMode="External"/><Relationship Id="rId1554" Type="http://schemas.openxmlformats.org/officeDocument/2006/relationships/hyperlink" Target="http://www.dfam.org/entry/DF0000731" TargetMode="External"/><Relationship Id="rId1555" Type="http://schemas.openxmlformats.org/officeDocument/2006/relationships/hyperlink" Target="http://www.dfam.org/entry/DF0000732" TargetMode="External"/><Relationship Id="rId1556" Type="http://schemas.openxmlformats.org/officeDocument/2006/relationships/hyperlink" Target="http://www.dfam.org/entry/DF0000732" TargetMode="External"/><Relationship Id="rId1557" Type="http://schemas.openxmlformats.org/officeDocument/2006/relationships/hyperlink" Target="http://www.dfam.org/entry/DF0000733" TargetMode="External"/><Relationship Id="rId1558" Type="http://schemas.openxmlformats.org/officeDocument/2006/relationships/hyperlink" Target="http://www.dfam.org/entry/DF0000733" TargetMode="External"/><Relationship Id="rId1559" Type="http://schemas.openxmlformats.org/officeDocument/2006/relationships/hyperlink" Target="http://www.dfam.org/entry/DF0000734" TargetMode="External"/><Relationship Id="rId1944" Type="http://schemas.openxmlformats.org/officeDocument/2006/relationships/hyperlink" Target="http://www.dfam.org/entry/DF0000001" TargetMode="External"/><Relationship Id="rId1945" Type="http://schemas.openxmlformats.org/officeDocument/2006/relationships/hyperlink" Target="http://www.dfam.org/entry/DF0001253" TargetMode="External"/><Relationship Id="rId1946" Type="http://schemas.openxmlformats.org/officeDocument/2006/relationships/hyperlink" Target="http://www.dfam.org/entry/DF0001253" TargetMode="External"/><Relationship Id="rId1947" Type="http://schemas.openxmlformats.org/officeDocument/2006/relationships/hyperlink" Target="http://www.dfam.org/entry/DF0000974" TargetMode="External"/><Relationship Id="rId1948" Type="http://schemas.openxmlformats.org/officeDocument/2006/relationships/hyperlink" Target="http://www.dfam.org/entry/DF0000974" TargetMode="External"/><Relationship Id="rId1949" Type="http://schemas.openxmlformats.org/officeDocument/2006/relationships/hyperlink" Target="http://www.dfam.org/entry/DF0000975" TargetMode="External"/><Relationship Id="rId2240" Type="http://schemas.openxmlformats.org/officeDocument/2006/relationships/hyperlink" Target="http://www.dfam.org/entry/DF0000640" TargetMode="External"/><Relationship Id="rId2241" Type="http://schemas.openxmlformats.org/officeDocument/2006/relationships/hyperlink" Target="http://www.dfam.org/entry/DF0000641" TargetMode="External"/><Relationship Id="rId2242" Type="http://schemas.openxmlformats.org/officeDocument/2006/relationships/hyperlink" Target="http://www.dfam.org/entry/DF0000641" TargetMode="External"/><Relationship Id="rId2243" Type="http://schemas.openxmlformats.org/officeDocument/2006/relationships/hyperlink" Target="http://www.dfam.org/entry/DF0000643" TargetMode="External"/><Relationship Id="rId2244" Type="http://schemas.openxmlformats.org/officeDocument/2006/relationships/hyperlink" Target="http://www.dfam.org/entry/DF0000643" TargetMode="External"/><Relationship Id="rId2245" Type="http://schemas.openxmlformats.org/officeDocument/2006/relationships/hyperlink" Target="http://www.dfam.org/entry/DF0000670" TargetMode="External"/><Relationship Id="rId2246" Type="http://schemas.openxmlformats.org/officeDocument/2006/relationships/hyperlink" Target="http://www.dfam.org/entry/DF0000670" TargetMode="External"/><Relationship Id="rId2247" Type="http://schemas.openxmlformats.org/officeDocument/2006/relationships/hyperlink" Target="http://www.dfam.org/entry/DF0000671" TargetMode="External"/><Relationship Id="rId2248" Type="http://schemas.openxmlformats.org/officeDocument/2006/relationships/hyperlink" Target="http://www.dfam.org/entry/DF0000671" TargetMode="External"/><Relationship Id="rId2249" Type="http://schemas.openxmlformats.org/officeDocument/2006/relationships/hyperlink" Target="http://www.dfam.org/entry/DF0000644" TargetMode="External"/><Relationship Id="rId300" Type="http://schemas.openxmlformats.org/officeDocument/2006/relationships/hyperlink" Target="http://www.dfam.org/entry/DF0000131" TargetMode="External"/><Relationship Id="rId301" Type="http://schemas.openxmlformats.org/officeDocument/2006/relationships/hyperlink" Target="http://www.dfam.org/entry/DF0000132" TargetMode="External"/><Relationship Id="rId302" Type="http://schemas.openxmlformats.org/officeDocument/2006/relationships/hyperlink" Target="http://www.dfam.org/entry/DF0000132" TargetMode="External"/><Relationship Id="rId303" Type="http://schemas.openxmlformats.org/officeDocument/2006/relationships/hyperlink" Target="http://www.dfam.org/entry/DF0000133" TargetMode="External"/><Relationship Id="rId304" Type="http://schemas.openxmlformats.org/officeDocument/2006/relationships/hyperlink" Target="http://www.dfam.org/entry/DF0000133" TargetMode="External"/><Relationship Id="rId305" Type="http://schemas.openxmlformats.org/officeDocument/2006/relationships/hyperlink" Target="http://www.dfam.org/entry/DF0000134" TargetMode="External"/><Relationship Id="rId306" Type="http://schemas.openxmlformats.org/officeDocument/2006/relationships/hyperlink" Target="http://www.dfam.org/entry/DF0000134" TargetMode="External"/><Relationship Id="rId307" Type="http://schemas.openxmlformats.org/officeDocument/2006/relationships/hyperlink" Target="http://www.dfam.org/entry/DF0000135" TargetMode="External"/><Relationship Id="rId308" Type="http://schemas.openxmlformats.org/officeDocument/2006/relationships/hyperlink" Target="http://www.dfam.org/entry/DF0000135" TargetMode="External"/><Relationship Id="rId309" Type="http://schemas.openxmlformats.org/officeDocument/2006/relationships/hyperlink" Target="http://www.dfam.org/entry/DF0000136" TargetMode="External"/><Relationship Id="rId90" Type="http://schemas.openxmlformats.org/officeDocument/2006/relationships/hyperlink" Target="http://www.dfam.org/entry/DF0001197" TargetMode="External"/><Relationship Id="rId91" Type="http://schemas.openxmlformats.org/officeDocument/2006/relationships/hyperlink" Target="http://www.dfam.org/entry/DF0001316" TargetMode="External"/><Relationship Id="rId92" Type="http://schemas.openxmlformats.org/officeDocument/2006/relationships/hyperlink" Target="http://www.dfam.org/entry/DF0001316" TargetMode="External"/><Relationship Id="rId93" Type="http://schemas.openxmlformats.org/officeDocument/2006/relationships/hyperlink" Target="http://www.dfam.org/entry/DF0001320" TargetMode="External"/><Relationship Id="rId94" Type="http://schemas.openxmlformats.org/officeDocument/2006/relationships/hyperlink" Target="http://www.dfam.org/entry/DF0001320" TargetMode="External"/><Relationship Id="rId95" Type="http://schemas.openxmlformats.org/officeDocument/2006/relationships/hyperlink" Target="http://www.dfam.org/entry/DF0000064" TargetMode="External"/><Relationship Id="rId96" Type="http://schemas.openxmlformats.org/officeDocument/2006/relationships/hyperlink" Target="http://www.dfam.org/entry/DF0000064" TargetMode="External"/><Relationship Id="rId97" Type="http://schemas.openxmlformats.org/officeDocument/2006/relationships/hyperlink" Target="http://www.dfam.org/entry/DF0000065" TargetMode="External"/><Relationship Id="rId98" Type="http://schemas.openxmlformats.org/officeDocument/2006/relationships/hyperlink" Target="http://www.dfam.org/entry/DF0000065" TargetMode="External"/><Relationship Id="rId99" Type="http://schemas.openxmlformats.org/officeDocument/2006/relationships/hyperlink" Target="http://www.dfam.org/entry/DF0001169" TargetMode="External"/><Relationship Id="rId1950" Type="http://schemas.openxmlformats.org/officeDocument/2006/relationships/hyperlink" Target="http://www.dfam.org/entry/DF0000975" TargetMode="External"/><Relationship Id="rId1951" Type="http://schemas.openxmlformats.org/officeDocument/2006/relationships/hyperlink" Target="http://www.dfam.org/entry/DF0000976" TargetMode="External"/><Relationship Id="rId1952" Type="http://schemas.openxmlformats.org/officeDocument/2006/relationships/hyperlink" Target="http://www.dfam.org/entry/DF0000976" TargetMode="External"/><Relationship Id="rId1953" Type="http://schemas.openxmlformats.org/officeDocument/2006/relationships/hyperlink" Target="http://www.dfam.org/entry/DF0001039" TargetMode="External"/><Relationship Id="rId1560" Type="http://schemas.openxmlformats.org/officeDocument/2006/relationships/hyperlink" Target="http://www.dfam.org/entry/DF0000734" TargetMode="External"/><Relationship Id="rId1561" Type="http://schemas.openxmlformats.org/officeDocument/2006/relationships/hyperlink" Target="http://www.dfam.org/entry/DF0000735" TargetMode="External"/><Relationship Id="rId1562" Type="http://schemas.openxmlformats.org/officeDocument/2006/relationships/hyperlink" Target="http://www.dfam.org/entry/DF0000735" TargetMode="External"/><Relationship Id="rId1563" Type="http://schemas.openxmlformats.org/officeDocument/2006/relationships/hyperlink" Target="http://www.dfam.org/entry/DF0000736" TargetMode="External"/><Relationship Id="rId1170" Type="http://schemas.openxmlformats.org/officeDocument/2006/relationships/hyperlink" Target="http://www.dfam.org/entry/DF0000516" TargetMode="External"/><Relationship Id="rId1171" Type="http://schemas.openxmlformats.org/officeDocument/2006/relationships/hyperlink" Target="http://www.dfam.org/entry/DF0000517" TargetMode="External"/><Relationship Id="rId1172" Type="http://schemas.openxmlformats.org/officeDocument/2006/relationships/hyperlink" Target="http://www.dfam.org/entry/DF0000517" TargetMode="External"/><Relationship Id="rId1173" Type="http://schemas.openxmlformats.org/officeDocument/2006/relationships/hyperlink" Target="http://www.dfam.org/entry/DF0000518" TargetMode="External"/><Relationship Id="rId1174" Type="http://schemas.openxmlformats.org/officeDocument/2006/relationships/hyperlink" Target="http://www.dfam.org/entry/DF0000518" TargetMode="External"/><Relationship Id="rId1175" Type="http://schemas.openxmlformats.org/officeDocument/2006/relationships/hyperlink" Target="http://www.dfam.org/entry/DF0000519" TargetMode="External"/><Relationship Id="rId1176" Type="http://schemas.openxmlformats.org/officeDocument/2006/relationships/hyperlink" Target="http://www.dfam.org/entry/DF0000519" TargetMode="External"/><Relationship Id="rId1177" Type="http://schemas.openxmlformats.org/officeDocument/2006/relationships/hyperlink" Target="http://www.dfam.org/entry/DF0000520" TargetMode="External"/><Relationship Id="rId1178" Type="http://schemas.openxmlformats.org/officeDocument/2006/relationships/hyperlink" Target="http://www.dfam.org/entry/DF0000520" TargetMode="External"/><Relationship Id="rId1179" Type="http://schemas.openxmlformats.org/officeDocument/2006/relationships/hyperlink" Target="http://www.dfam.org/entry/DF0000521" TargetMode="External"/><Relationship Id="rId1564" Type="http://schemas.openxmlformats.org/officeDocument/2006/relationships/hyperlink" Target="http://www.dfam.org/entry/DF0000736" TargetMode="External"/><Relationship Id="rId1565" Type="http://schemas.openxmlformats.org/officeDocument/2006/relationships/hyperlink" Target="http://www.dfam.org/entry/DF0000737" TargetMode="External"/><Relationship Id="rId1566" Type="http://schemas.openxmlformats.org/officeDocument/2006/relationships/hyperlink" Target="http://www.dfam.org/entry/DF0000737" TargetMode="External"/><Relationship Id="rId1567" Type="http://schemas.openxmlformats.org/officeDocument/2006/relationships/hyperlink" Target="http://www.dfam.org/entry/DF0000738" TargetMode="External"/><Relationship Id="rId1568" Type="http://schemas.openxmlformats.org/officeDocument/2006/relationships/hyperlink" Target="http://www.dfam.org/entry/DF0000738" TargetMode="External"/><Relationship Id="rId1569" Type="http://schemas.openxmlformats.org/officeDocument/2006/relationships/hyperlink" Target="http://www.dfam.org/entry/DF0000769" TargetMode="External"/><Relationship Id="rId1954" Type="http://schemas.openxmlformats.org/officeDocument/2006/relationships/hyperlink" Target="http://www.dfam.org/entry/DF0001039" TargetMode="External"/><Relationship Id="rId1955" Type="http://schemas.openxmlformats.org/officeDocument/2006/relationships/hyperlink" Target="http://www.dfam.org/entry/DF0001132" TargetMode="External"/><Relationship Id="rId1956" Type="http://schemas.openxmlformats.org/officeDocument/2006/relationships/hyperlink" Target="http://www.dfam.org/entry/DF0001132" TargetMode="External"/><Relationship Id="rId1957" Type="http://schemas.openxmlformats.org/officeDocument/2006/relationships/hyperlink" Target="http://www.dfam.org/entry/DF0001126" TargetMode="External"/><Relationship Id="rId1958" Type="http://schemas.openxmlformats.org/officeDocument/2006/relationships/hyperlink" Target="http://www.dfam.org/entry/DF0001126" TargetMode="External"/><Relationship Id="rId1959" Type="http://schemas.openxmlformats.org/officeDocument/2006/relationships/hyperlink" Target="http://www.dfam.org/entry/DF0001001" TargetMode="External"/><Relationship Id="rId2250" Type="http://schemas.openxmlformats.org/officeDocument/2006/relationships/hyperlink" Target="http://www.dfam.org/entry/DF0000644" TargetMode="External"/><Relationship Id="rId2251" Type="http://schemas.openxmlformats.org/officeDocument/2006/relationships/hyperlink" Target="http://www.dfam.org/entry/DF0000672" TargetMode="External"/><Relationship Id="rId2252" Type="http://schemas.openxmlformats.org/officeDocument/2006/relationships/hyperlink" Target="http://www.dfam.org/entry/DF0000672" TargetMode="External"/><Relationship Id="rId2253" Type="http://schemas.openxmlformats.org/officeDocument/2006/relationships/hyperlink" Target="http://www.dfam.org/entry/DF0000645" TargetMode="External"/><Relationship Id="rId2254" Type="http://schemas.openxmlformats.org/officeDocument/2006/relationships/hyperlink" Target="http://www.dfam.org/entry/DF0000645" TargetMode="External"/><Relationship Id="rId2255" Type="http://schemas.openxmlformats.org/officeDocument/2006/relationships/hyperlink" Target="http://www.dfam.org/entry/DF0000673" TargetMode="External"/><Relationship Id="rId2256" Type="http://schemas.openxmlformats.org/officeDocument/2006/relationships/hyperlink" Target="http://www.dfam.org/entry/DF0000673" TargetMode="External"/><Relationship Id="rId2257" Type="http://schemas.openxmlformats.org/officeDocument/2006/relationships/hyperlink" Target="http://www.dfam.org/entry/DF0000646" TargetMode="External"/><Relationship Id="rId2258" Type="http://schemas.openxmlformats.org/officeDocument/2006/relationships/hyperlink" Target="http://www.dfam.org/entry/DF0000646" TargetMode="External"/><Relationship Id="rId2259" Type="http://schemas.openxmlformats.org/officeDocument/2006/relationships/hyperlink" Target="http://www.dfam.org/entry/DF0000647" TargetMode="External"/><Relationship Id="rId700" Type="http://schemas.openxmlformats.org/officeDocument/2006/relationships/hyperlink" Target="http://www.dfam.org/entry/DF0000298" TargetMode="External"/><Relationship Id="rId701" Type="http://schemas.openxmlformats.org/officeDocument/2006/relationships/hyperlink" Target="http://www.dfam.org/entry/DF0000635" TargetMode="External"/><Relationship Id="rId702" Type="http://schemas.openxmlformats.org/officeDocument/2006/relationships/hyperlink" Target="http://www.dfam.org/entry/DF0000635" TargetMode="External"/><Relationship Id="rId703" Type="http://schemas.openxmlformats.org/officeDocument/2006/relationships/hyperlink" Target="http://www.dfam.org/entry/DF0000299" TargetMode="External"/><Relationship Id="rId310" Type="http://schemas.openxmlformats.org/officeDocument/2006/relationships/hyperlink" Target="http://www.dfam.org/entry/DF0000136" TargetMode="External"/><Relationship Id="rId311" Type="http://schemas.openxmlformats.org/officeDocument/2006/relationships/hyperlink" Target="http://www.dfam.org/entry/DF0000137" TargetMode="External"/><Relationship Id="rId312" Type="http://schemas.openxmlformats.org/officeDocument/2006/relationships/hyperlink" Target="http://www.dfam.org/entry/DF0000137" TargetMode="External"/><Relationship Id="rId313" Type="http://schemas.openxmlformats.org/officeDocument/2006/relationships/hyperlink" Target="http://www.dfam.org/entry/DF0000138" TargetMode="External"/><Relationship Id="rId314" Type="http://schemas.openxmlformats.org/officeDocument/2006/relationships/hyperlink" Target="http://www.dfam.org/entry/DF0000138" TargetMode="External"/><Relationship Id="rId315" Type="http://schemas.openxmlformats.org/officeDocument/2006/relationships/hyperlink" Target="http://www.dfam.org/entry/DF0000139" TargetMode="External"/><Relationship Id="rId316" Type="http://schemas.openxmlformats.org/officeDocument/2006/relationships/hyperlink" Target="http://www.dfam.org/entry/DF0000139" TargetMode="External"/><Relationship Id="rId317" Type="http://schemas.openxmlformats.org/officeDocument/2006/relationships/hyperlink" Target="http://www.dfam.org/entry/DF0000140" TargetMode="External"/><Relationship Id="rId318" Type="http://schemas.openxmlformats.org/officeDocument/2006/relationships/hyperlink" Target="http://www.dfam.org/entry/DF0000140" TargetMode="External"/><Relationship Id="rId319" Type="http://schemas.openxmlformats.org/officeDocument/2006/relationships/hyperlink" Target="http://www.dfam.org/entry/DF0000141" TargetMode="External"/><Relationship Id="rId704" Type="http://schemas.openxmlformats.org/officeDocument/2006/relationships/hyperlink" Target="http://www.dfam.org/entry/DF0000299" TargetMode="External"/><Relationship Id="rId705" Type="http://schemas.openxmlformats.org/officeDocument/2006/relationships/hyperlink" Target="http://www.dfam.org/entry/DF0000771" TargetMode="External"/><Relationship Id="rId706" Type="http://schemas.openxmlformats.org/officeDocument/2006/relationships/hyperlink" Target="http://www.dfam.org/entry/DF0000771" TargetMode="External"/><Relationship Id="rId707" Type="http://schemas.openxmlformats.org/officeDocument/2006/relationships/hyperlink" Target="http://www.dfam.org/entry/DF0000300" TargetMode="External"/><Relationship Id="rId708" Type="http://schemas.openxmlformats.org/officeDocument/2006/relationships/hyperlink" Target="http://www.dfam.org/entry/DF0000300" TargetMode="External"/><Relationship Id="rId709" Type="http://schemas.openxmlformats.org/officeDocument/2006/relationships/hyperlink" Target="http://www.dfam.org/entry/DF0000301" TargetMode="External"/><Relationship Id="rId1960" Type="http://schemas.openxmlformats.org/officeDocument/2006/relationships/hyperlink" Target="http://www.dfam.org/entry/DF0001001" TargetMode="External"/><Relationship Id="rId1961" Type="http://schemas.openxmlformats.org/officeDocument/2006/relationships/hyperlink" Target="http://www.dfam.org/entry/DF0001002" TargetMode="External"/><Relationship Id="rId1962" Type="http://schemas.openxmlformats.org/officeDocument/2006/relationships/hyperlink" Target="http://www.dfam.org/entry/DF0001002" TargetMode="External"/><Relationship Id="rId1963" Type="http://schemas.openxmlformats.org/officeDocument/2006/relationships/hyperlink" Target="http://www.dfam.org/entry/DF0001127" TargetMode="External"/><Relationship Id="rId1570" Type="http://schemas.openxmlformats.org/officeDocument/2006/relationships/hyperlink" Target="http://www.dfam.org/entry/DF0000769" TargetMode="External"/><Relationship Id="rId1571" Type="http://schemas.openxmlformats.org/officeDocument/2006/relationships/hyperlink" Target="http://www.dfam.org/entry/DF0000739" TargetMode="External"/><Relationship Id="rId1572" Type="http://schemas.openxmlformats.org/officeDocument/2006/relationships/hyperlink" Target="http://www.dfam.org/entry/DF0000739" TargetMode="External"/><Relationship Id="rId1573" Type="http://schemas.openxmlformats.org/officeDocument/2006/relationships/hyperlink" Target="http://www.dfam.org/entry/DF0000741" TargetMode="External"/><Relationship Id="rId1180" Type="http://schemas.openxmlformats.org/officeDocument/2006/relationships/hyperlink" Target="http://www.dfam.org/entry/DF0000521" TargetMode="External"/><Relationship Id="rId1181" Type="http://schemas.openxmlformats.org/officeDocument/2006/relationships/hyperlink" Target="http://www.dfam.org/entry/DF0000523" TargetMode="External"/><Relationship Id="rId1182" Type="http://schemas.openxmlformats.org/officeDocument/2006/relationships/hyperlink" Target="http://www.dfam.org/entry/DF0000523" TargetMode="External"/><Relationship Id="rId1183" Type="http://schemas.openxmlformats.org/officeDocument/2006/relationships/hyperlink" Target="http://www.dfam.org/entry/DF0000522" TargetMode="External"/><Relationship Id="rId1184" Type="http://schemas.openxmlformats.org/officeDocument/2006/relationships/hyperlink" Target="http://www.dfam.org/entry/DF0000522" TargetMode="External"/><Relationship Id="rId1185" Type="http://schemas.openxmlformats.org/officeDocument/2006/relationships/hyperlink" Target="http://www.dfam.org/entry/DF0000524" TargetMode="External"/><Relationship Id="rId1186" Type="http://schemas.openxmlformats.org/officeDocument/2006/relationships/hyperlink" Target="http://www.dfam.org/entry/DF0000524" TargetMode="External"/><Relationship Id="rId1187" Type="http://schemas.openxmlformats.org/officeDocument/2006/relationships/hyperlink" Target="http://www.dfam.org/entry/DF0000525" TargetMode="External"/><Relationship Id="rId1188" Type="http://schemas.openxmlformats.org/officeDocument/2006/relationships/hyperlink" Target="http://www.dfam.org/entry/DF0000525" TargetMode="External"/><Relationship Id="rId1189" Type="http://schemas.openxmlformats.org/officeDocument/2006/relationships/hyperlink" Target="http://www.dfam.org/entry/DF0000526" TargetMode="External"/><Relationship Id="rId1574" Type="http://schemas.openxmlformats.org/officeDocument/2006/relationships/hyperlink" Target="http://www.dfam.org/entry/DF0000741" TargetMode="External"/><Relationship Id="rId1575" Type="http://schemas.openxmlformats.org/officeDocument/2006/relationships/hyperlink" Target="http://www.dfam.org/entry/DF0000740" TargetMode="External"/><Relationship Id="rId1576" Type="http://schemas.openxmlformats.org/officeDocument/2006/relationships/hyperlink" Target="http://www.dfam.org/entry/DF0000740" TargetMode="External"/><Relationship Id="rId1577" Type="http://schemas.openxmlformats.org/officeDocument/2006/relationships/hyperlink" Target="http://www.dfam.org/entry/DF0000742" TargetMode="External"/><Relationship Id="rId1578" Type="http://schemas.openxmlformats.org/officeDocument/2006/relationships/hyperlink" Target="http://www.dfam.org/entry/DF0000742" TargetMode="External"/><Relationship Id="rId1579" Type="http://schemas.openxmlformats.org/officeDocument/2006/relationships/hyperlink" Target="http://www.dfam.org/entry/DF0000743" TargetMode="External"/><Relationship Id="rId1964" Type="http://schemas.openxmlformats.org/officeDocument/2006/relationships/hyperlink" Target="http://www.dfam.org/entry/DF0001127" TargetMode="External"/><Relationship Id="rId1965" Type="http://schemas.openxmlformats.org/officeDocument/2006/relationships/hyperlink" Target="http://www.dfam.org/entry/DF0001003" TargetMode="External"/><Relationship Id="rId1966" Type="http://schemas.openxmlformats.org/officeDocument/2006/relationships/hyperlink" Target="http://www.dfam.org/entry/DF0001003" TargetMode="External"/><Relationship Id="rId1967" Type="http://schemas.openxmlformats.org/officeDocument/2006/relationships/hyperlink" Target="http://www.dfam.org/entry/DF0001221" TargetMode="External"/><Relationship Id="rId1968" Type="http://schemas.openxmlformats.org/officeDocument/2006/relationships/hyperlink" Target="http://www.dfam.org/entry/DF0001221" TargetMode="External"/><Relationship Id="rId1969" Type="http://schemas.openxmlformats.org/officeDocument/2006/relationships/hyperlink" Target="http://www.dfam.org/entry/DF0001004" TargetMode="External"/><Relationship Id="rId2260" Type="http://schemas.openxmlformats.org/officeDocument/2006/relationships/hyperlink" Target="http://www.dfam.org/entry/DF0000647" TargetMode="External"/><Relationship Id="rId2261" Type="http://schemas.openxmlformats.org/officeDocument/2006/relationships/hyperlink" Target="http://www.dfam.org/entry/DF0000674" TargetMode="External"/><Relationship Id="rId2262" Type="http://schemas.openxmlformats.org/officeDocument/2006/relationships/hyperlink" Target="http://www.dfam.org/entry/DF0000674" TargetMode="External"/><Relationship Id="rId2263" Type="http://schemas.openxmlformats.org/officeDocument/2006/relationships/hyperlink" Target="http://www.dfam.org/entry/DF0000675" TargetMode="External"/><Relationship Id="rId2264" Type="http://schemas.openxmlformats.org/officeDocument/2006/relationships/hyperlink" Target="http://www.dfam.org/entry/DF0000675" TargetMode="External"/><Relationship Id="rId2265" Type="http://schemas.openxmlformats.org/officeDocument/2006/relationships/hyperlink" Target="http://www.dfam.org/entry/DF0000648" TargetMode="External"/><Relationship Id="rId2266" Type="http://schemas.openxmlformats.org/officeDocument/2006/relationships/hyperlink" Target="http://www.dfam.org/entry/DF0000648" TargetMode="External"/><Relationship Id="rId2267" Type="http://schemas.openxmlformats.org/officeDocument/2006/relationships/hyperlink" Target="http://www.dfam.org/entry/DF0000649" TargetMode="External"/><Relationship Id="rId2268" Type="http://schemas.openxmlformats.org/officeDocument/2006/relationships/hyperlink" Target="http://www.dfam.org/entry/DF0000649" TargetMode="External"/><Relationship Id="rId2269" Type="http://schemas.openxmlformats.org/officeDocument/2006/relationships/hyperlink" Target="http://www.dfam.org/entry/DF0000650" TargetMode="External"/><Relationship Id="rId710" Type="http://schemas.openxmlformats.org/officeDocument/2006/relationships/hyperlink" Target="http://www.dfam.org/entry/DF0000301" TargetMode="External"/><Relationship Id="rId711" Type="http://schemas.openxmlformats.org/officeDocument/2006/relationships/hyperlink" Target="http://www.dfam.org/entry/DF0000302" TargetMode="External"/><Relationship Id="rId712" Type="http://schemas.openxmlformats.org/officeDocument/2006/relationships/hyperlink" Target="http://www.dfam.org/entry/DF0000302" TargetMode="External"/><Relationship Id="rId713" Type="http://schemas.openxmlformats.org/officeDocument/2006/relationships/hyperlink" Target="http://www.dfam.org/entry/DF0000296" TargetMode="External"/><Relationship Id="rId320" Type="http://schemas.openxmlformats.org/officeDocument/2006/relationships/hyperlink" Target="http://www.dfam.org/entry/DF0000141" TargetMode="External"/><Relationship Id="rId321" Type="http://schemas.openxmlformats.org/officeDocument/2006/relationships/hyperlink" Target="http://www.dfam.org/entry/DF0001172" TargetMode="External"/><Relationship Id="rId322" Type="http://schemas.openxmlformats.org/officeDocument/2006/relationships/hyperlink" Target="http://www.dfam.org/entry/DF0001172" TargetMode="External"/><Relationship Id="rId323" Type="http://schemas.openxmlformats.org/officeDocument/2006/relationships/hyperlink" Target="http://www.dfam.org/entry/DF0001168" TargetMode="External"/><Relationship Id="rId324" Type="http://schemas.openxmlformats.org/officeDocument/2006/relationships/hyperlink" Target="http://www.dfam.org/entry/DF0001168" TargetMode="External"/><Relationship Id="rId325" Type="http://schemas.openxmlformats.org/officeDocument/2006/relationships/hyperlink" Target="http://www.dfam.org/entry/DF0001194" TargetMode="External"/><Relationship Id="rId326" Type="http://schemas.openxmlformats.org/officeDocument/2006/relationships/hyperlink" Target="http://www.dfam.org/entry/DF0001194" TargetMode="External"/><Relationship Id="rId327" Type="http://schemas.openxmlformats.org/officeDocument/2006/relationships/hyperlink" Target="http://www.dfam.org/entry/DF0001233" TargetMode="External"/><Relationship Id="rId328" Type="http://schemas.openxmlformats.org/officeDocument/2006/relationships/hyperlink" Target="http://www.dfam.org/entry/DF0001233" TargetMode="External"/><Relationship Id="rId329" Type="http://schemas.openxmlformats.org/officeDocument/2006/relationships/hyperlink" Target="http://www.dfam.org/entry/DF0001164" TargetMode="External"/><Relationship Id="rId714" Type="http://schemas.openxmlformats.org/officeDocument/2006/relationships/hyperlink" Target="http://www.dfam.org/entry/DF0000296" TargetMode="External"/><Relationship Id="rId715" Type="http://schemas.openxmlformats.org/officeDocument/2006/relationships/hyperlink" Target="http://www.dfam.org/entry/DF0000303" TargetMode="External"/><Relationship Id="rId716" Type="http://schemas.openxmlformats.org/officeDocument/2006/relationships/hyperlink" Target="http://www.dfam.org/entry/DF0000303" TargetMode="External"/><Relationship Id="rId717" Type="http://schemas.openxmlformats.org/officeDocument/2006/relationships/hyperlink" Target="http://www.dfam.org/entry/DF0000304" TargetMode="External"/><Relationship Id="rId718" Type="http://schemas.openxmlformats.org/officeDocument/2006/relationships/hyperlink" Target="http://www.dfam.org/entry/DF0000304" TargetMode="External"/><Relationship Id="rId719" Type="http://schemas.openxmlformats.org/officeDocument/2006/relationships/hyperlink" Target="http://www.dfam.org/entry/DF0000305" TargetMode="External"/><Relationship Id="rId1970" Type="http://schemas.openxmlformats.org/officeDocument/2006/relationships/hyperlink" Target="http://www.dfam.org/entry/DF0001004" TargetMode="External"/><Relationship Id="rId1971" Type="http://schemas.openxmlformats.org/officeDocument/2006/relationships/hyperlink" Target="http://www.dfam.org/entry/DF0001005" TargetMode="External"/><Relationship Id="rId1972" Type="http://schemas.openxmlformats.org/officeDocument/2006/relationships/hyperlink" Target="http://www.dfam.org/entry/DF0001005" TargetMode="External"/><Relationship Id="rId1973" Type="http://schemas.openxmlformats.org/officeDocument/2006/relationships/hyperlink" Target="http://www.dfam.org/entry/DF0001006" TargetMode="External"/><Relationship Id="rId1580" Type="http://schemas.openxmlformats.org/officeDocument/2006/relationships/hyperlink" Target="http://www.dfam.org/entry/DF0000743" TargetMode="External"/><Relationship Id="rId1581" Type="http://schemas.openxmlformats.org/officeDocument/2006/relationships/hyperlink" Target="http://www.dfam.org/entry/DF0000744" TargetMode="External"/><Relationship Id="rId1582" Type="http://schemas.openxmlformats.org/officeDocument/2006/relationships/hyperlink" Target="http://www.dfam.org/entry/DF0000744" TargetMode="External"/><Relationship Id="rId1583" Type="http://schemas.openxmlformats.org/officeDocument/2006/relationships/hyperlink" Target="http://www.dfam.org/entry/DF0000745" TargetMode="External"/><Relationship Id="rId1190" Type="http://schemas.openxmlformats.org/officeDocument/2006/relationships/hyperlink" Target="http://www.dfam.org/entry/DF0000526" TargetMode="External"/><Relationship Id="rId1191" Type="http://schemas.openxmlformats.org/officeDocument/2006/relationships/hyperlink" Target="http://www.dfam.org/entry/DF0000527" TargetMode="External"/><Relationship Id="rId1192" Type="http://schemas.openxmlformats.org/officeDocument/2006/relationships/hyperlink" Target="http://www.dfam.org/entry/DF0000527" TargetMode="External"/><Relationship Id="rId1193" Type="http://schemas.openxmlformats.org/officeDocument/2006/relationships/hyperlink" Target="http://www.dfam.org/entry/DF0000528" TargetMode="External"/><Relationship Id="rId1194" Type="http://schemas.openxmlformats.org/officeDocument/2006/relationships/hyperlink" Target="http://www.dfam.org/entry/DF0000528" TargetMode="External"/><Relationship Id="rId1195" Type="http://schemas.openxmlformats.org/officeDocument/2006/relationships/hyperlink" Target="http://www.dfam.org/entry/DF0000529" TargetMode="External"/><Relationship Id="rId1196" Type="http://schemas.openxmlformats.org/officeDocument/2006/relationships/hyperlink" Target="http://www.dfam.org/entry/DF0000529" TargetMode="External"/><Relationship Id="rId1197" Type="http://schemas.openxmlformats.org/officeDocument/2006/relationships/hyperlink" Target="http://www.dfam.org/entry/DF0000530" TargetMode="External"/><Relationship Id="rId1198" Type="http://schemas.openxmlformats.org/officeDocument/2006/relationships/hyperlink" Target="http://www.dfam.org/entry/DF0000530" TargetMode="External"/><Relationship Id="rId1199" Type="http://schemas.openxmlformats.org/officeDocument/2006/relationships/hyperlink" Target="http://www.dfam.org/entry/DF0000531" TargetMode="External"/><Relationship Id="rId1584" Type="http://schemas.openxmlformats.org/officeDocument/2006/relationships/hyperlink" Target="http://www.dfam.org/entry/DF0000745" TargetMode="External"/><Relationship Id="rId1585" Type="http://schemas.openxmlformats.org/officeDocument/2006/relationships/hyperlink" Target="http://www.dfam.org/entry/DF0000766" TargetMode="External"/><Relationship Id="rId1586" Type="http://schemas.openxmlformats.org/officeDocument/2006/relationships/hyperlink" Target="http://www.dfam.org/entry/DF0000766" TargetMode="External"/><Relationship Id="rId1587" Type="http://schemas.openxmlformats.org/officeDocument/2006/relationships/hyperlink" Target="http://www.dfam.org/entry/DF0000746" TargetMode="External"/><Relationship Id="rId1588" Type="http://schemas.openxmlformats.org/officeDocument/2006/relationships/hyperlink" Target="http://www.dfam.org/entry/DF0000746" TargetMode="External"/><Relationship Id="rId1589" Type="http://schemas.openxmlformats.org/officeDocument/2006/relationships/hyperlink" Target="http://www.dfam.org/entry/DF0000747" TargetMode="External"/><Relationship Id="rId1974" Type="http://schemas.openxmlformats.org/officeDocument/2006/relationships/hyperlink" Target="http://www.dfam.org/entry/DF0001006" TargetMode="External"/><Relationship Id="rId1975" Type="http://schemas.openxmlformats.org/officeDocument/2006/relationships/hyperlink" Target="http://www.dfam.org/entry/DF0001128" TargetMode="External"/><Relationship Id="rId1976" Type="http://schemas.openxmlformats.org/officeDocument/2006/relationships/hyperlink" Target="http://www.dfam.org/entry/DF0001128" TargetMode="External"/><Relationship Id="rId1977" Type="http://schemas.openxmlformats.org/officeDocument/2006/relationships/hyperlink" Target="http://www.dfam.org/entry/DF0001007" TargetMode="External"/><Relationship Id="rId1978" Type="http://schemas.openxmlformats.org/officeDocument/2006/relationships/hyperlink" Target="http://www.dfam.org/entry/DF0001007" TargetMode="External"/><Relationship Id="rId1979" Type="http://schemas.openxmlformats.org/officeDocument/2006/relationships/hyperlink" Target="http://www.dfam.org/entry/DF0001129" TargetMode="External"/><Relationship Id="rId2270" Type="http://schemas.openxmlformats.org/officeDocument/2006/relationships/hyperlink" Target="http://www.dfam.org/entry/DF0000650" TargetMode="External"/><Relationship Id="rId2271" Type="http://schemas.openxmlformats.org/officeDocument/2006/relationships/hyperlink" Target="http://www.dfam.org/entry/DF0000676" TargetMode="External"/><Relationship Id="rId2272" Type="http://schemas.openxmlformats.org/officeDocument/2006/relationships/hyperlink" Target="http://www.dfam.org/entry/DF0000676" TargetMode="External"/><Relationship Id="rId2273" Type="http://schemas.openxmlformats.org/officeDocument/2006/relationships/hyperlink" Target="http://www.dfam.org/entry/DF0000651" TargetMode="External"/><Relationship Id="rId2274" Type="http://schemas.openxmlformats.org/officeDocument/2006/relationships/hyperlink" Target="http://www.dfam.org/entry/DF0000651" TargetMode="External"/><Relationship Id="rId2275" Type="http://schemas.openxmlformats.org/officeDocument/2006/relationships/hyperlink" Target="http://www.dfam.org/entry/DF0000677" TargetMode="External"/><Relationship Id="rId2276" Type="http://schemas.openxmlformats.org/officeDocument/2006/relationships/hyperlink" Target="http://www.dfam.org/entry/DF0000677" TargetMode="External"/><Relationship Id="rId2277" Type="http://schemas.openxmlformats.org/officeDocument/2006/relationships/hyperlink" Target="http://www.dfam.org/entry/DF0000652" TargetMode="External"/><Relationship Id="rId2278" Type="http://schemas.openxmlformats.org/officeDocument/2006/relationships/hyperlink" Target="http://www.dfam.org/entry/DF0000652" TargetMode="External"/><Relationship Id="rId2279" Type="http://schemas.openxmlformats.org/officeDocument/2006/relationships/hyperlink" Target="http://www.dfam.org/entry/DF0000678" TargetMode="External"/><Relationship Id="rId720" Type="http://schemas.openxmlformats.org/officeDocument/2006/relationships/hyperlink" Target="http://www.dfam.org/entry/DF0000305" TargetMode="External"/><Relationship Id="rId721" Type="http://schemas.openxmlformats.org/officeDocument/2006/relationships/hyperlink" Target="http://www.dfam.org/entry/DF0000306" TargetMode="External"/><Relationship Id="rId722" Type="http://schemas.openxmlformats.org/officeDocument/2006/relationships/hyperlink" Target="http://www.dfam.org/entry/DF0000306" TargetMode="External"/><Relationship Id="rId723" Type="http://schemas.openxmlformats.org/officeDocument/2006/relationships/hyperlink" Target="http://www.dfam.org/entry/DF0000307" TargetMode="External"/><Relationship Id="rId330" Type="http://schemas.openxmlformats.org/officeDocument/2006/relationships/hyperlink" Target="http://www.dfam.org/entry/DF0001164" TargetMode="External"/><Relationship Id="rId331" Type="http://schemas.openxmlformats.org/officeDocument/2006/relationships/hyperlink" Target="http://www.dfam.org/entry/DF0001262" TargetMode="External"/><Relationship Id="rId332" Type="http://schemas.openxmlformats.org/officeDocument/2006/relationships/hyperlink" Target="http://www.dfam.org/entry/DF0001262" TargetMode="External"/><Relationship Id="rId333" Type="http://schemas.openxmlformats.org/officeDocument/2006/relationships/hyperlink" Target="http://www.dfam.org/entry/DF0001243" TargetMode="External"/><Relationship Id="rId334" Type="http://schemas.openxmlformats.org/officeDocument/2006/relationships/hyperlink" Target="http://www.dfam.org/entry/DF0001243" TargetMode="External"/><Relationship Id="rId335" Type="http://schemas.openxmlformats.org/officeDocument/2006/relationships/hyperlink" Target="http://www.dfam.org/entry/DF0001266" TargetMode="External"/><Relationship Id="rId336" Type="http://schemas.openxmlformats.org/officeDocument/2006/relationships/hyperlink" Target="http://www.dfam.org/entry/DF0001266" TargetMode="External"/><Relationship Id="rId337" Type="http://schemas.openxmlformats.org/officeDocument/2006/relationships/hyperlink" Target="http://www.dfam.org/entry/DF0001206" TargetMode="External"/><Relationship Id="rId338" Type="http://schemas.openxmlformats.org/officeDocument/2006/relationships/hyperlink" Target="http://www.dfam.org/entry/DF0001206" TargetMode="External"/><Relationship Id="rId339" Type="http://schemas.openxmlformats.org/officeDocument/2006/relationships/hyperlink" Target="http://www.dfam.org/entry/DF0001264" TargetMode="External"/><Relationship Id="rId724" Type="http://schemas.openxmlformats.org/officeDocument/2006/relationships/hyperlink" Target="http://www.dfam.org/entry/DF0000307" TargetMode="External"/><Relationship Id="rId725" Type="http://schemas.openxmlformats.org/officeDocument/2006/relationships/hyperlink" Target="http://www.dfam.org/entry/DF0000774" TargetMode="External"/><Relationship Id="rId726" Type="http://schemas.openxmlformats.org/officeDocument/2006/relationships/hyperlink" Target="http://www.dfam.org/entry/DF0000774" TargetMode="External"/><Relationship Id="rId727" Type="http://schemas.openxmlformats.org/officeDocument/2006/relationships/hyperlink" Target="http://www.dfam.org/entry/DF0000776" TargetMode="External"/><Relationship Id="rId728" Type="http://schemas.openxmlformats.org/officeDocument/2006/relationships/hyperlink" Target="http://www.dfam.org/entry/DF0000776" TargetMode="External"/><Relationship Id="rId729" Type="http://schemas.openxmlformats.org/officeDocument/2006/relationships/hyperlink" Target="http://www.dfam.org/entry/DF0000777" TargetMode="External"/><Relationship Id="rId1980" Type="http://schemas.openxmlformats.org/officeDocument/2006/relationships/hyperlink" Target="http://www.dfam.org/entry/DF0001129" TargetMode="External"/><Relationship Id="rId1981" Type="http://schemas.openxmlformats.org/officeDocument/2006/relationships/hyperlink" Target="http://www.dfam.org/entry/DF0001008" TargetMode="External"/><Relationship Id="rId1982" Type="http://schemas.openxmlformats.org/officeDocument/2006/relationships/hyperlink" Target="http://www.dfam.org/entry/DF0001008" TargetMode="External"/><Relationship Id="rId1983" Type="http://schemas.openxmlformats.org/officeDocument/2006/relationships/hyperlink" Target="http://www.dfam.org/entry/DF0001011" TargetMode="External"/><Relationship Id="rId1590" Type="http://schemas.openxmlformats.org/officeDocument/2006/relationships/hyperlink" Target="http://www.dfam.org/entry/DF0000747" TargetMode="External"/><Relationship Id="rId1591" Type="http://schemas.openxmlformats.org/officeDocument/2006/relationships/hyperlink" Target="http://www.dfam.org/entry/DF0000748" TargetMode="External"/><Relationship Id="rId1592" Type="http://schemas.openxmlformats.org/officeDocument/2006/relationships/hyperlink" Target="http://www.dfam.org/entry/DF0000748" TargetMode="External"/><Relationship Id="rId1593" Type="http://schemas.openxmlformats.org/officeDocument/2006/relationships/hyperlink" Target="http://www.dfam.org/entry/DF0000770" TargetMode="External"/><Relationship Id="rId1594" Type="http://schemas.openxmlformats.org/officeDocument/2006/relationships/hyperlink" Target="http://www.dfam.org/entry/DF0000770" TargetMode="External"/><Relationship Id="rId1595" Type="http://schemas.openxmlformats.org/officeDocument/2006/relationships/hyperlink" Target="http://www.dfam.org/entry/DF0000757" TargetMode="External"/><Relationship Id="rId1596" Type="http://schemas.openxmlformats.org/officeDocument/2006/relationships/hyperlink" Target="http://www.dfam.org/entry/DF0000757" TargetMode="External"/><Relationship Id="rId1597" Type="http://schemas.openxmlformats.org/officeDocument/2006/relationships/hyperlink" Target="http://www.dfam.org/entry/DF0000749" TargetMode="External"/><Relationship Id="rId1598" Type="http://schemas.openxmlformats.org/officeDocument/2006/relationships/hyperlink" Target="http://www.dfam.org/entry/DF0000749" TargetMode="External"/><Relationship Id="rId1599" Type="http://schemas.openxmlformats.org/officeDocument/2006/relationships/hyperlink" Target="http://www.dfam.org/entry/DF0000750" TargetMode="External"/><Relationship Id="rId1984" Type="http://schemas.openxmlformats.org/officeDocument/2006/relationships/hyperlink" Target="http://www.dfam.org/entry/DF0001011" TargetMode="External"/><Relationship Id="rId1985" Type="http://schemas.openxmlformats.org/officeDocument/2006/relationships/hyperlink" Target="http://www.dfam.org/entry/DF0001009" TargetMode="External"/><Relationship Id="rId1986" Type="http://schemas.openxmlformats.org/officeDocument/2006/relationships/hyperlink" Target="http://www.dfam.org/entry/DF0001009" TargetMode="External"/><Relationship Id="rId1987" Type="http://schemas.openxmlformats.org/officeDocument/2006/relationships/hyperlink" Target="http://www.dfam.org/entry/DF0001010" TargetMode="External"/><Relationship Id="rId1988" Type="http://schemas.openxmlformats.org/officeDocument/2006/relationships/hyperlink" Target="http://www.dfam.org/entry/DF0001010" TargetMode="External"/><Relationship Id="rId1989" Type="http://schemas.openxmlformats.org/officeDocument/2006/relationships/hyperlink" Target="http://www.dfam.org/entry/DF0001130" TargetMode="External"/><Relationship Id="rId2280" Type="http://schemas.openxmlformats.org/officeDocument/2006/relationships/hyperlink" Target="http://www.dfam.org/entry/DF0000678" TargetMode="External"/><Relationship Id="rId2281" Type="http://schemas.openxmlformats.org/officeDocument/2006/relationships/hyperlink" Target="http://www.dfam.org/entry/DF0000653" TargetMode="External"/><Relationship Id="rId2282" Type="http://schemas.openxmlformats.org/officeDocument/2006/relationships/hyperlink" Target="http://www.dfam.org/entry/DF0000653" TargetMode="External"/><Relationship Id="rId2283" Type="http://schemas.openxmlformats.org/officeDocument/2006/relationships/hyperlink" Target="http://www.dfam.org/entry/DF0000654" TargetMode="External"/><Relationship Id="rId2284" Type="http://schemas.openxmlformats.org/officeDocument/2006/relationships/hyperlink" Target="http://www.dfam.org/entry/DF0000654" TargetMode="External"/><Relationship Id="rId2285" Type="http://schemas.openxmlformats.org/officeDocument/2006/relationships/hyperlink" Target="http://www.dfam.org/entry/DF0000655" TargetMode="External"/><Relationship Id="rId2286" Type="http://schemas.openxmlformats.org/officeDocument/2006/relationships/hyperlink" Target="http://www.dfam.org/entry/DF0000655" TargetMode="External"/><Relationship Id="rId2287" Type="http://schemas.openxmlformats.org/officeDocument/2006/relationships/hyperlink" Target="http://www.dfam.org/entry/DF0000679" TargetMode="External"/><Relationship Id="rId2288" Type="http://schemas.openxmlformats.org/officeDocument/2006/relationships/hyperlink" Target="http://www.dfam.org/entry/DF0000679" TargetMode="External"/><Relationship Id="rId2289" Type="http://schemas.openxmlformats.org/officeDocument/2006/relationships/hyperlink" Target="http://www.dfam.org/entry/DF0000680" TargetMode="External"/><Relationship Id="rId730" Type="http://schemas.openxmlformats.org/officeDocument/2006/relationships/hyperlink" Target="http://www.dfam.org/entry/DF0000777" TargetMode="External"/><Relationship Id="rId731" Type="http://schemas.openxmlformats.org/officeDocument/2006/relationships/hyperlink" Target="http://www.dfam.org/entry/DF0000308" TargetMode="External"/><Relationship Id="rId732" Type="http://schemas.openxmlformats.org/officeDocument/2006/relationships/hyperlink" Target="http://www.dfam.org/entry/DF0000308" TargetMode="External"/><Relationship Id="rId733" Type="http://schemas.openxmlformats.org/officeDocument/2006/relationships/hyperlink" Target="http://www.dfam.org/entry/DF0000309" TargetMode="External"/><Relationship Id="rId734" Type="http://schemas.openxmlformats.org/officeDocument/2006/relationships/hyperlink" Target="http://www.dfam.org/entry/DF0000309" TargetMode="External"/><Relationship Id="rId735" Type="http://schemas.openxmlformats.org/officeDocument/2006/relationships/hyperlink" Target="http://www.dfam.org/entry/DF0000310" TargetMode="External"/><Relationship Id="rId736" Type="http://schemas.openxmlformats.org/officeDocument/2006/relationships/hyperlink" Target="http://www.dfam.org/entry/DF0000310" TargetMode="External"/><Relationship Id="rId737" Type="http://schemas.openxmlformats.org/officeDocument/2006/relationships/hyperlink" Target="http://www.dfam.org/entry/DF0000311" TargetMode="External"/><Relationship Id="rId738" Type="http://schemas.openxmlformats.org/officeDocument/2006/relationships/hyperlink" Target="http://www.dfam.org/entry/DF0000311" TargetMode="External"/><Relationship Id="rId739" Type="http://schemas.openxmlformats.org/officeDocument/2006/relationships/hyperlink" Target="http://www.dfam.org/entry/DF0000312" TargetMode="External"/><Relationship Id="rId340" Type="http://schemas.openxmlformats.org/officeDocument/2006/relationships/hyperlink" Target="http://www.dfam.org/entry/DF0001264" TargetMode="External"/><Relationship Id="rId341" Type="http://schemas.openxmlformats.org/officeDocument/2006/relationships/hyperlink" Target="http://www.dfam.org/entry/DF0001258" TargetMode="External"/><Relationship Id="rId342" Type="http://schemas.openxmlformats.org/officeDocument/2006/relationships/hyperlink" Target="http://www.dfam.org/entry/DF0001258" TargetMode="External"/><Relationship Id="rId343" Type="http://schemas.openxmlformats.org/officeDocument/2006/relationships/hyperlink" Target="http://www.dfam.org/entry/DF0001202" TargetMode="External"/><Relationship Id="rId344" Type="http://schemas.openxmlformats.org/officeDocument/2006/relationships/hyperlink" Target="http://www.dfam.org/entry/DF0001202" TargetMode="External"/><Relationship Id="rId345" Type="http://schemas.openxmlformats.org/officeDocument/2006/relationships/hyperlink" Target="http://www.dfam.org/entry/DF0001217" TargetMode="External"/><Relationship Id="rId346" Type="http://schemas.openxmlformats.org/officeDocument/2006/relationships/hyperlink" Target="http://www.dfam.org/entry/DF0001217" TargetMode="External"/><Relationship Id="rId347" Type="http://schemas.openxmlformats.org/officeDocument/2006/relationships/hyperlink" Target="http://www.dfam.org/entry/DF0001153" TargetMode="External"/><Relationship Id="rId348" Type="http://schemas.openxmlformats.org/officeDocument/2006/relationships/hyperlink" Target="http://www.dfam.org/entry/DF0001153" TargetMode="External"/><Relationship Id="rId349" Type="http://schemas.openxmlformats.org/officeDocument/2006/relationships/hyperlink" Target="http://www.dfam.org/entry/DF0001223" TargetMode="External"/><Relationship Id="rId1990" Type="http://schemas.openxmlformats.org/officeDocument/2006/relationships/hyperlink" Target="http://www.dfam.org/entry/DF0001130" TargetMode="External"/><Relationship Id="rId1991" Type="http://schemas.openxmlformats.org/officeDocument/2006/relationships/hyperlink" Target="http://www.dfam.org/entry/DF0001012" TargetMode="External"/><Relationship Id="rId1992" Type="http://schemas.openxmlformats.org/officeDocument/2006/relationships/hyperlink" Target="http://www.dfam.org/entry/DF0001012" TargetMode="External"/><Relationship Id="rId1993" Type="http://schemas.openxmlformats.org/officeDocument/2006/relationships/hyperlink" Target="http://www.dfam.org/entry/DF0001013" TargetMode="External"/><Relationship Id="rId1994" Type="http://schemas.openxmlformats.org/officeDocument/2006/relationships/hyperlink" Target="http://www.dfam.org/entry/DF0001013" TargetMode="External"/><Relationship Id="rId1995" Type="http://schemas.openxmlformats.org/officeDocument/2006/relationships/hyperlink" Target="http://www.dfam.org/entry/DF0001014" TargetMode="External"/><Relationship Id="rId1996" Type="http://schemas.openxmlformats.org/officeDocument/2006/relationships/hyperlink" Target="http://www.dfam.org/entry/DF0001014" TargetMode="External"/><Relationship Id="rId1997" Type="http://schemas.openxmlformats.org/officeDocument/2006/relationships/hyperlink" Target="http://www.dfam.org/entry/DF0001016" TargetMode="External"/><Relationship Id="rId1998" Type="http://schemas.openxmlformats.org/officeDocument/2006/relationships/hyperlink" Target="http://www.dfam.org/entry/DF0001016" TargetMode="External"/><Relationship Id="rId1999" Type="http://schemas.openxmlformats.org/officeDocument/2006/relationships/hyperlink" Target="http://www.dfam.org/entry/DF0001015" TargetMode="External"/><Relationship Id="rId2290" Type="http://schemas.openxmlformats.org/officeDocument/2006/relationships/hyperlink" Target="http://www.dfam.org/entry/DF0000680" TargetMode="External"/><Relationship Id="rId2291" Type="http://schemas.openxmlformats.org/officeDocument/2006/relationships/hyperlink" Target="http://www.dfam.org/entry/DF0000656" TargetMode="External"/><Relationship Id="rId2292" Type="http://schemas.openxmlformats.org/officeDocument/2006/relationships/hyperlink" Target="http://www.dfam.org/entry/DF0000656" TargetMode="External"/><Relationship Id="rId2293" Type="http://schemas.openxmlformats.org/officeDocument/2006/relationships/hyperlink" Target="http://www.dfam.org/entry/DF0000681" TargetMode="External"/><Relationship Id="rId2294" Type="http://schemas.openxmlformats.org/officeDocument/2006/relationships/hyperlink" Target="http://www.dfam.org/entry/DF0000681" TargetMode="External"/><Relationship Id="rId2295" Type="http://schemas.openxmlformats.org/officeDocument/2006/relationships/hyperlink" Target="http://www.dfam.org/entry/DF0000657" TargetMode="External"/><Relationship Id="rId2296" Type="http://schemas.openxmlformats.org/officeDocument/2006/relationships/hyperlink" Target="http://www.dfam.org/entry/DF0000657" TargetMode="External"/><Relationship Id="rId2297" Type="http://schemas.openxmlformats.org/officeDocument/2006/relationships/hyperlink" Target="http://www.dfam.org/entry/DF0000682" TargetMode="External"/><Relationship Id="rId2298" Type="http://schemas.openxmlformats.org/officeDocument/2006/relationships/hyperlink" Target="http://www.dfam.org/entry/DF0000682" TargetMode="External"/><Relationship Id="rId2299" Type="http://schemas.openxmlformats.org/officeDocument/2006/relationships/hyperlink" Target="http://www.dfam.org/entry/DF0000683" TargetMode="External"/><Relationship Id="rId1200" Type="http://schemas.openxmlformats.org/officeDocument/2006/relationships/hyperlink" Target="http://www.dfam.org/entry/DF0000531" TargetMode="External"/><Relationship Id="rId1201" Type="http://schemas.openxmlformats.org/officeDocument/2006/relationships/hyperlink" Target="http://www.dfam.org/entry/DF0000532" TargetMode="External"/><Relationship Id="rId1202" Type="http://schemas.openxmlformats.org/officeDocument/2006/relationships/hyperlink" Target="http://www.dfam.org/entry/DF0000532" TargetMode="External"/><Relationship Id="rId1203" Type="http://schemas.openxmlformats.org/officeDocument/2006/relationships/hyperlink" Target="http://www.dfam.org/entry/DF0000533" TargetMode="External"/><Relationship Id="rId1204" Type="http://schemas.openxmlformats.org/officeDocument/2006/relationships/hyperlink" Target="http://www.dfam.org/entry/DF0000533" TargetMode="External"/><Relationship Id="rId1205" Type="http://schemas.openxmlformats.org/officeDocument/2006/relationships/hyperlink" Target="http://www.dfam.org/entry/DF0000534" TargetMode="External"/><Relationship Id="rId1206" Type="http://schemas.openxmlformats.org/officeDocument/2006/relationships/hyperlink" Target="http://www.dfam.org/entry/DF0000534" TargetMode="External"/><Relationship Id="rId1207" Type="http://schemas.openxmlformats.org/officeDocument/2006/relationships/hyperlink" Target="http://www.dfam.org/entry/DF0000535" TargetMode="External"/><Relationship Id="rId740" Type="http://schemas.openxmlformats.org/officeDocument/2006/relationships/hyperlink" Target="http://www.dfam.org/entry/DF0000312" TargetMode="External"/><Relationship Id="rId741" Type="http://schemas.openxmlformats.org/officeDocument/2006/relationships/hyperlink" Target="http://www.dfam.org/entry/DF0000313" TargetMode="External"/><Relationship Id="rId742" Type="http://schemas.openxmlformats.org/officeDocument/2006/relationships/hyperlink" Target="http://www.dfam.org/entry/DF0000313" TargetMode="External"/><Relationship Id="rId743" Type="http://schemas.openxmlformats.org/officeDocument/2006/relationships/hyperlink" Target="http://www.dfam.org/entry/DF0000314" TargetMode="External"/><Relationship Id="rId744" Type="http://schemas.openxmlformats.org/officeDocument/2006/relationships/hyperlink" Target="http://www.dfam.org/entry/DF0000314" TargetMode="External"/><Relationship Id="rId745" Type="http://schemas.openxmlformats.org/officeDocument/2006/relationships/hyperlink" Target="http://www.dfam.org/entry/DF0000315" TargetMode="External"/><Relationship Id="rId746" Type="http://schemas.openxmlformats.org/officeDocument/2006/relationships/hyperlink" Target="http://www.dfam.org/entry/DF0000315" TargetMode="External"/><Relationship Id="rId747" Type="http://schemas.openxmlformats.org/officeDocument/2006/relationships/hyperlink" Target="http://www.dfam.org/entry/DF0000316" TargetMode="External"/><Relationship Id="rId748" Type="http://schemas.openxmlformats.org/officeDocument/2006/relationships/hyperlink" Target="http://www.dfam.org/entry/DF0000316" TargetMode="External"/><Relationship Id="rId749" Type="http://schemas.openxmlformats.org/officeDocument/2006/relationships/hyperlink" Target="http://www.dfam.org/entry/DF0000317" TargetMode="External"/><Relationship Id="rId350" Type="http://schemas.openxmlformats.org/officeDocument/2006/relationships/hyperlink" Target="http://www.dfam.org/entry/DF0001223" TargetMode="External"/><Relationship Id="rId351" Type="http://schemas.openxmlformats.org/officeDocument/2006/relationships/hyperlink" Target="http://www.dfam.org/entry/DF0001158" TargetMode="External"/><Relationship Id="rId352" Type="http://schemas.openxmlformats.org/officeDocument/2006/relationships/hyperlink" Target="http://www.dfam.org/entry/DF0001158" TargetMode="External"/><Relationship Id="rId353" Type="http://schemas.openxmlformats.org/officeDocument/2006/relationships/hyperlink" Target="http://www.dfam.org/entry/DF0001204" TargetMode="External"/><Relationship Id="rId354" Type="http://schemas.openxmlformats.org/officeDocument/2006/relationships/hyperlink" Target="http://www.dfam.org/entry/DF0001204" TargetMode="External"/><Relationship Id="rId355" Type="http://schemas.openxmlformats.org/officeDocument/2006/relationships/hyperlink" Target="http://www.dfam.org/entry/DF0001220" TargetMode="External"/><Relationship Id="rId356" Type="http://schemas.openxmlformats.org/officeDocument/2006/relationships/hyperlink" Target="http://www.dfam.org/entry/DF0001220" TargetMode="External"/><Relationship Id="rId357" Type="http://schemas.openxmlformats.org/officeDocument/2006/relationships/hyperlink" Target="http://www.dfam.org/entry/DF0001234" TargetMode="External"/><Relationship Id="rId358" Type="http://schemas.openxmlformats.org/officeDocument/2006/relationships/hyperlink" Target="http://www.dfam.org/entry/DF0001234" TargetMode="External"/><Relationship Id="rId359" Type="http://schemas.openxmlformats.org/officeDocument/2006/relationships/hyperlink" Target="http://www.dfam.org/entry/DF0001170" TargetMode="External"/><Relationship Id="rId1208" Type="http://schemas.openxmlformats.org/officeDocument/2006/relationships/hyperlink" Target="http://www.dfam.org/entry/DF0000535" TargetMode="External"/><Relationship Id="rId1209" Type="http://schemas.openxmlformats.org/officeDocument/2006/relationships/hyperlink" Target="http://www.dfam.org/entry/DF0000536" TargetMode="External"/><Relationship Id="rId1600" Type="http://schemas.openxmlformats.org/officeDocument/2006/relationships/hyperlink" Target="http://www.dfam.org/entry/DF0000750" TargetMode="External"/><Relationship Id="rId1601" Type="http://schemas.openxmlformats.org/officeDocument/2006/relationships/hyperlink" Target="http://www.dfam.org/entry/DF0000751" TargetMode="External"/><Relationship Id="rId1602" Type="http://schemas.openxmlformats.org/officeDocument/2006/relationships/hyperlink" Target="http://www.dfam.org/entry/DF0000751" TargetMode="External"/><Relationship Id="rId1603" Type="http://schemas.openxmlformats.org/officeDocument/2006/relationships/hyperlink" Target="http://www.dfam.org/entry/DF0000752" TargetMode="External"/><Relationship Id="rId1604" Type="http://schemas.openxmlformats.org/officeDocument/2006/relationships/hyperlink" Target="http://www.dfam.org/entry/DF0000752" TargetMode="External"/><Relationship Id="rId1605" Type="http://schemas.openxmlformats.org/officeDocument/2006/relationships/hyperlink" Target="http://www.dfam.org/entry/DF0000753" TargetMode="External"/><Relationship Id="rId1606" Type="http://schemas.openxmlformats.org/officeDocument/2006/relationships/hyperlink" Target="http://www.dfam.org/entry/DF0000753" TargetMode="External"/><Relationship Id="rId1607" Type="http://schemas.openxmlformats.org/officeDocument/2006/relationships/hyperlink" Target="http://www.dfam.org/entry/DF0000755" TargetMode="External"/><Relationship Id="rId1608" Type="http://schemas.openxmlformats.org/officeDocument/2006/relationships/hyperlink" Target="http://www.dfam.org/entry/DF0000755" TargetMode="External"/><Relationship Id="rId1609" Type="http://schemas.openxmlformats.org/officeDocument/2006/relationships/hyperlink" Target="http://www.dfam.org/entry/DF0000754" TargetMode="External"/><Relationship Id="rId1210" Type="http://schemas.openxmlformats.org/officeDocument/2006/relationships/hyperlink" Target="http://www.dfam.org/entry/DF0000536" TargetMode="External"/><Relationship Id="rId1211" Type="http://schemas.openxmlformats.org/officeDocument/2006/relationships/hyperlink" Target="http://www.dfam.org/entry/DF0000537" TargetMode="External"/><Relationship Id="rId750" Type="http://schemas.openxmlformats.org/officeDocument/2006/relationships/hyperlink" Target="http://www.dfam.org/entry/DF0000317" TargetMode="External"/><Relationship Id="rId751" Type="http://schemas.openxmlformats.org/officeDocument/2006/relationships/hyperlink" Target="http://www.dfam.org/entry/DF0000319" TargetMode="External"/><Relationship Id="rId752" Type="http://schemas.openxmlformats.org/officeDocument/2006/relationships/hyperlink" Target="http://www.dfam.org/entry/DF0000319" TargetMode="External"/><Relationship Id="rId753" Type="http://schemas.openxmlformats.org/officeDocument/2006/relationships/hyperlink" Target="http://www.dfam.org/entry/DF0000318" TargetMode="External"/><Relationship Id="rId754" Type="http://schemas.openxmlformats.org/officeDocument/2006/relationships/hyperlink" Target="http://www.dfam.org/entry/DF0000318" TargetMode="External"/><Relationship Id="rId755" Type="http://schemas.openxmlformats.org/officeDocument/2006/relationships/hyperlink" Target="http://www.dfam.org/entry/DF0000320" TargetMode="External"/><Relationship Id="rId756" Type="http://schemas.openxmlformats.org/officeDocument/2006/relationships/hyperlink" Target="http://www.dfam.org/entry/DF0000320" TargetMode="External"/><Relationship Id="rId757" Type="http://schemas.openxmlformats.org/officeDocument/2006/relationships/hyperlink" Target="http://www.dfam.org/entry/DF0000321" TargetMode="External"/><Relationship Id="rId758" Type="http://schemas.openxmlformats.org/officeDocument/2006/relationships/hyperlink" Target="http://www.dfam.org/entry/DF0000321" TargetMode="External"/><Relationship Id="rId759" Type="http://schemas.openxmlformats.org/officeDocument/2006/relationships/hyperlink" Target="http://www.dfam.org/entry/DF0000322" TargetMode="External"/><Relationship Id="rId360" Type="http://schemas.openxmlformats.org/officeDocument/2006/relationships/hyperlink" Target="http://www.dfam.org/entry/DF0001170" TargetMode="External"/><Relationship Id="rId361" Type="http://schemas.openxmlformats.org/officeDocument/2006/relationships/hyperlink" Target="http://www.dfam.org/entry/DF0001231" TargetMode="External"/><Relationship Id="rId362" Type="http://schemas.openxmlformats.org/officeDocument/2006/relationships/hyperlink" Target="http://www.dfam.org/entry/DF0001231" TargetMode="External"/><Relationship Id="rId363" Type="http://schemas.openxmlformats.org/officeDocument/2006/relationships/hyperlink" Target="http://www.dfam.org/entry/DF0000142" TargetMode="External"/><Relationship Id="rId364" Type="http://schemas.openxmlformats.org/officeDocument/2006/relationships/hyperlink" Target="http://www.dfam.org/entry/DF0000142" TargetMode="External"/><Relationship Id="rId365" Type="http://schemas.openxmlformats.org/officeDocument/2006/relationships/hyperlink" Target="http://www.dfam.org/entry/DF0000143" TargetMode="External"/><Relationship Id="rId366" Type="http://schemas.openxmlformats.org/officeDocument/2006/relationships/hyperlink" Target="http://www.dfam.org/entry/DF0000143" TargetMode="External"/><Relationship Id="rId367" Type="http://schemas.openxmlformats.org/officeDocument/2006/relationships/hyperlink" Target="http://www.dfam.org/entry/DF0000144" TargetMode="External"/><Relationship Id="rId368" Type="http://schemas.openxmlformats.org/officeDocument/2006/relationships/hyperlink" Target="http://www.dfam.org/entry/DF0000144" TargetMode="External"/><Relationship Id="rId369" Type="http://schemas.openxmlformats.org/officeDocument/2006/relationships/hyperlink" Target="http://www.dfam.org/entry/DF0000145" TargetMode="External"/><Relationship Id="rId1212" Type="http://schemas.openxmlformats.org/officeDocument/2006/relationships/hyperlink" Target="http://www.dfam.org/entry/DF0000537" TargetMode="External"/><Relationship Id="rId1213" Type="http://schemas.openxmlformats.org/officeDocument/2006/relationships/hyperlink" Target="http://www.dfam.org/entry/DF0000538" TargetMode="External"/><Relationship Id="rId1214" Type="http://schemas.openxmlformats.org/officeDocument/2006/relationships/hyperlink" Target="http://www.dfam.org/entry/DF0000538" TargetMode="External"/><Relationship Id="rId1215" Type="http://schemas.openxmlformats.org/officeDocument/2006/relationships/hyperlink" Target="http://www.dfam.org/entry/DF0000539" TargetMode="External"/><Relationship Id="rId1216" Type="http://schemas.openxmlformats.org/officeDocument/2006/relationships/hyperlink" Target="http://www.dfam.org/entry/DF0000539" TargetMode="External"/><Relationship Id="rId1217" Type="http://schemas.openxmlformats.org/officeDocument/2006/relationships/hyperlink" Target="http://www.dfam.org/entry/DF0000540" TargetMode="External"/><Relationship Id="rId1218" Type="http://schemas.openxmlformats.org/officeDocument/2006/relationships/hyperlink" Target="http://www.dfam.org/entry/DF0000540" TargetMode="External"/><Relationship Id="rId1219" Type="http://schemas.openxmlformats.org/officeDocument/2006/relationships/hyperlink" Target="http://www.dfam.org/entry/DF0000541" TargetMode="External"/><Relationship Id="rId1610" Type="http://schemas.openxmlformats.org/officeDocument/2006/relationships/hyperlink" Target="http://www.dfam.org/entry/DF0000754" TargetMode="External"/><Relationship Id="rId1611" Type="http://schemas.openxmlformats.org/officeDocument/2006/relationships/hyperlink" Target="http://www.dfam.org/entry/DF0000756" TargetMode="External"/><Relationship Id="rId1612" Type="http://schemas.openxmlformats.org/officeDocument/2006/relationships/hyperlink" Target="http://www.dfam.org/entry/DF0000756" TargetMode="External"/><Relationship Id="rId1613" Type="http://schemas.openxmlformats.org/officeDocument/2006/relationships/hyperlink" Target="http://www.dfam.org/entry/DF0000758" TargetMode="External"/><Relationship Id="rId1614" Type="http://schemas.openxmlformats.org/officeDocument/2006/relationships/hyperlink" Target="http://www.dfam.org/entry/DF0000758" TargetMode="External"/><Relationship Id="rId1615" Type="http://schemas.openxmlformats.org/officeDocument/2006/relationships/hyperlink" Target="http://www.dfam.org/entry/DF0000759" TargetMode="External"/><Relationship Id="rId1616" Type="http://schemas.openxmlformats.org/officeDocument/2006/relationships/hyperlink" Target="http://www.dfam.org/entry/DF0000759" TargetMode="External"/><Relationship Id="rId1617" Type="http://schemas.openxmlformats.org/officeDocument/2006/relationships/hyperlink" Target="http://www.dfam.org/entry/DF0000806" TargetMode="External"/><Relationship Id="rId1618" Type="http://schemas.openxmlformats.org/officeDocument/2006/relationships/hyperlink" Target="http://www.dfam.org/entry/DF0000806" TargetMode="External"/><Relationship Id="rId1619" Type="http://schemas.openxmlformats.org/officeDocument/2006/relationships/hyperlink" Target="http://www.dfam.org/entry/DF0000765" TargetMode="External"/><Relationship Id="rId1220" Type="http://schemas.openxmlformats.org/officeDocument/2006/relationships/hyperlink" Target="http://www.dfam.org/entry/DF0000541" TargetMode="External"/><Relationship Id="rId1221" Type="http://schemas.openxmlformats.org/officeDocument/2006/relationships/hyperlink" Target="http://www.dfam.org/entry/DF0000542" TargetMode="External"/><Relationship Id="rId760" Type="http://schemas.openxmlformats.org/officeDocument/2006/relationships/hyperlink" Target="http://www.dfam.org/entry/DF0000322" TargetMode="External"/><Relationship Id="rId761" Type="http://schemas.openxmlformats.org/officeDocument/2006/relationships/hyperlink" Target="http://www.dfam.org/entry/DF0000323" TargetMode="External"/><Relationship Id="rId762" Type="http://schemas.openxmlformats.org/officeDocument/2006/relationships/hyperlink" Target="http://www.dfam.org/entry/DF0000323" TargetMode="External"/><Relationship Id="rId763" Type="http://schemas.openxmlformats.org/officeDocument/2006/relationships/hyperlink" Target="http://www.dfam.org/entry/DF0000324" TargetMode="External"/><Relationship Id="rId764" Type="http://schemas.openxmlformats.org/officeDocument/2006/relationships/hyperlink" Target="http://www.dfam.org/entry/DF0000324" TargetMode="External"/><Relationship Id="rId765" Type="http://schemas.openxmlformats.org/officeDocument/2006/relationships/hyperlink" Target="http://www.dfam.org/entry/DF0000325" TargetMode="External"/><Relationship Id="rId766" Type="http://schemas.openxmlformats.org/officeDocument/2006/relationships/hyperlink" Target="http://www.dfam.org/entry/DF0000325" TargetMode="External"/><Relationship Id="rId767" Type="http://schemas.openxmlformats.org/officeDocument/2006/relationships/hyperlink" Target="http://www.dfam.org/entry/DF0000326" TargetMode="External"/><Relationship Id="rId768" Type="http://schemas.openxmlformats.org/officeDocument/2006/relationships/hyperlink" Target="http://www.dfam.org/entry/DF0000326" TargetMode="External"/><Relationship Id="rId769" Type="http://schemas.openxmlformats.org/officeDocument/2006/relationships/hyperlink" Target="http://www.dfam.org/entry/DF0000327" TargetMode="External"/><Relationship Id="rId370" Type="http://schemas.openxmlformats.org/officeDocument/2006/relationships/hyperlink" Target="http://www.dfam.org/entry/DF0000145" TargetMode="External"/><Relationship Id="rId371" Type="http://schemas.openxmlformats.org/officeDocument/2006/relationships/hyperlink" Target="http://www.dfam.org/entry/DF0000146" TargetMode="External"/><Relationship Id="rId372" Type="http://schemas.openxmlformats.org/officeDocument/2006/relationships/hyperlink" Target="http://www.dfam.org/entry/DF0000146" TargetMode="External"/><Relationship Id="rId373" Type="http://schemas.openxmlformats.org/officeDocument/2006/relationships/hyperlink" Target="http://www.dfam.org/entry/DF0000147" TargetMode="External"/><Relationship Id="rId374" Type="http://schemas.openxmlformats.org/officeDocument/2006/relationships/hyperlink" Target="http://www.dfam.org/entry/DF0000147" TargetMode="External"/><Relationship Id="rId375" Type="http://schemas.openxmlformats.org/officeDocument/2006/relationships/hyperlink" Target="http://www.dfam.org/entry/DF0000148" TargetMode="External"/><Relationship Id="rId376" Type="http://schemas.openxmlformats.org/officeDocument/2006/relationships/hyperlink" Target="http://www.dfam.org/entry/DF0000148" TargetMode="External"/><Relationship Id="rId377" Type="http://schemas.openxmlformats.org/officeDocument/2006/relationships/hyperlink" Target="http://www.dfam.org/entry/DF0000150" TargetMode="External"/><Relationship Id="rId378" Type="http://schemas.openxmlformats.org/officeDocument/2006/relationships/hyperlink" Target="http://www.dfam.org/entry/DF0000150" TargetMode="External"/><Relationship Id="rId379" Type="http://schemas.openxmlformats.org/officeDocument/2006/relationships/hyperlink" Target="http://www.dfam.org/entry/DF0000152" TargetMode="External"/><Relationship Id="rId1222" Type="http://schemas.openxmlformats.org/officeDocument/2006/relationships/hyperlink" Target="http://www.dfam.org/entry/DF0000542" TargetMode="External"/><Relationship Id="rId1223" Type="http://schemas.openxmlformats.org/officeDocument/2006/relationships/hyperlink" Target="http://www.dfam.org/entry/DF0000543" TargetMode="External"/><Relationship Id="rId1224" Type="http://schemas.openxmlformats.org/officeDocument/2006/relationships/hyperlink" Target="http://www.dfam.org/entry/DF0000543" TargetMode="External"/><Relationship Id="rId1225" Type="http://schemas.openxmlformats.org/officeDocument/2006/relationships/hyperlink" Target="http://www.dfam.org/entry/DF0000544" TargetMode="External"/><Relationship Id="rId1226" Type="http://schemas.openxmlformats.org/officeDocument/2006/relationships/hyperlink" Target="http://www.dfam.org/entry/DF0000544" TargetMode="External"/><Relationship Id="rId1227" Type="http://schemas.openxmlformats.org/officeDocument/2006/relationships/hyperlink" Target="http://www.dfam.org/entry/DF0000545" TargetMode="External"/><Relationship Id="rId1228" Type="http://schemas.openxmlformats.org/officeDocument/2006/relationships/hyperlink" Target="http://www.dfam.org/entry/DF0000545" TargetMode="External"/><Relationship Id="rId1229" Type="http://schemas.openxmlformats.org/officeDocument/2006/relationships/hyperlink" Target="http://www.dfam.org/entry/DF0000547" TargetMode="External"/><Relationship Id="rId2300" Type="http://schemas.openxmlformats.org/officeDocument/2006/relationships/hyperlink" Target="http://www.dfam.org/entry/DF0000683" TargetMode="External"/><Relationship Id="rId2301" Type="http://schemas.openxmlformats.org/officeDocument/2006/relationships/hyperlink" Target="http://www.dfam.org/entry/DF0000658" TargetMode="External"/><Relationship Id="rId2302" Type="http://schemas.openxmlformats.org/officeDocument/2006/relationships/hyperlink" Target="http://www.dfam.org/entry/DF0000658" TargetMode="External"/><Relationship Id="rId2303" Type="http://schemas.openxmlformats.org/officeDocument/2006/relationships/hyperlink" Target="http://www.dfam.org/entry/DF0000684" TargetMode="External"/><Relationship Id="rId2304" Type="http://schemas.openxmlformats.org/officeDocument/2006/relationships/hyperlink" Target="http://www.dfam.org/entry/DF0000684" TargetMode="External"/><Relationship Id="rId2305" Type="http://schemas.openxmlformats.org/officeDocument/2006/relationships/hyperlink" Target="http://www.dfam.org/entry/DF0000659" TargetMode="External"/><Relationship Id="rId2306" Type="http://schemas.openxmlformats.org/officeDocument/2006/relationships/hyperlink" Target="http://www.dfam.org/entry/DF0000659" TargetMode="External"/><Relationship Id="rId2307" Type="http://schemas.openxmlformats.org/officeDocument/2006/relationships/hyperlink" Target="http://www.dfam.org/entry/DF0000661" TargetMode="External"/><Relationship Id="rId2308" Type="http://schemas.openxmlformats.org/officeDocument/2006/relationships/hyperlink" Target="http://www.dfam.org/entry/DF0000661" TargetMode="External"/><Relationship Id="rId2309" Type="http://schemas.openxmlformats.org/officeDocument/2006/relationships/hyperlink" Target="http://www.dfam.org/entry/DF0000685" TargetMode="External"/><Relationship Id="rId1620" Type="http://schemas.openxmlformats.org/officeDocument/2006/relationships/hyperlink" Target="http://www.dfam.org/entry/DF0000765" TargetMode="External"/><Relationship Id="rId1621" Type="http://schemas.openxmlformats.org/officeDocument/2006/relationships/hyperlink" Target="http://www.dfam.org/entry/DF0000760" TargetMode="External"/><Relationship Id="rId1622" Type="http://schemas.openxmlformats.org/officeDocument/2006/relationships/hyperlink" Target="http://www.dfam.org/entry/DF0000760" TargetMode="External"/><Relationship Id="rId1623" Type="http://schemas.openxmlformats.org/officeDocument/2006/relationships/hyperlink" Target="http://www.dfam.org/entry/DF0000761" TargetMode="External"/><Relationship Id="rId1624" Type="http://schemas.openxmlformats.org/officeDocument/2006/relationships/hyperlink" Target="http://www.dfam.org/entry/DF0000761" TargetMode="External"/><Relationship Id="rId1625" Type="http://schemas.openxmlformats.org/officeDocument/2006/relationships/hyperlink" Target="http://www.dfam.org/entry/DF0000762" TargetMode="External"/><Relationship Id="rId1626" Type="http://schemas.openxmlformats.org/officeDocument/2006/relationships/hyperlink" Target="http://www.dfam.org/entry/DF0000762" TargetMode="External"/><Relationship Id="rId1627" Type="http://schemas.openxmlformats.org/officeDocument/2006/relationships/hyperlink" Target="http://www.dfam.org/entry/DF0000781" TargetMode="External"/><Relationship Id="rId1628" Type="http://schemas.openxmlformats.org/officeDocument/2006/relationships/hyperlink" Target="http://www.dfam.org/entry/DF0000781" TargetMode="External"/><Relationship Id="rId1629" Type="http://schemas.openxmlformats.org/officeDocument/2006/relationships/hyperlink" Target="http://www.dfam.org/entry/DF0000763" TargetMode="External"/><Relationship Id="rId1230" Type="http://schemas.openxmlformats.org/officeDocument/2006/relationships/hyperlink" Target="http://www.dfam.org/entry/DF0000547" TargetMode="External"/><Relationship Id="rId1231" Type="http://schemas.openxmlformats.org/officeDocument/2006/relationships/hyperlink" Target="http://www.dfam.org/entry/DF0000546" TargetMode="External"/><Relationship Id="rId770" Type="http://schemas.openxmlformats.org/officeDocument/2006/relationships/hyperlink" Target="http://www.dfam.org/entry/DF0000327" TargetMode="External"/><Relationship Id="rId771" Type="http://schemas.openxmlformats.org/officeDocument/2006/relationships/hyperlink" Target="http://www.dfam.org/entry/DF0000328" TargetMode="External"/><Relationship Id="rId772" Type="http://schemas.openxmlformats.org/officeDocument/2006/relationships/hyperlink" Target="http://www.dfam.org/entry/DF0000328" TargetMode="External"/><Relationship Id="rId773" Type="http://schemas.openxmlformats.org/officeDocument/2006/relationships/hyperlink" Target="http://www.dfam.org/entry/DF0000329" TargetMode="External"/><Relationship Id="rId774" Type="http://schemas.openxmlformats.org/officeDocument/2006/relationships/hyperlink" Target="http://www.dfam.org/entry/DF0000329" TargetMode="External"/><Relationship Id="rId775" Type="http://schemas.openxmlformats.org/officeDocument/2006/relationships/hyperlink" Target="http://www.dfam.org/entry/DF0000330" TargetMode="External"/><Relationship Id="rId776" Type="http://schemas.openxmlformats.org/officeDocument/2006/relationships/hyperlink" Target="http://www.dfam.org/entry/DF0000330" TargetMode="External"/><Relationship Id="rId777" Type="http://schemas.openxmlformats.org/officeDocument/2006/relationships/hyperlink" Target="http://www.dfam.org/entry/DF0000778" TargetMode="External"/><Relationship Id="rId778" Type="http://schemas.openxmlformats.org/officeDocument/2006/relationships/hyperlink" Target="http://www.dfam.org/entry/DF0000778" TargetMode="External"/><Relationship Id="rId779" Type="http://schemas.openxmlformats.org/officeDocument/2006/relationships/hyperlink" Target="http://www.dfam.org/entry/DF0000331" TargetMode="External"/><Relationship Id="rId380" Type="http://schemas.openxmlformats.org/officeDocument/2006/relationships/hyperlink" Target="http://www.dfam.org/entry/DF0000152" TargetMode="External"/><Relationship Id="rId381" Type="http://schemas.openxmlformats.org/officeDocument/2006/relationships/hyperlink" Target="http://www.dfam.org/entry/DF0000154" TargetMode="External"/><Relationship Id="rId382" Type="http://schemas.openxmlformats.org/officeDocument/2006/relationships/hyperlink" Target="http://www.dfam.org/entry/DF0000154" TargetMode="External"/><Relationship Id="rId383" Type="http://schemas.openxmlformats.org/officeDocument/2006/relationships/hyperlink" Target="http://www.dfam.org/entry/DF0000155" TargetMode="External"/><Relationship Id="rId384" Type="http://schemas.openxmlformats.org/officeDocument/2006/relationships/hyperlink" Target="http://www.dfam.org/entry/DF0000155" TargetMode="External"/><Relationship Id="rId385" Type="http://schemas.openxmlformats.org/officeDocument/2006/relationships/hyperlink" Target="http://www.dfam.org/entry/DF0000156" TargetMode="External"/><Relationship Id="rId386" Type="http://schemas.openxmlformats.org/officeDocument/2006/relationships/hyperlink" Target="http://www.dfam.org/entry/DF0000156" TargetMode="External"/><Relationship Id="rId387" Type="http://schemas.openxmlformats.org/officeDocument/2006/relationships/hyperlink" Target="http://www.dfam.org/entry/DF0000157" TargetMode="External"/><Relationship Id="rId388" Type="http://schemas.openxmlformats.org/officeDocument/2006/relationships/hyperlink" Target="http://www.dfam.org/entry/DF0000157" TargetMode="External"/><Relationship Id="rId389" Type="http://schemas.openxmlformats.org/officeDocument/2006/relationships/hyperlink" Target="http://www.dfam.org/entry/DF0000017" TargetMode="External"/><Relationship Id="rId1232" Type="http://schemas.openxmlformats.org/officeDocument/2006/relationships/hyperlink" Target="http://www.dfam.org/entry/DF0000546" TargetMode="External"/><Relationship Id="rId1233" Type="http://schemas.openxmlformats.org/officeDocument/2006/relationships/hyperlink" Target="http://www.dfam.org/entry/DF0000548" TargetMode="External"/><Relationship Id="rId1234" Type="http://schemas.openxmlformats.org/officeDocument/2006/relationships/hyperlink" Target="http://www.dfam.org/entry/DF0000548" TargetMode="External"/><Relationship Id="rId1235" Type="http://schemas.openxmlformats.org/officeDocument/2006/relationships/hyperlink" Target="http://www.dfam.org/entry/DF0000549" TargetMode="External"/><Relationship Id="rId1236" Type="http://schemas.openxmlformats.org/officeDocument/2006/relationships/hyperlink" Target="http://www.dfam.org/entry/DF0000549" TargetMode="External"/><Relationship Id="rId1237" Type="http://schemas.openxmlformats.org/officeDocument/2006/relationships/hyperlink" Target="http://www.dfam.org/entry/DF0000550" TargetMode="External"/><Relationship Id="rId1238" Type="http://schemas.openxmlformats.org/officeDocument/2006/relationships/hyperlink" Target="http://www.dfam.org/entry/DF0000550" TargetMode="External"/><Relationship Id="rId1239" Type="http://schemas.openxmlformats.org/officeDocument/2006/relationships/hyperlink" Target="http://www.dfam.org/entry/DF0000551" TargetMode="External"/><Relationship Id="rId2310" Type="http://schemas.openxmlformats.org/officeDocument/2006/relationships/hyperlink" Target="http://www.dfam.org/entry/DF0000685" TargetMode="External"/><Relationship Id="rId2311" Type="http://schemas.openxmlformats.org/officeDocument/2006/relationships/hyperlink" Target="http://www.dfam.org/entry/DF0000662" TargetMode="External"/><Relationship Id="rId2312" Type="http://schemas.openxmlformats.org/officeDocument/2006/relationships/hyperlink" Target="http://www.dfam.org/entry/DF0000662" TargetMode="External"/><Relationship Id="rId2313" Type="http://schemas.openxmlformats.org/officeDocument/2006/relationships/hyperlink" Target="http://www.dfam.org/entry/DF0000663" TargetMode="External"/><Relationship Id="rId2314" Type="http://schemas.openxmlformats.org/officeDocument/2006/relationships/hyperlink" Target="http://www.dfam.org/entry/DF0000663" TargetMode="External"/><Relationship Id="rId2315" Type="http://schemas.openxmlformats.org/officeDocument/2006/relationships/hyperlink" Target="http://www.dfam.org/entry/DF0000686" TargetMode="External"/><Relationship Id="rId2316" Type="http://schemas.openxmlformats.org/officeDocument/2006/relationships/hyperlink" Target="http://www.dfam.org/entry/DF0000686" TargetMode="External"/><Relationship Id="rId2317" Type="http://schemas.openxmlformats.org/officeDocument/2006/relationships/hyperlink" Target="http://www.dfam.org/entry/DF0000665" TargetMode="External"/><Relationship Id="rId2318" Type="http://schemas.openxmlformats.org/officeDocument/2006/relationships/hyperlink" Target="http://www.dfam.org/entry/DF0000665" TargetMode="External"/><Relationship Id="rId2319" Type="http://schemas.openxmlformats.org/officeDocument/2006/relationships/hyperlink" Target="http://www.dfam.org/entry/DF0000666" TargetMode="External"/><Relationship Id="rId1630" Type="http://schemas.openxmlformats.org/officeDocument/2006/relationships/hyperlink" Target="http://www.dfam.org/entry/DF0000763" TargetMode="External"/><Relationship Id="rId1631" Type="http://schemas.openxmlformats.org/officeDocument/2006/relationships/hyperlink" Target="http://www.dfam.org/entry/DF0000764" TargetMode="External"/><Relationship Id="rId1632" Type="http://schemas.openxmlformats.org/officeDocument/2006/relationships/hyperlink" Target="http://www.dfam.org/entry/DF0000764" TargetMode="External"/><Relationship Id="rId1633" Type="http://schemas.openxmlformats.org/officeDocument/2006/relationships/hyperlink" Target="http://www.dfam.org/entry/DF0000767" TargetMode="External"/><Relationship Id="rId1634" Type="http://schemas.openxmlformats.org/officeDocument/2006/relationships/hyperlink" Target="http://www.dfam.org/entry/DF0000767" TargetMode="External"/><Relationship Id="rId1635" Type="http://schemas.openxmlformats.org/officeDocument/2006/relationships/hyperlink" Target="http://www.dfam.org/entry/DF0000782" TargetMode="External"/><Relationship Id="rId1636" Type="http://schemas.openxmlformats.org/officeDocument/2006/relationships/hyperlink" Target="http://www.dfam.org/entry/DF0000782" TargetMode="External"/><Relationship Id="rId1637" Type="http://schemas.openxmlformats.org/officeDocument/2006/relationships/hyperlink" Target="http://www.dfam.org/entry/DF0000783" TargetMode="External"/><Relationship Id="rId1638" Type="http://schemas.openxmlformats.org/officeDocument/2006/relationships/hyperlink" Target="http://www.dfam.org/entry/DF0000783" TargetMode="External"/><Relationship Id="rId1639" Type="http://schemas.openxmlformats.org/officeDocument/2006/relationships/hyperlink" Target="http://www.dfam.org/entry/DF0000784" TargetMode="External"/><Relationship Id="rId1240" Type="http://schemas.openxmlformats.org/officeDocument/2006/relationships/hyperlink" Target="http://www.dfam.org/entry/DF0000551" TargetMode="External"/><Relationship Id="rId1241" Type="http://schemas.openxmlformats.org/officeDocument/2006/relationships/hyperlink" Target="http://www.dfam.org/entry/DF0000552" TargetMode="External"/><Relationship Id="rId780" Type="http://schemas.openxmlformats.org/officeDocument/2006/relationships/hyperlink" Target="http://www.dfam.org/entry/DF0000331" TargetMode="External"/><Relationship Id="rId781" Type="http://schemas.openxmlformats.org/officeDocument/2006/relationships/hyperlink" Target="http://www.dfam.org/entry/DF0000332" TargetMode="External"/><Relationship Id="rId782" Type="http://schemas.openxmlformats.org/officeDocument/2006/relationships/hyperlink" Target="http://www.dfam.org/entry/DF0000332" TargetMode="External"/><Relationship Id="rId783" Type="http://schemas.openxmlformats.org/officeDocument/2006/relationships/hyperlink" Target="http://www.dfam.org/entry/DF0000333" TargetMode="External"/><Relationship Id="rId784" Type="http://schemas.openxmlformats.org/officeDocument/2006/relationships/hyperlink" Target="http://www.dfam.org/entry/DF0000333" TargetMode="External"/><Relationship Id="rId785" Type="http://schemas.openxmlformats.org/officeDocument/2006/relationships/hyperlink" Target="http://www.dfam.org/entry/DF0000773" TargetMode="External"/><Relationship Id="rId786" Type="http://schemas.openxmlformats.org/officeDocument/2006/relationships/hyperlink" Target="http://www.dfam.org/entry/DF0000773" TargetMode="External"/><Relationship Id="rId787" Type="http://schemas.openxmlformats.org/officeDocument/2006/relationships/hyperlink" Target="http://www.dfam.org/entry/DF0000334" TargetMode="External"/><Relationship Id="rId788" Type="http://schemas.openxmlformats.org/officeDocument/2006/relationships/hyperlink" Target="http://www.dfam.org/entry/DF0000334" TargetMode="External"/><Relationship Id="rId789" Type="http://schemas.openxmlformats.org/officeDocument/2006/relationships/hyperlink" Target="http://www.dfam.org/entry/DF0000335" TargetMode="External"/><Relationship Id="rId390" Type="http://schemas.openxmlformats.org/officeDocument/2006/relationships/hyperlink" Target="http://www.dfam.org/entry/DF0000017" TargetMode="External"/><Relationship Id="rId391" Type="http://schemas.openxmlformats.org/officeDocument/2006/relationships/hyperlink" Target="http://www.dfam.org/entry/DF0001330" TargetMode="External"/><Relationship Id="rId392" Type="http://schemas.openxmlformats.org/officeDocument/2006/relationships/hyperlink" Target="http://www.dfam.org/entry/DF0001330" TargetMode="External"/><Relationship Id="rId393" Type="http://schemas.openxmlformats.org/officeDocument/2006/relationships/hyperlink" Target="http://www.dfam.org/entry/DF0001293" TargetMode="External"/><Relationship Id="rId394" Type="http://schemas.openxmlformats.org/officeDocument/2006/relationships/hyperlink" Target="http://www.dfam.org/entry/DF0001293" TargetMode="External"/><Relationship Id="rId395" Type="http://schemas.openxmlformats.org/officeDocument/2006/relationships/hyperlink" Target="http://www.dfam.org/entry/DF0001152" TargetMode="External"/><Relationship Id="rId396" Type="http://schemas.openxmlformats.org/officeDocument/2006/relationships/hyperlink" Target="http://www.dfam.org/entry/DF0001152" TargetMode="External"/><Relationship Id="rId397" Type="http://schemas.openxmlformats.org/officeDocument/2006/relationships/hyperlink" Target="http://www.dfam.org/entry/DF0001335" TargetMode="External"/><Relationship Id="rId398" Type="http://schemas.openxmlformats.org/officeDocument/2006/relationships/hyperlink" Target="http://www.dfam.org/entry/DF0001335" TargetMode="External"/><Relationship Id="rId399" Type="http://schemas.openxmlformats.org/officeDocument/2006/relationships/hyperlink" Target="http://www.dfam.org/entry/DF0001245" TargetMode="External"/><Relationship Id="rId1242" Type="http://schemas.openxmlformats.org/officeDocument/2006/relationships/hyperlink" Target="http://www.dfam.org/entry/DF0000552" TargetMode="External"/><Relationship Id="rId1243" Type="http://schemas.openxmlformats.org/officeDocument/2006/relationships/hyperlink" Target="http://www.dfam.org/entry/DF0000553" TargetMode="External"/><Relationship Id="rId1244" Type="http://schemas.openxmlformats.org/officeDocument/2006/relationships/hyperlink" Target="http://www.dfam.org/entry/DF0000553" TargetMode="External"/><Relationship Id="rId1245" Type="http://schemas.openxmlformats.org/officeDocument/2006/relationships/hyperlink" Target="http://www.dfam.org/entry/DF0000554" TargetMode="External"/><Relationship Id="rId1246" Type="http://schemas.openxmlformats.org/officeDocument/2006/relationships/hyperlink" Target="http://www.dfam.org/entry/DF0000554" TargetMode="External"/><Relationship Id="rId1247" Type="http://schemas.openxmlformats.org/officeDocument/2006/relationships/hyperlink" Target="http://www.dfam.org/entry/DF0000555" TargetMode="External"/><Relationship Id="rId1248" Type="http://schemas.openxmlformats.org/officeDocument/2006/relationships/hyperlink" Target="http://www.dfam.org/entry/DF0000555" TargetMode="External"/><Relationship Id="rId1249" Type="http://schemas.openxmlformats.org/officeDocument/2006/relationships/hyperlink" Target="http://www.dfam.org/entry/DF0000556" TargetMode="External"/><Relationship Id="rId2320" Type="http://schemas.openxmlformats.org/officeDocument/2006/relationships/hyperlink" Target="http://www.dfam.org/entry/DF0000666" TargetMode="External"/><Relationship Id="rId2321" Type="http://schemas.openxmlformats.org/officeDocument/2006/relationships/hyperlink" Target="http://www.dfam.org/entry/DF0000667" TargetMode="External"/><Relationship Id="rId2322" Type="http://schemas.openxmlformats.org/officeDocument/2006/relationships/hyperlink" Target="http://www.dfam.org/entry/DF0000667" TargetMode="External"/><Relationship Id="rId2323" Type="http://schemas.openxmlformats.org/officeDocument/2006/relationships/hyperlink" Target="http://www.dfam.org/entry/DF0000687" TargetMode="External"/><Relationship Id="rId2324" Type="http://schemas.openxmlformats.org/officeDocument/2006/relationships/hyperlink" Target="http://www.dfam.org/entry/DF0000687" TargetMode="External"/><Relationship Id="rId2325" Type="http://schemas.openxmlformats.org/officeDocument/2006/relationships/hyperlink" Target="http://www.dfam.org/entry/DF0000668" TargetMode="External"/><Relationship Id="rId2326" Type="http://schemas.openxmlformats.org/officeDocument/2006/relationships/hyperlink" Target="http://www.dfam.org/entry/DF0000668" TargetMode="External"/><Relationship Id="rId2327" Type="http://schemas.openxmlformats.org/officeDocument/2006/relationships/hyperlink" Target="http://www.dfam.org/entry/DF0000688" TargetMode="External"/><Relationship Id="rId2328" Type="http://schemas.openxmlformats.org/officeDocument/2006/relationships/hyperlink" Target="http://www.dfam.org/entry/DF0000688" TargetMode="External"/><Relationship Id="rId2329" Type="http://schemas.openxmlformats.org/officeDocument/2006/relationships/hyperlink" Target="http://www.dfam.org/entry/DF0001073" TargetMode="External"/><Relationship Id="rId1640" Type="http://schemas.openxmlformats.org/officeDocument/2006/relationships/hyperlink" Target="http://www.dfam.org/entry/DF0000784" TargetMode="External"/><Relationship Id="rId1641" Type="http://schemas.openxmlformats.org/officeDocument/2006/relationships/hyperlink" Target="http://www.dfam.org/entry/DF0000785" TargetMode="External"/><Relationship Id="rId1642" Type="http://schemas.openxmlformats.org/officeDocument/2006/relationships/hyperlink" Target="http://www.dfam.org/entry/DF0000785" TargetMode="External"/><Relationship Id="rId1643" Type="http://schemas.openxmlformats.org/officeDocument/2006/relationships/hyperlink" Target="http://www.dfam.org/entry/DF0000786" TargetMode="External"/><Relationship Id="rId1644" Type="http://schemas.openxmlformats.org/officeDocument/2006/relationships/hyperlink" Target="http://www.dfam.org/entry/DF0000786" TargetMode="External"/><Relationship Id="rId1645" Type="http://schemas.openxmlformats.org/officeDocument/2006/relationships/hyperlink" Target="http://www.dfam.org/entry/DF0000787" TargetMode="External"/><Relationship Id="rId1646" Type="http://schemas.openxmlformats.org/officeDocument/2006/relationships/hyperlink" Target="http://www.dfam.org/entry/DF0000787" TargetMode="External"/><Relationship Id="rId1647" Type="http://schemas.openxmlformats.org/officeDocument/2006/relationships/hyperlink" Target="http://www.dfam.org/entry/DF0000788" TargetMode="External"/><Relationship Id="rId1648" Type="http://schemas.openxmlformats.org/officeDocument/2006/relationships/hyperlink" Target="http://www.dfam.org/entry/DF0000788" TargetMode="External"/><Relationship Id="rId1649" Type="http://schemas.openxmlformats.org/officeDocument/2006/relationships/hyperlink" Target="http://www.dfam.org/entry/DF0000789" TargetMode="External"/><Relationship Id="rId1250" Type="http://schemas.openxmlformats.org/officeDocument/2006/relationships/hyperlink" Target="http://www.dfam.org/entry/DF0000556" TargetMode="External"/><Relationship Id="rId1251" Type="http://schemas.openxmlformats.org/officeDocument/2006/relationships/hyperlink" Target="http://www.dfam.org/entry/DF0000557" TargetMode="External"/><Relationship Id="rId790" Type="http://schemas.openxmlformats.org/officeDocument/2006/relationships/hyperlink" Target="http://www.dfam.org/entry/DF0000335" TargetMode="External"/><Relationship Id="rId791" Type="http://schemas.openxmlformats.org/officeDocument/2006/relationships/hyperlink" Target="http://www.dfam.org/entry/DF0000336" TargetMode="External"/><Relationship Id="rId792" Type="http://schemas.openxmlformats.org/officeDocument/2006/relationships/hyperlink" Target="http://www.dfam.org/entry/DF0000336" TargetMode="External"/><Relationship Id="rId793" Type="http://schemas.openxmlformats.org/officeDocument/2006/relationships/hyperlink" Target="http://www.dfam.org/entry/DF0000337" TargetMode="External"/><Relationship Id="rId794" Type="http://schemas.openxmlformats.org/officeDocument/2006/relationships/hyperlink" Target="http://www.dfam.org/entry/DF0000337" TargetMode="External"/><Relationship Id="rId795" Type="http://schemas.openxmlformats.org/officeDocument/2006/relationships/hyperlink" Target="http://www.dfam.org/entry/DF0000338" TargetMode="External"/><Relationship Id="rId796" Type="http://schemas.openxmlformats.org/officeDocument/2006/relationships/hyperlink" Target="http://www.dfam.org/entry/DF0000338" TargetMode="External"/><Relationship Id="rId797" Type="http://schemas.openxmlformats.org/officeDocument/2006/relationships/hyperlink" Target="http://www.dfam.org/entry/DF0000339" TargetMode="External"/><Relationship Id="rId798" Type="http://schemas.openxmlformats.org/officeDocument/2006/relationships/hyperlink" Target="http://www.dfam.org/entry/DF0000339" TargetMode="External"/><Relationship Id="rId799" Type="http://schemas.openxmlformats.org/officeDocument/2006/relationships/hyperlink" Target="http://www.dfam.org/entry/DF0000340" TargetMode="External"/><Relationship Id="rId1252" Type="http://schemas.openxmlformats.org/officeDocument/2006/relationships/hyperlink" Target="http://www.dfam.org/entry/DF0000557" TargetMode="External"/><Relationship Id="rId1253" Type="http://schemas.openxmlformats.org/officeDocument/2006/relationships/hyperlink" Target="http://www.dfam.org/entry/DF0000558" TargetMode="External"/><Relationship Id="rId1254" Type="http://schemas.openxmlformats.org/officeDocument/2006/relationships/hyperlink" Target="http://www.dfam.org/entry/DF0000558" TargetMode="External"/><Relationship Id="rId1255" Type="http://schemas.openxmlformats.org/officeDocument/2006/relationships/hyperlink" Target="http://www.dfam.org/entry/DF0000559" TargetMode="External"/><Relationship Id="rId1256" Type="http://schemas.openxmlformats.org/officeDocument/2006/relationships/hyperlink" Target="http://www.dfam.org/entry/DF0000559" TargetMode="External"/><Relationship Id="rId1257" Type="http://schemas.openxmlformats.org/officeDocument/2006/relationships/hyperlink" Target="http://www.dfam.org/entry/DF0000560" TargetMode="External"/><Relationship Id="rId1258" Type="http://schemas.openxmlformats.org/officeDocument/2006/relationships/hyperlink" Target="http://www.dfam.org/entry/DF0000560" TargetMode="External"/><Relationship Id="rId1259" Type="http://schemas.openxmlformats.org/officeDocument/2006/relationships/hyperlink" Target="http://www.dfam.org/entry/DF0000561" TargetMode="External"/><Relationship Id="rId2330" Type="http://schemas.openxmlformats.org/officeDocument/2006/relationships/hyperlink" Target="http://www.dfam.org/entry/DF0001073" TargetMode="External"/><Relationship Id="rId2331" Type="http://schemas.openxmlformats.org/officeDocument/2006/relationships/hyperlink" Target="http://www.dfam.org/entry/DF0001074" TargetMode="External"/><Relationship Id="rId2332" Type="http://schemas.openxmlformats.org/officeDocument/2006/relationships/hyperlink" Target="http://www.dfam.org/entry/DF0001074" TargetMode="External"/><Relationship Id="rId2333" Type="http://schemas.openxmlformats.org/officeDocument/2006/relationships/hyperlink" Target="http://www.dfam.org/entry/DF0001075" TargetMode="External"/><Relationship Id="rId2334" Type="http://schemas.openxmlformats.org/officeDocument/2006/relationships/hyperlink" Target="http://www.dfam.org/entry/DF0001075" TargetMode="External"/><Relationship Id="rId2335" Type="http://schemas.openxmlformats.org/officeDocument/2006/relationships/hyperlink" Target="http://www.dfam.org/entry/DF0001138" TargetMode="External"/><Relationship Id="rId2336" Type="http://schemas.openxmlformats.org/officeDocument/2006/relationships/hyperlink" Target="http://www.dfam.org/entry/DF0001138" TargetMode="External"/><Relationship Id="rId2337" Type="http://schemas.openxmlformats.org/officeDocument/2006/relationships/hyperlink" Target="http://www.dfam.org/entry/DF0001076" TargetMode="External"/><Relationship Id="rId2338" Type="http://schemas.openxmlformats.org/officeDocument/2006/relationships/hyperlink" Target="http://www.dfam.org/entry/DF0001076" TargetMode="External"/><Relationship Id="rId2339" Type="http://schemas.openxmlformats.org/officeDocument/2006/relationships/hyperlink" Target="http://www.dfam.org/entry/DF0001077" TargetMode="External"/><Relationship Id="rId1650" Type="http://schemas.openxmlformats.org/officeDocument/2006/relationships/hyperlink" Target="http://www.dfam.org/entry/DF0000789" TargetMode="External"/><Relationship Id="rId1651" Type="http://schemas.openxmlformats.org/officeDocument/2006/relationships/hyperlink" Target="http://www.dfam.org/entry/DF0000790" TargetMode="External"/><Relationship Id="rId1652" Type="http://schemas.openxmlformats.org/officeDocument/2006/relationships/hyperlink" Target="http://www.dfam.org/entry/DF0000790" TargetMode="External"/><Relationship Id="rId1653" Type="http://schemas.openxmlformats.org/officeDocument/2006/relationships/hyperlink" Target="http://www.dfam.org/entry/DF0000791" TargetMode="External"/><Relationship Id="rId1654" Type="http://schemas.openxmlformats.org/officeDocument/2006/relationships/hyperlink" Target="http://www.dfam.org/entry/DF0000791" TargetMode="External"/><Relationship Id="rId1655" Type="http://schemas.openxmlformats.org/officeDocument/2006/relationships/hyperlink" Target="http://www.dfam.org/entry/DF0000792" TargetMode="External"/><Relationship Id="rId1656" Type="http://schemas.openxmlformats.org/officeDocument/2006/relationships/hyperlink" Target="http://www.dfam.org/entry/DF0000792" TargetMode="External"/><Relationship Id="rId1657" Type="http://schemas.openxmlformats.org/officeDocument/2006/relationships/hyperlink" Target="http://www.dfam.org/entry/DF0000793" TargetMode="External"/><Relationship Id="rId1658" Type="http://schemas.openxmlformats.org/officeDocument/2006/relationships/hyperlink" Target="http://www.dfam.org/entry/DF0000793" TargetMode="External"/><Relationship Id="rId1659" Type="http://schemas.openxmlformats.org/officeDocument/2006/relationships/hyperlink" Target="http://www.dfam.org/entry/DF0000794" TargetMode="External"/><Relationship Id="rId1260" Type="http://schemas.openxmlformats.org/officeDocument/2006/relationships/hyperlink" Target="http://www.dfam.org/entry/DF0000561" TargetMode="External"/><Relationship Id="rId1261" Type="http://schemas.openxmlformats.org/officeDocument/2006/relationships/hyperlink" Target="http://www.dfam.org/entry/DF0000562" TargetMode="External"/><Relationship Id="rId1262" Type="http://schemas.openxmlformats.org/officeDocument/2006/relationships/hyperlink" Target="http://www.dfam.org/entry/DF0000562" TargetMode="External"/><Relationship Id="rId1263" Type="http://schemas.openxmlformats.org/officeDocument/2006/relationships/hyperlink" Target="http://www.dfam.org/entry/DF0000563" TargetMode="External"/><Relationship Id="rId1264" Type="http://schemas.openxmlformats.org/officeDocument/2006/relationships/hyperlink" Target="http://www.dfam.org/entry/DF0000563" TargetMode="External"/><Relationship Id="rId1265" Type="http://schemas.openxmlformats.org/officeDocument/2006/relationships/hyperlink" Target="http://www.dfam.org/entry/DF0000564" TargetMode="External"/><Relationship Id="rId1266" Type="http://schemas.openxmlformats.org/officeDocument/2006/relationships/hyperlink" Target="http://www.dfam.org/entry/DF0000564" TargetMode="External"/><Relationship Id="rId1267" Type="http://schemas.openxmlformats.org/officeDocument/2006/relationships/hyperlink" Target="http://www.dfam.org/entry/DF0000565" TargetMode="External"/><Relationship Id="rId1268" Type="http://schemas.openxmlformats.org/officeDocument/2006/relationships/hyperlink" Target="http://www.dfam.org/entry/DF0000565" TargetMode="External"/><Relationship Id="rId1269" Type="http://schemas.openxmlformats.org/officeDocument/2006/relationships/hyperlink" Target="http://www.dfam.org/entry/DF0000566" TargetMode="External"/><Relationship Id="rId2340" Type="http://schemas.openxmlformats.org/officeDocument/2006/relationships/hyperlink" Target="http://www.dfam.org/entry/DF0001077" TargetMode="External"/><Relationship Id="rId2341" Type="http://schemas.openxmlformats.org/officeDocument/2006/relationships/hyperlink" Target="http://www.dfam.org/entry/DF0001078" TargetMode="External"/><Relationship Id="rId2342" Type="http://schemas.openxmlformats.org/officeDocument/2006/relationships/hyperlink" Target="http://www.dfam.org/entry/DF0001078" TargetMode="External"/><Relationship Id="rId2343" Type="http://schemas.openxmlformats.org/officeDocument/2006/relationships/hyperlink" Target="http://www.dfam.org/entry/DF0001079" TargetMode="External"/><Relationship Id="rId2344" Type="http://schemas.openxmlformats.org/officeDocument/2006/relationships/hyperlink" Target="http://www.dfam.org/entry/DF0001079" TargetMode="External"/><Relationship Id="rId2345" Type="http://schemas.openxmlformats.org/officeDocument/2006/relationships/hyperlink" Target="http://www.dfam.org/entry/DF0001080" TargetMode="External"/><Relationship Id="rId2346" Type="http://schemas.openxmlformats.org/officeDocument/2006/relationships/hyperlink" Target="http://www.dfam.org/entry/DF0001080" TargetMode="External"/><Relationship Id="rId2347" Type="http://schemas.openxmlformats.org/officeDocument/2006/relationships/hyperlink" Target="http://www.dfam.org/entry/DF0001081" TargetMode="External"/><Relationship Id="rId2348" Type="http://schemas.openxmlformats.org/officeDocument/2006/relationships/hyperlink" Target="http://www.dfam.org/entry/DF0001081" TargetMode="External"/><Relationship Id="rId2349" Type="http://schemas.openxmlformats.org/officeDocument/2006/relationships/hyperlink" Target="http://www.dfam.org/entry/DF0001082" TargetMode="External"/><Relationship Id="rId400" Type="http://schemas.openxmlformats.org/officeDocument/2006/relationships/hyperlink" Target="http://www.dfam.org/entry/DF0001245" TargetMode="External"/><Relationship Id="rId401" Type="http://schemas.openxmlformats.org/officeDocument/2006/relationships/hyperlink" Target="http://www.dfam.org/entry/DF0000978" TargetMode="External"/><Relationship Id="rId402" Type="http://schemas.openxmlformats.org/officeDocument/2006/relationships/hyperlink" Target="http://www.dfam.org/entry/DF0000978" TargetMode="External"/><Relationship Id="rId403" Type="http://schemas.openxmlformats.org/officeDocument/2006/relationships/hyperlink" Target="http://www.dfam.org/entry/DF0000006" TargetMode="External"/><Relationship Id="rId404" Type="http://schemas.openxmlformats.org/officeDocument/2006/relationships/hyperlink" Target="http://www.dfam.org/entry/DF0000006" TargetMode="External"/><Relationship Id="rId405" Type="http://schemas.openxmlformats.org/officeDocument/2006/relationships/hyperlink" Target="http://www.dfam.org/entry/DF0000158" TargetMode="External"/><Relationship Id="rId406" Type="http://schemas.openxmlformats.org/officeDocument/2006/relationships/hyperlink" Target="http://www.dfam.org/entry/DF0000158" TargetMode="External"/><Relationship Id="rId407" Type="http://schemas.openxmlformats.org/officeDocument/2006/relationships/hyperlink" Target="http://www.dfam.org/entry/DF0000159" TargetMode="External"/><Relationship Id="rId408" Type="http://schemas.openxmlformats.org/officeDocument/2006/relationships/hyperlink" Target="http://www.dfam.org/entry/DF0000159" TargetMode="External"/><Relationship Id="rId409" Type="http://schemas.openxmlformats.org/officeDocument/2006/relationships/hyperlink" Target="http://www.dfam.org/entry/DF0000160" TargetMode="External"/><Relationship Id="rId1660" Type="http://schemas.openxmlformats.org/officeDocument/2006/relationships/hyperlink" Target="http://www.dfam.org/entry/DF0000794" TargetMode="External"/><Relationship Id="rId1661" Type="http://schemas.openxmlformats.org/officeDocument/2006/relationships/hyperlink" Target="http://www.dfam.org/entry/DF0000892" TargetMode="External"/><Relationship Id="rId1662" Type="http://schemas.openxmlformats.org/officeDocument/2006/relationships/hyperlink" Target="http://www.dfam.org/entry/DF0000892" TargetMode="External"/><Relationship Id="rId1663" Type="http://schemas.openxmlformats.org/officeDocument/2006/relationships/hyperlink" Target="http://www.dfam.org/entry/DF0000795" TargetMode="External"/><Relationship Id="rId1664" Type="http://schemas.openxmlformats.org/officeDocument/2006/relationships/hyperlink" Target="http://www.dfam.org/entry/DF0000795" TargetMode="External"/><Relationship Id="rId1665" Type="http://schemas.openxmlformats.org/officeDocument/2006/relationships/hyperlink" Target="http://www.dfam.org/entry/DF0000796" TargetMode="External"/><Relationship Id="rId1666" Type="http://schemas.openxmlformats.org/officeDocument/2006/relationships/hyperlink" Target="http://www.dfam.org/entry/DF0000796" TargetMode="External"/><Relationship Id="rId1667" Type="http://schemas.openxmlformats.org/officeDocument/2006/relationships/hyperlink" Target="http://www.dfam.org/entry/DF0000797" TargetMode="External"/><Relationship Id="rId1668" Type="http://schemas.openxmlformats.org/officeDocument/2006/relationships/hyperlink" Target="http://www.dfam.org/entry/DF0000797" TargetMode="External"/><Relationship Id="rId1669" Type="http://schemas.openxmlformats.org/officeDocument/2006/relationships/hyperlink" Target="http://www.dfam.org/entry/DF0000798" TargetMode="External"/><Relationship Id="rId1270" Type="http://schemas.openxmlformats.org/officeDocument/2006/relationships/hyperlink" Target="http://www.dfam.org/entry/DF0000566" TargetMode="External"/><Relationship Id="rId1271" Type="http://schemas.openxmlformats.org/officeDocument/2006/relationships/hyperlink" Target="http://www.dfam.org/entry/DF0000567" TargetMode="External"/><Relationship Id="rId1272" Type="http://schemas.openxmlformats.org/officeDocument/2006/relationships/hyperlink" Target="http://www.dfam.org/entry/DF0000567" TargetMode="External"/><Relationship Id="rId1273" Type="http://schemas.openxmlformats.org/officeDocument/2006/relationships/hyperlink" Target="http://www.dfam.org/entry/DF0000568" TargetMode="External"/><Relationship Id="rId1274" Type="http://schemas.openxmlformats.org/officeDocument/2006/relationships/hyperlink" Target="http://www.dfam.org/entry/DF0000568" TargetMode="External"/><Relationship Id="rId1275" Type="http://schemas.openxmlformats.org/officeDocument/2006/relationships/hyperlink" Target="http://www.dfam.org/entry/DF0000569" TargetMode="External"/><Relationship Id="rId1276" Type="http://schemas.openxmlformats.org/officeDocument/2006/relationships/hyperlink" Target="http://www.dfam.org/entry/DF0000569" TargetMode="External"/><Relationship Id="rId1277" Type="http://schemas.openxmlformats.org/officeDocument/2006/relationships/hyperlink" Target="http://www.dfam.org/entry/DF0000570" TargetMode="External"/><Relationship Id="rId1278" Type="http://schemas.openxmlformats.org/officeDocument/2006/relationships/hyperlink" Target="http://www.dfam.org/entry/DF0000570" TargetMode="External"/><Relationship Id="rId1279" Type="http://schemas.openxmlformats.org/officeDocument/2006/relationships/hyperlink" Target="http://www.dfam.org/entry/DF0000571" TargetMode="External"/><Relationship Id="rId2350" Type="http://schemas.openxmlformats.org/officeDocument/2006/relationships/hyperlink" Target="http://www.dfam.org/entry/DF0001082" TargetMode="External"/><Relationship Id="rId2351" Type="http://schemas.openxmlformats.org/officeDocument/2006/relationships/hyperlink" Target="http://www.dfam.org/entry/DF0001083" TargetMode="External"/><Relationship Id="rId2352" Type="http://schemas.openxmlformats.org/officeDocument/2006/relationships/hyperlink" Target="http://www.dfam.org/entry/DF0001083" TargetMode="External"/><Relationship Id="rId2353" Type="http://schemas.openxmlformats.org/officeDocument/2006/relationships/hyperlink" Target="http://www.dfam.org/entry/DF0001178" TargetMode="External"/><Relationship Id="rId2354" Type="http://schemas.openxmlformats.org/officeDocument/2006/relationships/hyperlink" Target="http://www.dfam.org/entry/DF0001178" TargetMode="External"/><Relationship Id="rId2355" Type="http://schemas.openxmlformats.org/officeDocument/2006/relationships/hyperlink" Target="http://www.dfam.org/entry/DF0001151" TargetMode="External"/><Relationship Id="rId2356" Type="http://schemas.openxmlformats.org/officeDocument/2006/relationships/hyperlink" Target="http://www.dfam.org/entry/DF0001151" TargetMode="External"/><Relationship Id="rId2357" Type="http://schemas.openxmlformats.org/officeDocument/2006/relationships/hyperlink" Target="http://www.dfam.org/entry/DF0001190" TargetMode="External"/><Relationship Id="rId2358" Type="http://schemas.openxmlformats.org/officeDocument/2006/relationships/hyperlink" Target="http://www.dfam.org/entry/DF0001190" TargetMode="External"/><Relationship Id="rId2359" Type="http://schemas.openxmlformats.org/officeDocument/2006/relationships/hyperlink" Target="http://www.dfam.org/entry/DF0001237" TargetMode="External"/><Relationship Id="rId800" Type="http://schemas.openxmlformats.org/officeDocument/2006/relationships/hyperlink" Target="http://www.dfam.org/entry/DF0000340" TargetMode="External"/><Relationship Id="rId801" Type="http://schemas.openxmlformats.org/officeDocument/2006/relationships/hyperlink" Target="http://www.dfam.org/entry/DF0000341" TargetMode="External"/><Relationship Id="rId802" Type="http://schemas.openxmlformats.org/officeDocument/2006/relationships/hyperlink" Target="http://www.dfam.org/entry/DF0000341" TargetMode="External"/><Relationship Id="rId803" Type="http://schemas.openxmlformats.org/officeDocument/2006/relationships/hyperlink" Target="http://www.dfam.org/entry/DF0000342" TargetMode="External"/><Relationship Id="rId410" Type="http://schemas.openxmlformats.org/officeDocument/2006/relationships/hyperlink" Target="http://www.dfam.org/entry/DF0000160" TargetMode="External"/><Relationship Id="rId411" Type="http://schemas.openxmlformats.org/officeDocument/2006/relationships/hyperlink" Target="http://www.dfam.org/entry/DF0000176" TargetMode="External"/><Relationship Id="rId412" Type="http://schemas.openxmlformats.org/officeDocument/2006/relationships/hyperlink" Target="http://www.dfam.org/entry/DF0000176" TargetMode="External"/><Relationship Id="rId413" Type="http://schemas.openxmlformats.org/officeDocument/2006/relationships/hyperlink" Target="http://www.dfam.org/entry/DF0000177" TargetMode="External"/><Relationship Id="rId414" Type="http://schemas.openxmlformats.org/officeDocument/2006/relationships/hyperlink" Target="http://www.dfam.org/entry/DF0000177" TargetMode="External"/><Relationship Id="rId415" Type="http://schemas.openxmlformats.org/officeDocument/2006/relationships/hyperlink" Target="http://www.dfam.org/entry/DF0001337" TargetMode="External"/><Relationship Id="rId416" Type="http://schemas.openxmlformats.org/officeDocument/2006/relationships/hyperlink" Target="http://www.dfam.org/entry/DF0001337" TargetMode="External"/><Relationship Id="rId417" Type="http://schemas.openxmlformats.org/officeDocument/2006/relationships/hyperlink" Target="http://www.dfam.org/entry/DF0000178" TargetMode="External"/><Relationship Id="rId418" Type="http://schemas.openxmlformats.org/officeDocument/2006/relationships/hyperlink" Target="http://www.dfam.org/entry/DF0000178" TargetMode="External"/><Relationship Id="rId419" Type="http://schemas.openxmlformats.org/officeDocument/2006/relationships/hyperlink" Target="http://www.dfam.org/entry/DF0000179" TargetMode="External"/><Relationship Id="rId804" Type="http://schemas.openxmlformats.org/officeDocument/2006/relationships/hyperlink" Target="http://www.dfam.org/entry/DF0000342" TargetMode="External"/><Relationship Id="rId805" Type="http://schemas.openxmlformats.org/officeDocument/2006/relationships/hyperlink" Target="http://www.dfam.org/entry/DF0000343" TargetMode="External"/><Relationship Id="rId806" Type="http://schemas.openxmlformats.org/officeDocument/2006/relationships/hyperlink" Target="http://www.dfam.org/entry/DF0000343" TargetMode="External"/><Relationship Id="rId807" Type="http://schemas.openxmlformats.org/officeDocument/2006/relationships/hyperlink" Target="http://www.dfam.org/entry/DF0000344" TargetMode="External"/><Relationship Id="rId808" Type="http://schemas.openxmlformats.org/officeDocument/2006/relationships/hyperlink" Target="http://www.dfam.org/entry/DF0000344" TargetMode="External"/><Relationship Id="rId809" Type="http://schemas.openxmlformats.org/officeDocument/2006/relationships/hyperlink" Target="http://www.dfam.org/entry/DF0000346" TargetMode="External"/><Relationship Id="rId1670" Type="http://schemas.openxmlformats.org/officeDocument/2006/relationships/hyperlink" Target="http://www.dfam.org/entry/DF0000798" TargetMode="External"/><Relationship Id="rId1671" Type="http://schemas.openxmlformats.org/officeDocument/2006/relationships/hyperlink" Target="http://www.dfam.org/entry/DF0000799" TargetMode="External"/><Relationship Id="rId1672" Type="http://schemas.openxmlformats.org/officeDocument/2006/relationships/hyperlink" Target="http://www.dfam.org/entry/DF0000799" TargetMode="External"/><Relationship Id="rId1673" Type="http://schemas.openxmlformats.org/officeDocument/2006/relationships/hyperlink" Target="http://www.dfam.org/entry/DF0000800" TargetMode="External"/><Relationship Id="rId1280" Type="http://schemas.openxmlformats.org/officeDocument/2006/relationships/hyperlink" Target="http://www.dfam.org/entry/DF0000571" TargetMode="External"/><Relationship Id="rId1281" Type="http://schemas.openxmlformats.org/officeDocument/2006/relationships/hyperlink" Target="http://www.dfam.org/entry/DF0000572" TargetMode="External"/><Relationship Id="rId1282" Type="http://schemas.openxmlformats.org/officeDocument/2006/relationships/hyperlink" Target="http://www.dfam.org/entry/DF0000572" TargetMode="External"/><Relationship Id="rId1283" Type="http://schemas.openxmlformats.org/officeDocument/2006/relationships/hyperlink" Target="http://www.dfam.org/entry/DF0000573" TargetMode="External"/><Relationship Id="rId1284" Type="http://schemas.openxmlformats.org/officeDocument/2006/relationships/hyperlink" Target="http://www.dfam.org/entry/DF0000573" TargetMode="External"/><Relationship Id="rId1285" Type="http://schemas.openxmlformats.org/officeDocument/2006/relationships/hyperlink" Target="http://www.dfam.org/entry/DF0000574" TargetMode="External"/><Relationship Id="rId1286" Type="http://schemas.openxmlformats.org/officeDocument/2006/relationships/hyperlink" Target="http://www.dfam.org/entry/DF0000574" TargetMode="External"/><Relationship Id="rId1287" Type="http://schemas.openxmlformats.org/officeDocument/2006/relationships/hyperlink" Target="http://www.dfam.org/entry/DF0000575" TargetMode="External"/><Relationship Id="rId1288" Type="http://schemas.openxmlformats.org/officeDocument/2006/relationships/hyperlink" Target="http://www.dfam.org/entry/DF0000575" TargetMode="External"/><Relationship Id="rId1289" Type="http://schemas.openxmlformats.org/officeDocument/2006/relationships/hyperlink" Target="http://www.dfam.org/entry/DF0000576" TargetMode="External"/><Relationship Id="rId1674" Type="http://schemas.openxmlformats.org/officeDocument/2006/relationships/hyperlink" Target="http://www.dfam.org/entry/DF0000800" TargetMode="External"/><Relationship Id="rId1675" Type="http://schemas.openxmlformats.org/officeDocument/2006/relationships/hyperlink" Target="http://www.dfam.org/entry/DF0000801" TargetMode="External"/><Relationship Id="rId1676" Type="http://schemas.openxmlformats.org/officeDocument/2006/relationships/hyperlink" Target="http://www.dfam.org/entry/DF0000801" TargetMode="External"/><Relationship Id="rId1677" Type="http://schemas.openxmlformats.org/officeDocument/2006/relationships/hyperlink" Target="http://www.dfam.org/entry/DF0000802" TargetMode="External"/><Relationship Id="rId1678" Type="http://schemas.openxmlformats.org/officeDocument/2006/relationships/hyperlink" Target="http://www.dfam.org/entry/DF0000802" TargetMode="External"/><Relationship Id="rId1679" Type="http://schemas.openxmlformats.org/officeDocument/2006/relationships/hyperlink" Target="http://www.dfam.org/entry/DF0000803" TargetMode="External"/><Relationship Id="rId2360" Type="http://schemas.openxmlformats.org/officeDocument/2006/relationships/hyperlink" Target="http://www.dfam.org/entry/DF0001237" TargetMode="External"/><Relationship Id="rId2361" Type="http://schemas.openxmlformats.org/officeDocument/2006/relationships/hyperlink" Target="http://www.dfam.org/entry/DF0001085" TargetMode="External"/><Relationship Id="rId2362" Type="http://schemas.openxmlformats.org/officeDocument/2006/relationships/hyperlink" Target="http://www.dfam.org/entry/DF0001085" TargetMode="External"/><Relationship Id="rId2363" Type="http://schemas.openxmlformats.org/officeDocument/2006/relationships/hyperlink" Target="http://www.dfam.org/entry/DF0001086" TargetMode="External"/><Relationship Id="rId2364" Type="http://schemas.openxmlformats.org/officeDocument/2006/relationships/hyperlink" Target="http://www.dfam.org/entry/DF0001086" TargetMode="External"/><Relationship Id="rId2365" Type="http://schemas.openxmlformats.org/officeDocument/2006/relationships/hyperlink" Target="http://www.dfam.org/entry/DF0001087" TargetMode="External"/><Relationship Id="rId2366" Type="http://schemas.openxmlformats.org/officeDocument/2006/relationships/hyperlink" Target="http://www.dfam.org/entry/DF0001087" TargetMode="External"/><Relationship Id="rId2367" Type="http://schemas.openxmlformats.org/officeDocument/2006/relationships/hyperlink" Target="http://www.dfam.org/entry/DF0001089" TargetMode="External"/><Relationship Id="rId2368" Type="http://schemas.openxmlformats.org/officeDocument/2006/relationships/hyperlink" Target="http://www.dfam.org/entry/DF0001089" TargetMode="External"/><Relationship Id="rId2369" Type="http://schemas.openxmlformats.org/officeDocument/2006/relationships/hyperlink" Target="http://www.dfam.org/entry/DF0001090" TargetMode="External"/><Relationship Id="rId810" Type="http://schemas.openxmlformats.org/officeDocument/2006/relationships/hyperlink" Target="http://www.dfam.org/entry/DF0000346" TargetMode="External"/><Relationship Id="rId811" Type="http://schemas.openxmlformats.org/officeDocument/2006/relationships/hyperlink" Target="http://www.dfam.org/entry/DF0000345" TargetMode="External"/><Relationship Id="rId812" Type="http://schemas.openxmlformats.org/officeDocument/2006/relationships/hyperlink" Target="http://www.dfam.org/entry/DF0000345" TargetMode="External"/><Relationship Id="rId813" Type="http://schemas.openxmlformats.org/officeDocument/2006/relationships/hyperlink" Target="http://www.dfam.org/entry/DF0000347" TargetMode="External"/><Relationship Id="rId420" Type="http://schemas.openxmlformats.org/officeDocument/2006/relationships/hyperlink" Target="http://www.dfam.org/entry/DF0000179" TargetMode="External"/><Relationship Id="rId421" Type="http://schemas.openxmlformats.org/officeDocument/2006/relationships/hyperlink" Target="http://www.dfam.org/entry/DF0000180" TargetMode="External"/><Relationship Id="rId422" Type="http://schemas.openxmlformats.org/officeDocument/2006/relationships/hyperlink" Target="http://www.dfam.org/entry/DF0000180" TargetMode="External"/><Relationship Id="rId423" Type="http://schemas.openxmlformats.org/officeDocument/2006/relationships/hyperlink" Target="http://www.dfam.org/entry/DF0000161" TargetMode="External"/><Relationship Id="rId424" Type="http://schemas.openxmlformats.org/officeDocument/2006/relationships/hyperlink" Target="http://www.dfam.org/entry/DF0000161" TargetMode="External"/><Relationship Id="rId425" Type="http://schemas.openxmlformats.org/officeDocument/2006/relationships/hyperlink" Target="http://www.dfam.org/entry/DF0000162" TargetMode="External"/><Relationship Id="rId426" Type="http://schemas.openxmlformats.org/officeDocument/2006/relationships/hyperlink" Target="http://www.dfam.org/entry/DF0000162" TargetMode="External"/><Relationship Id="rId427" Type="http://schemas.openxmlformats.org/officeDocument/2006/relationships/hyperlink" Target="http://www.dfam.org/entry/DF0000628" TargetMode="External"/><Relationship Id="rId428" Type="http://schemas.openxmlformats.org/officeDocument/2006/relationships/hyperlink" Target="http://www.dfam.org/entry/DF0000628" TargetMode="External"/><Relationship Id="rId429" Type="http://schemas.openxmlformats.org/officeDocument/2006/relationships/hyperlink" Target="http://www.dfam.org/entry/DF0000163" TargetMode="External"/><Relationship Id="rId814" Type="http://schemas.openxmlformats.org/officeDocument/2006/relationships/hyperlink" Target="http://www.dfam.org/entry/DF0000347" TargetMode="External"/><Relationship Id="rId815" Type="http://schemas.openxmlformats.org/officeDocument/2006/relationships/hyperlink" Target="http://www.dfam.org/entry/DF0000348" TargetMode="External"/><Relationship Id="rId816" Type="http://schemas.openxmlformats.org/officeDocument/2006/relationships/hyperlink" Target="http://www.dfam.org/entry/DF0000348" TargetMode="External"/><Relationship Id="rId817" Type="http://schemas.openxmlformats.org/officeDocument/2006/relationships/hyperlink" Target="http://www.dfam.org/entry/DF0000349" TargetMode="External"/><Relationship Id="rId818" Type="http://schemas.openxmlformats.org/officeDocument/2006/relationships/hyperlink" Target="http://www.dfam.org/entry/DF0000349" TargetMode="External"/><Relationship Id="rId819" Type="http://schemas.openxmlformats.org/officeDocument/2006/relationships/hyperlink" Target="http://www.dfam.org/entry/DF0000350" TargetMode="External"/><Relationship Id="rId1680" Type="http://schemas.openxmlformats.org/officeDocument/2006/relationships/hyperlink" Target="http://www.dfam.org/entry/DF0000803" TargetMode="External"/><Relationship Id="rId1681" Type="http://schemas.openxmlformats.org/officeDocument/2006/relationships/hyperlink" Target="http://www.dfam.org/entry/DF0000804" TargetMode="External"/><Relationship Id="rId1682" Type="http://schemas.openxmlformats.org/officeDocument/2006/relationships/hyperlink" Target="http://www.dfam.org/entry/DF0000804" TargetMode="External"/><Relationship Id="rId1683" Type="http://schemas.openxmlformats.org/officeDocument/2006/relationships/hyperlink" Target="http://www.dfam.org/entry/DF0000805" TargetMode="External"/><Relationship Id="rId1290" Type="http://schemas.openxmlformats.org/officeDocument/2006/relationships/hyperlink" Target="http://www.dfam.org/entry/DF0000576" TargetMode="External"/><Relationship Id="rId1291" Type="http://schemas.openxmlformats.org/officeDocument/2006/relationships/hyperlink" Target="http://www.dfam.org/entry/DF0000577" TargetMode="External"/><Relationship Id="rId1292" Type="http://schemas.openxmlformats.org/officeDocument/2006/relationships/hyperlink" Target="http://www.dfam.org/entry/DF0000577" TargetMode="External"/><Relationship Id="rId1293" Type="http://schemas.openxmlformats.org/officeDocument/2006/relationships/hyperlink" Target="http://www.dfam.org/entry/DF0000578" TargetMode="External"/><Relationship Id="rId1294" Type="http://schemas.openxmlformats.org/officeDocument/2006/relationships/hyperlink" Target="http://www.dfam.org/entry/DF0000578" TargetMode="External"/><Relationship Id="rId1295" Type="http://schemas.openxmlformats.org/officeDocument/2006/relationships/hyperlink" Target="http://www.dfam.org/entry/DF0000580" TargetMode="External"/><Relationship Id="rId1296" Type="http://schemas.openxmlformats.org/officeDocument/2006/relationships/hyperlink" Target="http://www.dfam.org/entry/DF0000580" TargetMode="External"/><Relationship Id="rId1297" Type="http://schemas.openxmlformats.org/officeDocument/2006/relationships/hyperlink" Target="http://www.dfam.org/entry/DF0000579" TargetMode="External"/><Relationship Id="rId1298" Type="http://schemas.openxmlformats.org/officeDocument/2006/relationships/hyperlink" Target="http://www.dfam.org/entry/DF0000579" TargetMode="External"/><Relationship Id="rId1299" Type="http://schemas.openxmlformats.org/officeDocument/2006/relationships/hyperlink" Target="http://www.dfam.org/entry/DF0000581" TargetMode="External"/><Relationship Id="rId1684" Type="http://schemas.openxmlformats.org/officeDocument/2006/relationships/hyperlink" Target="http://www.dfam.org/entry/DF0000805" TargetMode="External"/><Relationship Id="rId1685" Type="http://schemas.openxmlformats.org/officeDocument/2006/relationships/hyperlink" Target="http://www.dfam.org/entry/DF0000807" TargetMode="External"/><Relationship Id="rId1686" Type="http://schemas.openxmlformats.org/officeDocument/2006/relationships/hyperlink" Target="http://www.dfam.org/entry/DF0000807" TargetMode="External"/><Relationship Id="rId1687" Type="http://schemas.openxmlformats.org/officeDocument/2006/relationships/hyperlink" Target="http://www.dfam.org/entry/DF0000815" TargetMode="External"/><Relationship Id="rId1688" Type="http://schemas.openxmlformats.org/officeDocument/2006/relationships/hyperlink" Target="http://www.dfam.org/entry/DF0000815" TargetMode="External"/><Relationship Id="rId1689" Type="http://schemas.openxmlformats.org/officeDocument/2006/relationships/hyperlink" Target="http://www.dfam.org/entry/DF0000814" TargetMode="External"/><Relationship Id="rId2370" Type="http://schemas.openxmlformats.org/officeDocument/2006/relationships/hyperlink" Target="http://www.dfam.org/entry/DF0001090" TargetMode="External"/><Relationship Id="rId2371" Type="http://schemas.openxmlformats.org/officeDocument/2006/relationships/hyperlink" Target="http://www.dfam.org/entry/DF0001091" TargetMode="External"/><Relationship Id="rId2372" Type="http://schemas.openxmlformats.org/officeDocument/2006/relationships/hyperlink" Target="http://www.dfam.org/entry/DF0001091" TargetMode="External"/><Relationship Id="rId2373" Type="http://schemas.openxmlformats.org/officeDocument/2006/relationships/hyperlink" Target="http://www.dfam.org/entry/DF0001092" TargetMode="External"/><Relationship Id="rId2374" Type="http://schemas.openxmlformats.org/officeDocument/2006/relationships/hyperlink" Target="http://www.dfam.org/entry/DF0001092" TargetMode="External"/><Relationship Id="rId2375" Type="http://schemas.openxmlformats.org/officeDocument/2006/relationships/hyperlink" Target="http://www.dfam.org/entry/DF0001093" TargetMode="External"/><Relationship Id="rId2376" Type="http://schemas.openxmlformats.org/officeDocument/2006/relationships/hyperlink" Target="http://www.dfam.org/entry/DF0001093" TargetMode="External"/><Relationship Id="rId2377" Type="http://schemas.openxmlformats.org/officeDocument/2006/relationships/hyperlink" Target="http://www.dfam.org/entry/DF0001094" TargetMode="External"/><Relationship Id="rId2378" Type="http://schemas.openxmlformats.org/officeDocument/2006/relationships/hyperlink" Target="http://www.dfam.org/entry/DF0001094" TargetMode="External"/><Relationship Id="rId2379" Type="http://schemas.openxmlformats.org/officeDocument/2006/relationships/hyperlink" Target="http://www.dfam.org/entry/DF0001095" TargetMode="External"/><Relationship Id="rId820" Type="http://schemas.openxmlformats.org/officeDocument/2006/relationships/hyperlink" Target="http://www.dfam.org/entry/DF0000350" TargetMode="External"/><Relationship Id="rId821" Type="http://schemas.openxmlformats.org/officeDocument/2006/relationships/hyperlink" Target="http://www.dfam.org/entry/DF0000351" TargetMode="External"/><Relationship Id="rId822" Type="http://schemas.openxmlformats.org/officeDocument/2006/relationships/hyperlink" Target="http://www.dfam.org/entry/DF0000351" TargetMode="External"/><Relationship Id="rId823" Type="http://schemas.openxmlformats.org/officeDocument/2006/relationships/hyperlink" Target="http://www.dfam.org/entry/DF0000352" TargetMode="External"/><Relationship Id="rId430" Type="http://schemas.openxmlformats.org/officeDocument/2006/relationships/hyperlink" Target="http://www.dfam.org/entry/DF0000163" TargetMode="External"/><Relationship Id="rId431" Type="http://schemas.openxmlformats.org/officeDocument/2006/relationships/hyperlink" Target="http://www.dfam.org/entry/DF0000164" TargetMode="External"/><Relationship Id="rId432" Type="http://schemas.openxmlformats.org/officeDocument/2006/relationships/hyperlink" Target="http://www.dfam.org/entry/DF0000164" TargetMode="External"/><Relationship Id="rId433" Type="http://schemas.openxmlformats.org/officeDocument/2006/relationships/hyperlink" Target="http://www.dfam.org/entry/DF0000165" TargetMode="External"/><Relationship Id="rId434" Type="http://schemas.openxmlformats.org/officeDocument/2006/relationships/hyperlink" Target="http://www.dfam.org/entry/DF0000165" TargetMode="External"/><Relationship Id="rId435" Type="http://schemas.openxmlformats.org/officeDocument/2006/relationships/hyperlink" Target="http://www.dfam.org/entry/DF0000166" TargetMode="External"/><Relationship Id="rId436" Type="http://schemas.openxmlformats.org/officeDocument/2006/relationships/hyperlink" Target="http://www.dfam.org/entry/DF0000166" TargetMode="External"/><Relationship Id="rId437" Type="http://schemas.openxmlformats.org/officeDocument/2006/relationships/hyperlink" Target="http://www.dfam.org/entry/DF0000167" TargetMode="External"/><Relationship Id="rId438" Type="http://schemas.openxmlformats.org/officeDocument/2006/relationships/hyperlink" Target="http://www.dfam.org/entry/DF0000167" TargetMode="External"/><Relationship Id="rId439" Type="http://schemas.openxmlformats.org/officeDocument/2006/relationships/hyperlink" Target="http://www.dfam.org/entry/DF0000168" TargetMode="External"/><Relationship Id="rId824" Type="http://schemas.openxmlformats.org/officeDocument/2006/relationships/hyperlink" Target="http://www.dfam.org/entry/DF0000352" TargetMode="External"/><Relationship Id="rId825" Type="http://schemas.openxmlformats.org/officeDocument/2006/relationships/hyperlink" Target="http://www.dfam.org/entry/DF0000353" TargetMode="External"/><Relationship Id="rId826" Type="http://schemas.openxmlformats.org/officeDocument/2006/relationships/hyperlink" Target="http://www.dfam.org/entry/DF0000353" TargetMode="External"/><Relationship Id="rId827" Type="http://schemas.openxmlformats.org/officeDocument/2006/relationships/hyperlink" Target="http://www.dfam.org/entry/DF0000354" TargetMode="External"/><Relationship Id="rId828" Type="http://schemas.openxmlformats.org/officeDocument/2006/relationships/hyperlink" Target="http://www.dfam.org/entry/DF0000354" TargetMode="External"/><Relationship Id="rId829" Type="http://schemas.openxmlformats.org/officeDocument/2006/relationships/hyperlink" Target="http://www.dfam.org/entry/DF0000355" TargetMode="External"/><Relationship Id="rId1690" Type="http://schemas.openxmlformats.org/officeDocument/2006/relationships/hyperlink" Target="http://www.dfam.org/entry/DF0000814" TargetMode="External"/><Relationship Id="rId1691" Type="http://schemas.openxmlformats.org/officeDocument/2006/relationships/hyperlink" Target="http://www.dfam.org/entry/DF0000808" TargetMode="External"/><Relationship Id="rId1692" Type="http://schemas.openxmlformats.org/officeDocument/2006/relationships/hyperlink" Target="http://www.dfam.org/entry/DF0000808" TargetMode="External"/><Relationship Id="rId1693" Type="http://schemas.openxmlformats.org/officeDocument/2006/relationships/hyperlink" Target="http://www.dfam.org/entry/DF0000816" TargetMode="External"/><Relationship Id="rId1694" Type="http://schemas.openxmlformats.org/officeDocument/2006/relationships/hyperlink" Target="http://www.dfam.org/entry/DF0000816" TargetMode="External"/><Relationship Id="rId1695" Type="http://schemas.openxmlformats.org/officeDocument/2006/relationships/hyperlink" Target="http://www.dfam.org/entry/DF0000809" TargetMode="External"/><Relationship Id="rId1696" Type="http://schemas.openxmlformats.org/officeDocument/2006/relationships/hyperlink" Target="http://www.dfam.org/entry/DF0000809" TargetMode="External"/><Relationship Id="rId1697" Type="http://schemas.openxmlformats.org/officeDocument/2006/relationships/hyperlink" Target="http://www.dfam.org/entry/DF0000810" TargetMode="External"/><Relationship Id="rId1698" Type="http://schemas.openxmlformats.org/officeDocument/2006/relationships/hyperlink" Target="http://www.dfam.org/entry/DF0000810" TargetMode="External"/><Relationship Id="rId1699" Type="http://schemas.openxmlformats.org/officeDocument/2006/relationships/hyperlink" Target="http://www.dfam.org/entry/DF0000811" TargetMode="External"/><Relationship Id="rId2380" Type="http://schemas.openxmlformats.org/officeDocument/2006/relationships/hyperlink" Target="http://www.dfam.org/entry/DF0001095" TargetMode="External"/><Relationship Id="rId2381" Type="http://schemas.openxmlformats.org/officeDocument/2006/relationships/hyperlink" Target="http://www.dfam.org/entry/DF0001096" TargetMode="External"/><Relationship Id="rId2382" Type="http://schemas.openxmlformats.org/officeDocument/2006/relationships/hyperlink" Target="http://www.dfam.org/entry/DF0001096" TargetMode="External"/><Relationship Id="rId2383" Type="http://schemas.openxmlformats.org/officeDocument/2006/relationships/hyperlink" Target="http://www.dfam.org/entry/DF0001097" TargetMode="External"/><Relationship Id="rId2384" Type="http://schemas.openxmlformats.org/officeDocument/2006/relationships/hyperlink" Target="http://www.dfam.org/entry/DF0001097" TargetMode="External"/><Relationship Id="rId2385" Type="http://schemas.openxmlformats.org/officeDocument/2006/relationships/hyperlink" Target="http://www.dfam.org/entry/DF0001098" TargetMode="External"/><Relationship Id="rId2386" Type="http://schemas.openxmlformats.org/officeDocument/2006/relationships/hyperlink" Target="http://www.dfam.org/entry/DF0001098" TargetMode="External"/><Relationship Id="rId2387" Type="http://schemas.openxmlformats.org/officeDocument/2006/relationships/hyperlink" Target="http://www.dfam.org/entry/DF0001139" TargetMode="External"/><Relationship Id="rId2388" Type="http://schemas.openxmlformats.org/officeDocument/2006/relationships/hyperlink" Target="http://www.dfam.org/entry/DF0001139" TargetMode="External"/><Relationship Id="rId2389" Type="http://schemas.openxmlformats.org/officeDocument/2006/relationships/hyperlink" Target="http://www.dfam.org/entry/DF0001099" TargetMode="External"/><Relationship Id="rId830" Type="http://schemas.openxmlformats.org/officeDocument/2006/relationships/hyperlink" Target="http://www.dfam.org/entry/DF0000355" TargetMode="External"/><Relationship Id="rId831" Type="http://schemas.openxmlformats.org/officeDocument/2006/relationships/hyperlink" Target="http://www.dfam.org/entry/DF0000356" TargetMode="External"/><Relationship Id="rId832" Type="http://schemas.openxmlformats.org/officeDocument/2006/relationships/hyperlink" Target="http://www.dfam.org/entry/DF0000356" TargetMode="External"/><Relationship Id="rId833" Type="http://schemas.openxmlformats.org/officeDocument/2006/relationships/hyperlink" Target="http://www.dfam.org/entry/DF0000357" TargetMode="External"/><Relationship Id="rId440" Type="http://schemas.openxmlformats.org/officeDocument/2006/relationships/hyperlink" Target="http://www.dfam.org/entry/DF0000168" TargetMode="External"/><Relationship Id="rId441" Type="http://schemas.openxmlformats.org/officeDocument/2006/relationships/hyperlink" Target="http://www.dfam.org/entry/DF0000169" TargetMode="External"/><Relationship Id="rId442" Type="http://schemas.openxmlformats.org/officeDocument/2006/relationships/hyperlink" Target="http://www.dfam.org/entry/DF0000169" TargetMode="External"/><Relationship Id="rId443" Type="http://schemas.openxmlformats.org/officeDocument/2006/relationships/hyperlink" Target="http://www.dfam.org/entry/DF0000170" TargetMode="External"/><Relationship Id="rId444" Type="http://schemas.openxmlformats.org/officeDocument/2006/relationships/hyperlink" Target="http://www.dfam.org/entry/DF0000170" TargetMode="External"/><Relationship Id="rId445" Type="http://schemas.openxmlformats.org/officeDocument/2006/relationships/hyperlink" Target="http://www.dfam.org/entry/DF0000171" TargetMode="External"/><Relationship Id="rId446" Type="http://schemas.openxmlformats.org/officeDocument/2006/relationships/hyperlink" Target="http://www.dfam.org/entry/DF0000171" TargetMode="External"/><Relationship Id="rId447" Type="http://schemas.openxmlformats.org/officeDocument/2006/relationships/hyperlink" Target="http://www.dfam.org/entry/DF0000172" TargetMode="External"/><Relationship Id="rId448" Type="http://schemas.openxmlformats.org/officeDocument/2006/relationships/hyperlink" Target="http://www.dfam.org/entry/DF0000172" TargetMode="External"/><Relationship Id="rId449" Type="http://schemas.openxmlformats.org/officeDocument/2006/relationships/hyperlink" Target="http://www.dfam.org/entry/DF0000173" TargetMode="External"/><Relationship Id="rId834" Type="http://schemas.openxmlformats.org/officeDocument/2006/relationships/hyperlink" Target="http://www.dfam.org/entry/DF0000357" TargetMode="External"/><Relationship Id="rId835" Type="http://schemas.openxmlformats.org/officeDocument/2006/relationships/hyperlink" Target="http://www.dfam.org/entry/DF0000358" TargetMode="External"/><Relationship Id="rId836" Type="http://schemas.openxmlformats.org/officeDocument/2006/relationships/hyperlink" Target="http://www.dfam.org/entry/DF0000358" TargetMode="External"/><Relationship Id="rId837" Type="http://schemas.openxmlformats.org/officeDocument/2006/relationships/hyperlink" Target="http://www.dfam.org/entry/DF0001334" TargetMode="External"/><Relationship Id="rId838" Type="http://schemas.openxmlformats.org/officeDocument/2006/relationships/hyperlink" Target="http://www.dfam.org/entry/DF0001334" TargetMode="External"/><Relationship Id="rId839" Type="http://schemas.openxmlformats.org/officeDocument/2006/relationships/hyperlink" Target="http://www.dfam.org/entry/DF0001331" TargetMode="External"/><Relationship Id="rId2390" Type="http://schemas.openxmlformats.org/officeDocument/2006/relationships/hyperlink" Target="http://www.dfam.org/entry/DF0001099" TargetMode="External"/><Relationship Id="rId2391" Type="http://schemas.openxmlformats.org/officeDocument/2006/relationships/hyperlink" Target="http://www.dfam.org/entry/DF0001100" TargetMode="External"/><Relationship Id="rId2392" Type="http://schemas.openxmlformats.org/officeDocument/2006/relationships/hyperlink" Target="http://www.dfam.org/entry/DF0001100" TargetMode="External"/><Relationship Id="rId2393" Type="http://schemas.openxmlformats.org/officeDocument/2006/relationships/hyperlink" Target="http://www.dfam.org/entry/DF0001101" TargetMode="External"/><Relationship Id="rId2394" Type="http://schemas.openxmlformats.org/officeDocument/2006/relationships/hyperlink" Target="http://www.dfam.org/entry/DF0001101" TargetMode="External"/><Relationship Id="rId2395" Type="http://schemas.openxmlformats.org/officeDocument/2006/relationships/hyperlink" Target="http://www.dfam.org/entry/DF0001102" TargetMode="External"/><Relationship Id="rId2396" Type="http://schemas.openxmlformats.org/officeDocument/2006/relationships/hyperlink" Target="http://www.dfam.org/entry/DF0001102" TargetMode="External"/><Relationship Id="rId2397" Type="http://schemas.openxmlformats.org/officeDocument/2006/relationships/hyperlink" Target="http://www.dfam.org/entry/DF0001103" TargetMode="External"/><Relationship Id="rId2398" Type="http://schemas.openxmlformats.org/officeDocument/2006/relationships/hyperlink" Target="http://www.dfam.org/entry/DF0001103" TargetMode="External"/><Relationship Id="rId2399" Type="http://schemas.openxmlformats.org/officeDocument/2006/relationships/hyperlink" Target="http://www.dfam.org/entry/DF0001104" TargetMode="External"/><Relationship Id="rId1300" Type="http://schemas.openxmlformats.org/officeDocument/2006/relationships/hyperlink" Target="http://www.dfam.org/entry/DF0000581" TargetMode="External"/><Relationship Id="rId1301" Type="http://schemas.openxmlformats.org/officeDocument/2006/relationships/hyperlink" Target="http://www.dfam.org/entry/DF0000582" TargetMode="External"/><Relationship Id="rId1302" Type="http://schemas.openxmlformats.org/officeDocument/2006/relationships/hyperlink" Target="http://www.dfam.org/entry/DF0000582" TargetMode="External"/><Relationship Id="rId1303" Type="http://schemas.openxmlformats.org/officeDocument/2006/relationships/hyperlink" Target="http://www.dfam.org/entry/DF0000583" TargetMode="External"/><Relationship Id="rId1304" Type="http://schemas.openxmlformats.org/officeDocument/2006/relationships/hyperlink" Target="http://www.dfam.org/entry/DF0000583" TargetMode="External"/><Relationship Id="rId1305" Type="http://schemas.openxmlformats.org/officeDocument/2006/relationships/hyperlink" Target="http://www.dfam.org/entry/DF0000584" TargetMode="External"/><Relationship Id="rId1306" Type="http://schemas.openxmlformats.org/officeDocument/2006/relationships/hyperlink" Target="http://www.dfam.org/entry/DF0000584" TargetMode="External"/><Relationship Id="rId1307" Type="http://schemas.openxmlformats.org/officeDocument/2006/relationships/hyperlink" Target="http://www.dfam.org/entry/DF0000585" TargetMode="External"/><Relationship Id="rId1308" Type="http://schemas.openxmlformats.org/officeDocument/2006/relationships/hyperlink" Target="http://www.dfam.org/entry/DF0000585" TargetMode="External"/><Relationship Id="rId1309" Type="http://schemas.openxmlformats.org/officeDocument/2006/relationships/hyperlink" Target="http://www.dfam.org/entry/DF0000587" TargetMode="External"/><Relationship Id="rId840" Type="http://schemas.openxmlformats.org/officeDocument/2006/relationships/hyperlink" Target="http://www.dfam.org/entry/DF0001331" TargetMode="External"/><Relationship Id="rId841" Type="http://schemas.openxmlformats.org/officeDocument/2006/relationships/hyperlink" Target="http://www.dfam.org/entry/DF0001250" TargetMode="External"/><Relationship Id="rId450" Type="http://schemas.openxmlformats.org/officeDocument/2006/relationships/hyperlink" Target="http://www.dfam.org/entry/DF0000173" TargetMode="External"/><Relationship Id="rId451" Type="http://schemas.openxmlformats.org/officeDocument/2006/relationships/hyperlink" Target="http://www.dfam.org/entry/DF0001303" TargetMode="External"/><Relationship Id="rId452" Type="http://schemas.openxmlformats.org/officeDocument/2006/relationships/hyperlink" Target="http://www.dfam.org/entry/DF0001303" TargetMode="External"/><Relationship Id="rId453" Type="http://schemas.openxmlformats.org/officeDocument/2006/relationships/hyperlink" Target="http://www.dfam.org/entry/DF0001278" TargetMode="External"/><Relationship Id="rId454" Type="http://schemas.openxmlformats.org/officeDocument/2006/relationships/hyperlink" Target="http://www.dfam.org/entry/DF0001278" TargetMode="External"/><Relationship Id="rId455" Type="http://schemas.openxmlformats.org/officeDocument/2006/relationships/hyperlink" Target="http://www.dfam.org/entry/DF0000174" TargetMode="External"/><Relationship Id="rId456" Type="http://schemas.openxmlformats.org/officeDocument/2006/relationships/hyperlink" Target="http://www.dfam.org/entry/DF0000174" TargetMode="External"/><Relationship Id="rId457" Type="http://schemas.openxmlformats.org/officeDocument/2006/relationships/hyperlink" Target="http://www.dfam.org/entry/DF0000175" TargetMode="External"/><Relationship Id="rId458" Type="http://schemas.openxmlformats.org/officeDocument/2006/relationships/hyperlink" Target="http://www.dfam.org/entry/DF0000175" TargetMode="External"/><Relationship Id="rId459" Type="http://schemas.openxmlformats.org/officeDocument/2006/relationships/hyperlink" Target="http://www.dfam.org/entry/DF0000181" TargetMode="External"/><Relationship Id="rId842" Type="http://schemas.openxmlformats.org/officeDocument/2006/relationships/hyperlink" Target="http://www.dfam.org/entry/DF0001250" TargetMode="External"/><Relationship Id="rId843" Type="http://schemas.openxmlformats.org/officeDocument/2006/relationships/hyperlink" Target="http://www.dfam.org/entry/DF0001257" TargetMode="External"/><Relationship Id="rId844" Type="http://schemas.openxmlformats.org/officeDocument/2006/relationships/hyperlink" Target="http://www.dfam.org/entry/DF0001257" TargetMode="External"/><Relationship Id="rId845" Type="http://schemas.openxmlformats.org/officeDocument/2006/relationships/hyperlink" Target="http://www.dfam.org/entry/DF0001332" TargetMode="External"/><Relationship Id="rId846" Type="http://schemas.openxmlformats.org/officeDocument/2006/relationships/hyperlink" Target="http://www.dfam.org/entry/DF0001332" TargetMode="External"/><Relationship Id="rId847" Type="http://schemas.openxmlformats.org/officeDocument/2006/relationships/hyperlink" Target="http://www.dfam.org/entry/DF0000359" TargetMode="External"/><Relationship Id="rId848" Type="http://schemas.openxmlformats.org/officeDocument/2006/relationships/hyperlink" Target="http://www.dfam.org/entry/DF0000359" TargetMode="External"/><Relationship Id="rId849" Type="http://schemas.openxmlformats.org/officeDocument/2006/relationships/hyperlink" Target="http://www.dfam.org/entry/DF0000360" TargetMode="External"/><Relationship Id="rId1700" Type="http://schemas.openxmlformats.org/officeDocument/2006/relationships/hyperlink" Target="http://www.dfam.org/entry/DF0000811" TargetMode="External"/><Relationship Id="rId1701" Type="http://schemas.openxmlformats.org/officeDocument/2006/relationships/hyperlink" Target="http://www.dfam.org/entry/DF0000812" TargetMode="External"/><Relationship Id="rId1702" Type="http://schemas.openxmlformats.org/officeDocument/2006/relationships/hyperlink" Target="http://www.dfam.org/entry/DF0000812" TargetMode="External"/><Relationship Id="rId1703" Type="http://schemas.openxmlformats.org/officeDocument/2006/relationships/hyperlink" Target="http://www.dfam.org/entry/DF0000813" TargetMode="External"/><Relationship Id="rId1310" Type="http://schemas.openxmlformats.org/officeDocument/2006/relationships/hyperlink" Target="http://www.dfam.org/entry/DF0000587" TargetMode="External"/><Relationship Id="rId1311" Type="http://schemas.openxmlformats.org/officeDocument/2006/relationships/hyperlink" Target="http://www.dfam.org/entry/DF0000588" TargetMode="External"/><Relationship Id="rId1312" Type="http://schemas.openxmlformats.org/officeDocument/2006/relationships/hyperlink" Target="http://www.dfam.org/entry/DF0000588" TargetMode="External"/><Relationship Id="rId1313" Type="http://schemas.openxmlformats.org/officeDocument/2006/relationships/hyperlink" Target="http://www.dfam.org/entry/DF0000589" TargetMode="External"/><Relationship Id="rId1314" Type="http://schemas.openxmlformats.org/officeDocument/2006/relationships/hyperlink" Target="http://www.dfam.org/entry/DF0000589" TargetMode="External"/><Relationship Id="rId1315" Type="http://schemas.openxmlformats.org/officeDocument/2006/relationships/hyperlink" Target="http://www.dfam.org/entry/DF0000590" TargetMode="External"/><Relationship Id="rId1316" Type="http://schemas.openxmlformats.org/officeDocument/2006/relationships/hyperlink" Target="http://www.dfam.org/entry/DF0000590" TargetMode="External"/><Relationship Id="rId1317" Type="http://schemas.openxmlformats.org/officeDocument/2006/relationships/hyperlink" Target="http://www.dfam.org/entry/DF0000591" TargetMode="External"/><Relationship Id="rId1318" Type="http://schemas.openxmlformats.org/officeDocument/2006/relationships/hyperlink" Target="http://www.dfam.org/entry/DF0000591" TargetMode="External"/><Relationship Id="rId1319" Type="http://schemas.openxmlformats.org/officeDocument/2006/relationships/hyperlink" Target="http://www.dfam.org/entry/DF0000592" TargetMode="External"/><Relationship Id="rId850" Type="http://schemas.openxmlformats.org/officeDocument/2006/relationships/hyperlink" Target="http://www.dfam.org/entry/DF0000360" TargetMode="External"/><Relationship Id="rId851" Type="http://schemas.openxmlformats.org/officeDocument/2006/relationships/hyperlink" Target="http://www.dfam.org/entry/DF0000361" TargetMode="External"/><Relationship Id="rId460" Type="http://schemas.openxmlformats.org/officeDocument/2006/relationships/hyperlink" Target="http://www.dfam.org/entry/DF0000181" TargetMode="External"/><Relationship Id="rId461" Type="http://schemas.openxmlformats.org/officeDocument/2006/relationships/hyperlink" Target="http://www.dfam.org/entry/DF0000182" TargetMode="External"/><Relationship Id="rId462" Type="http://schemas.openxmlformats.org/officeDocument/2006/relationships/hyperlink" Target="http://www.dfam.org/entry/DF0000182" TargetMode="External"/><Relationship Id="rId463" Type="http://schemas.openxmlformats.org/officeDocument/2006/relationships/hyperlink" Target="http://www.dfam.org/entry/DF0000183" TargetMode="External"/><Relationship Id="rId464" Type="http://schemas.openxmlformats.org/officeDocument/2006/relationships/hyperlink" Target="http://www.dfam.org/entry/DF0000183" TargetMode="External"/><Relationship Id="rId465" Type="http://schemas.openxmlformats.org/officeDocument/2006/relationships/hyperlink" Target="http://www.dfam.org/entry/DF0000184" TargetMode="External"/><Relationship Id="rId466" Type="http://schemas.openxmlformats.org/officeDocument/2006/relationships/hyperlink" Target="http://www.dfam.org/entry/DF0000184" TargetMode="External"/><Relationship Id="rId467" Type="http://schemas.openxmlformats.org/officeDocument/2006/relationships/hyperlink" Target="http://www.dfam.org/entry/DF0000185" TargetMode="External"/><Relationship Id="rId468" Type="http://schemas.openxmlformats.org/officeDocument/2006/relationships/hyperlink" Target="http://www.dfam.org/entry/DF0000185" TargetMode="External"/><Relationship Id="rId469" Type="http://schemas.openxmlformats.org/officeDocument/2006/relationships/hyperlink" Target="http://www.dfam.org/entry/DF0001310" TargetMode="External"/><Relationship Id="rId852" Type="http://schemas.openxmlformats.org/officeDocument/2006/relationships/hyperlink" Target="http://www.dfam.org/entry/DF0000361" TargetMode="External"/><Relationship Id="rId853" Type="http://schemas.openxmlformats.org/officeDocument/2006/relationships/hyperlink" Target="http://www.dfam.org/entry/DF0001144" TargetMode="External"/><Relationship Id="rId854" Type="http://schemas.openxmlformats.org/officeDocument/2006/relationships/hyperlink" Target="http://www.dfam.org/entry/DF0001144" TargetMode="External"/><Relationship Id="rId855" Type="http://schemas.openxmlformats.org/officeDocument/2006/relationships/hyperlink" Target="http://www.dfam.org/entry/DF0001215" TargetMode="External"/><Relationship Id="rId856" Type="http://schemas.openxmlformats.org/officeDocument/2006/relationships/hyperlink" Target="http://www.dfam.org/entry/DF0001215" TargetMode="External"/><Relationship Id="rId857" Type="http://schemas.openxmlformats.org/officeDocument/2006/relationships/hyperlink" Target="http://www.dfam.org/entry/DF0000362" TargetMode="External"/><Relationship Id="rId858" Type="http://schemas.openxmlformats.org/officeDocument/2006/relationships/hyperlink" Target="http://www.dfam.org/entry/DF0000362" TargetMode="External"/><Relationship Id="rId859" Type="http://schemas.openxmlformats.org/officeDocument/2006/relationships/hyperlink" Target="http://www.dfam.org/entry/DF0000363" TargetMode="External"/><Relationship Id="rId1704" Type="http://schemas.openxmlformats.org/officeDocument/2006/relationships/hyperlink" Target="http://www.dfam.org/entry/DF0000813" TargetMode="External"/><Relationship Id="rId1705" Type="http://schemas.openxmlformats.org/officeDocument/2006/relationships/hyperlink" Target="http://www.dfam.org/entry/DF0000855" TargetMode="External"/><Relationship Id="rId1706" Type="http://schemas.openxmlformats.org/officeDocument/2006/relationships/hyperlink" Target="http://www.dfam.org/entry/DF0000855" TargetMode="External"/><Relationship Id="rId1707" Type="http://schemas.openxmlformats.org/officeDocument/2006/relationships/hyperlink" Target="http://www.dfam.org/entry/DF0000856" TargetMode="External"/><Relationship Id="rId1708" Type="http://schemas.openxmlformats.org/officeDocument/2006/relationships/hyperlink" Target="http://www.dfam.org/entry/DF0000856" TargetMode="External"/><Relationship Id="rId1709" Type="http://schemas.openxmlformats.org/officeDocument/2006/relationships/hyperlink" Target="http://www.dfam.org/entry/DF0000857" TargetMode="External"/><Relationship Id="rId2000" Type="http://schemas.openxmlformats.org/officeDocument/2006/relationships/hyperlink" Target="http://www.dfam.org/entry/DF0001015" TargetMode="External"/><Relationship Id="rId2001" Type="http://schemas.openxmlformats.org/officeDocument/2006/relationships/hyperlink" Target="http://www.dfam.org/entry/DF0001131" TargetMode="External"/><Relationship Id="rId2002" Type="http://schemas.openxmlformats.org/officeDocument/2006/relationships/hyperlink" Target="http://www.dfam.org/entry/DF0001131" TargetMode="External"/><Relationship Id="rId2003" Type="http://schemas.openxmlformats.org/officeDocument/2006/relationships/hyperlink" Target="http://www.dfam.org/entry/DF0001017" TargetMode="External"/><Relationship Id="rId2004" Type="http://schemas.openxmlformats.org/officeDocument/2006/relationships/hyperlink" Target="http://www.dfam.org/entry/DF0001017" TargetMode="External"/><Relationship Id="rId2005" Type="http://schemas.openxmlformats.org/officeDocument/2006/relationships/hyperlink" Target="http://www.dfam.org/entry/DF0001018" TargetMode="External"/><Relationship Id="rId2006" Type="http://schemas.openxmlformats.org/officeDocument/2006/relationships/hyperlink" Target="http://www.dfam.org/entry/DF0001018" TargetMode="External"/><Relationship Id="rId2007" Type="http://schemas.openxmlformats.org/officeDocument/2006/relationships/hyperlink" Target="http://www.dfam.org/entry/DF0001021" TargetMode="External"/><Relationship Id="rId2008" Type="http://schemas.openxmlformats.org/officeDocument/2006/relationships/hyperlink" Target="http://www.dfam.org/entry/DF0001021" TargetMode="External"/><Relationship Id="rId2009" Type="http://schemas.openxmlformats.org/officeDocument/2006/relationships/hyperlink" Target="http://www.dfam.org/entry/DF0001019" TargetMode="External"/><Relationship Id="rId1710" Type="http://schemas.openxmlformats.org/officeDocument/2006/relationships/hyperlink" Target="http://www.dfam.org/entry/DF0000857" TargetMode="External"/><Relationship Id="rId1711" Type="http://schemas.openxmlformats.org/officeDocument/2006/relationships/hyperlink" Target="http://www.dfam.org/entry/DF0000858" TargetMode="External"/><Relationship Id="rId1712" Type="http://schemas.openxmlformats.org/officeDocument/2006/relationships/hyperlink" Target="http://www.dfam.org/entry/DF0000858" TargetMode="External"/><Relationship Id="rId1713" Type="http://schemas.openxmlformats.org/officeDocument/2006/relationships/hyperlink" Target="http://www.dfam.org/entry/DF0000859" TargetMode="External"/><Relationship Id="rId1320" Type="http://schemas.openxmlformats.org/officeDocument/2006/relationships/hyperlink" Target="http://www.dfam.org/entry/DF0000592" TargetMode="External"/><Relationship Id="rId1321" Type="http://schemas.openxmlformats.org/officeDocument/2006/relationships/hyperlink" Target="http://www.dfam.org/entry/DF0000593" TargetMode="External"/><Relationship Id="rId1322" Type="http://schemas.openxmlformats.org/officeDocument/2006/relationships/hyperlink" Target="http://www.dfam.org/entry/DF0000593" TargetMode="External"/><Relationship Id="rId1323" Type="http://schemas.openxmlformats.org/officeDocument/2006/relationships/hyperlink" Target="http://www.dfam.org/entry/DF0000594" TargetMode="External"/><Relationship Id="rId1324" Type="http://schemas.openxmlformats.org/officeDocument/2006/relationships/hyperlink" Target="http://www.dfam.org/entry/DF0000594" TargetMode="External"/><Relationship Id="rId1325" Type="http://schemas.openxmlformats.org/officeDocument/2006/relationships/hyperlink" Target="http://www.dfam.org/entry/DF0000595" TargetMode="External"/><Relationship Id="rId1326" Type="http://schemas.openxmlformats.org/officeDocument/2006/relationships/hyperlink" Target="http://www.dfam.org/entry/DF0000595" TargetMode="External"/><Relationship Id="rId1327" Type="http://schemas.openxmlformats.org/officeDocument/2006/relationships/hyperlink" Target="http://www.dfam.org/entry/DF0000596" TargetMode="External"/><Relationship Id="rId1328" Type="http://schemas.openxmlformats.org/officeDocument/2006/relationships/hyperlink" Target="http://www.dfam.org/entry/DF0000596" TargetMode="External"/><Relationship Id="rId1329" Type="http://schemas.openxmlformats.org/officeDocument/2006/relationships/hyperlink" Target="http://www.dfam.org/entry/DF0000597" TargetMode="External"/><Relationship Id="rId860" Type="http://schemas.openxmlformats.org/officeDocument/2006/relationships/hyperlink" Target="http://www.dfam.org/entry/DF0000363" TargetMode="External"/><Relationship Id="rId861" Type="http://schemas.openxmlformats.org/officeDocument/2006/relationships/hyperlink" Target="http://www.dfam.org/entry/DF0000364" TargetMode="External"/><Relationship Id="rId470" Type="http://schemas.openxmlformats.org/officeDocument/2006/relationships/hyperlink" Target="http://www.dfam.org/entry/DF0001310" TargetMode="External"/><Relationship Id="rId471" Type="http://schemas.openxmlformats.org/officeDocument/2006/relationships/hyperlink" Target="http://www.dfam.org/entry/DF0000186" TargetMode="External"/><Relationship Id="rId472" Type="http://schemas.openxmlformats.org/officeDocument/2006/relationships/hyperlink" Target="http://www.dfam.org/entry/DF0000186" TargetMode="External"/><Relationship Id="rId473" Type="http://schemas.openxmlformats.org/officeDocument/2006/relationships/hyperlink" Target="http://www.dfam.org/entry/DF0000187" TargetMode="External"/><Relationship Id="rId474" Type="http://schemas.openxmlformats.org/officeDocument/2006/relationships/hyperlink" Target="http://www.dfam.org/entry/DF0000187" TargetMode="External"/><Relationship Id="rId475" Type="http://schemas.openxmlformats.org/officeDocument/2006/relationships/hyperlink" Target="http://www.dfam.org/entry/DF0000188" TargetMode="External"/><Relationship Id="rId476" Type="http://schemas.openxmlformats.org/officeDocument/2006/relationships/hyperlink" Target="http://www.dfam.org/entry/DF0000188" TargetMode="External"/><Relationship Id="rId477" Type="http://schemas.openxmlformats.org/officeDocument/2006/relationships/hyperlink" Target="http://www.dfam.org/entry/DF0000189" TargetMode="External"/><Relationship Id="rId478" Type="http://schemas.openxmlformats.org/officeDocument/2006/relationships/hyperlink" Target="http://www.dfam.org/entry/DF0000189" TargetMode="External"/><Relationship Id="rId479" Type="http://schemas.openxmlformats.org/officeDocument/2006/relationships/hyperlink" Target="http://www.dfam.org/entry/DF0000190" TargetMode="External"/><Relationship Id="rId862" Type="http://schemas.openxmlformats.org/officeDocument/2006/relationships/hyperlink" Target="http://www.dfam.org/entry/DF0000364" TargetMode="External"/><Relationship Id="rId863" Type="http://schemas.openxmlformats.org/officeDocument/2006/relationships/hyperlink" Target="http://www.dfam.org/entry/DF0000365" TargetMode="External"/><Relationship Id="rId864" Type="http://schemas.openxmlformats.org/officeDocument/2006/relationships/hyperlink" Target="http://www.dfam.org/entry/DF0000365" TargetMode="External"/><Relationship Id="rId865" Type="http://schemas.openxmlformats.org/officeDocument/2006/relationships/hyperlink" Target="http://www.dfam.org/entry/DF0000366" TargetMode="External"/><Relationship Id="rId866" Type="http://schemas.openxmlformats.org/officeDocument/2006/relationships/hyperlink" Target="http://www.dfam.org/entry/DF0000366" TargetMode="External"/><Relationship Id="rId867" Type="http://schemas.openxmlformats.org/officeDocument/2006/relationships/hyperlink" Target="http://www.dfam.org/entry/DF0000367" TargetMode="External"/><Relationship Id="rId868" Type="http://schemas.openxmlformats.org/officeDocument/2006/relationships/hyperlink" Target="http://www.dfam.org/entry/DF0000367" TargetMode="External"/><Relationship Id="rId869" Type="http://schemas.openxmlformats.org/officeDocument/2006/relationships/hyperlink" Target="http://www.dfam.org/entry/DF0000368" TargetMode="External"/><Relationship Id="rId1714" Type="http://schemas.openxmlformats.org/officeDocument/2006/relationships/hyperlink" Target="http://www.dfam.org/entry/DF0000859" TargetMode="External"/><Relationship Id="rId1715" Type="http://schemas.openxmlformats.org/officeDocument/2006/relationships/hyperlink" Target="http://www.dfam.org/entry/DF0000860" TargetMode="External"/><Relationship Id="rId1716" Type="http://schemas.openxmlformats.org/officeDocument/2006/relationships/hyperlink" Target="http://www.dfam.org/entry/DF0000860" TargetMode="External"/><Relationship Id="rId1717" Type="http://schemas.openxmlformats.org/officeDocument/2006/relationships/hyperlink" Target="http://www.dfam.org/entry/DF0000861" TargetMode="External"/><Relationship Id="rId1718" Type="http://schemas.openxmlformats.org/officeDocument/2006/relationships/hyperlink" Target="http://www.dfam.org/entry/DF0000861" TargetMode="External"/><Relationship Id="rId1719" Type="http://schemas.openxmlformats.org/officeDocument/2006/relationships/hyperlink" Target="http://www.dfam.org/entry/DF0000890" TargetMode="External"/><Relationship Id="rId2010" Type="http://schemas.openxmlformats.org/officeDocument/2006/relationships/hyperlink" Target="http://www.dfam.org/entry/DF0001019" TargetMode="External"/><Relationship Id="rId2011" Type="http://schemas.openxmlformats.org/officeDocument/2006/relationships/hyperlink" Target="http://www.dfam.org/entry/DF0001020" TargetMode="External"/><Relationship Id="rId2012" Type="http://schemas.openxmlformats.org/officeDocument/2006/relationships/hyperlink" Target="http://www.dfam.org/entry/DF0001020" TargetMode="External"/><Relationship Id="rId2013" Type="http://schemas.openxmlformats.org/officeDocument/2006/relationships/hyperlink" Target="http://www.dfam.org/entry/DF0001022" TargetMode="External"/><Relationship Id="rId2014" Type="http://schemas.openxmlformats.org/officeDocument/2006/relationships/hyperlink" Target="http://www.dfam.org/entry/DF0001022" TargetMode="External"/><Relationship Id="rId2015" Type="http://schemas.openxmlformats.org/officeDocument/2006/relationships/hyperlink" Target="http://www.dfam.org/entry/DF0001023" TargetMode="External"/><Relationship Id="rId2016" Type="http://schemas.openxmlformats.org/officeDocument/2006/relationships/hyperlink" Target="http://www.dfam.org/entry/DF0001023" TargetMode="External"/><Relationship Id="rId2017" Type="http://schemas.openxmlformats.org/officeDocument/2006/relationships/hyperlink" Target="http://www.dfam.org/entry/DF0001024" TargetMode="External"/><Relationship Id="rId2018" Type="http://schemas.openxmlformats.org/officeDocument/2006/relationships/hyperlink" Target="http://www.dfam.org/entry/DF0001024" TargetMode="External"/><Relationship Id="rId2019" Type="http://schemas.openxmlformats.org/officeDocument/2006/relationships/hyperlink" Target="http://www.dfam.org/entry/DF0001025" TargetMode="External"/><Relationship Id="rId2400" Type="http://schemas.openxmlformats.org/officeDocument/2006/relationships/hyperlink" Target="http://www.dfam.org/entry/DF0001104" TargetMode="External"/><Relationship Id="rId2401" Type="http://schemas.openxmlformats.org/officeDocument/2006/relationships/hyperlink" Target="http://www.dfam.org/entry/DF0001105" TargetMode="External"/><Relationship Id="rId2402" Type="http://schemas.openxmlformats.org/officeDocument/2006/relationships/hyperlink" Target="http://www.dfam.org/entry/DF0001105" TargetMode="External"/><Relationship Id="rId2403" Type="http://schemas.openxmlformats.org/officeDocument/2006/relationships/hyperlink" Target="http://www.dfam.org/entry/DF0001106" TargetMode="External"/><Relationship Id="rId2404" Type="http://schemas.openxmlformats.org/officeDocument/2006/relationships/hyperlink" Target="http://www.dfam.org/entry/DF0001106" TargetMode="External"/><Relationship Id="rId2405" Type="http://schemas.openxmlformats.org/officeDocument/2006/relationships/hyperlink" Target="http://www.dfam.org/entry/DF0001107" TargetMode="External"/><Relationship Id="rId2406" Type="http://schemas.openxmlformats.org/officeDocument/2006/relationships/hyperlink" Target="http://www.dfam.org/entry/DF0001107" TargetMode="External"/><Relationship Id="rId2407" Type="http://schemas.openxmlformats.org/officeDocument/2006/relationships/hyperlink" Target="http://www.dfam.org/entry/DF0001225" TargetMode="External"/><Relationship Id="rId2408" Type="http://schemas.openxmlformats.org/officeDocument/2006/relationships/hyperlink" Target="http://www.dfam.org/entry/DF0001225" TargetMode="External"/><Relationship Id="rId2409" Type="http://schemas.openxmlformats.org/officeDocument/2006/relationships/hyperlink" Target="http://www.dfam.org/entry/DF0001179" TargetMode="External"/><Relationship Id="rId1720" Type="http://schemas.openxmlformats.org/officeDocument/2006/relationships/hyperlink" Target="http://www.dfam.org/entry/DF0000890" TargetMode="External"/><Relationship Id="rId1721" Type="http://schemas.openxmlformats.org/officeDocument/2006/relationships/hyperlink" Target="http://www.dfam.org/entry/DF0000862" TargetMode="External"/><Relationship Id="rId1722" Type="http://schemas.openxmlformats.org/officeDocument/2006/relationships/hyperlink" Target="http://www.dfam.org/entry/DF0000862" TargetMode="External"/><Relationship Id="rId1723" Type="http://schemas.openxmlformats.org/officeDocument/2006/relationships/hyperlink" Target="http://www.dfam.org/entry/DF0000863" TargetMode="External"/><Relationship Id="rId1330" Type="http://schemas.openxmlformats.org/officeDocument/2006/relationships/hyperlink" Target="http://www.dfam.org/entry/DF0000597" TargetMode="External"/><Relationship Id="rId1331" Type="http://schemas.openxmlformats.org/officeDocument/2006/relationships/hyperlink" Target="http://www.dfam.org/entry/DF0000598" TargetMode="External"/><Relationship Id="rId1332" Type="http://schemas.openxmlformats.org/officeDocument/2006/relationships/hyperlink" Target="http://www.dfam.org/entry/DF0000598" TargetMode="External"/><Relationship Id="rId1333" Type="http://schemas.openxmlformats.org/officeDocument/2006/relationships/hyperlink" Target="http://www.dfam.org/entry/DF0000599" TargetMode="External"/><Relationship Id="rId1334" Type="http://schemas.openxmlformats.org/officeDocument/2006/relationships/hyperlink" Target="http://www.dfam.org/entry/DF0000599" TargetMode="External"/><Relationship Id="rId1335" Type="http://schemas.openxmlformats.org/officeDocument/2006/relationships/hyperlink" Target="http://www.dfam.org/entry/DF0000600" TargetMode="External"/><Relationship Id="rId1336" Type="http://schemas.openxmlformats.org/officeDocument/2006/relationships/hyperlink" Target="http://www.dfam.org/entry/DF0000600" TargetMode="External"/><Relationship Id="rId1337" Type="http://schemas.openxmlformats.org/officeDocument/2006/relationships/hyperlink" Target="http://www.dfam.org/entry/DF0000601" TargetMode="External"/><Relationship Id="rId1338" Type="http://schemas.openxmlformats.org/officeDocument/2006/relationships/hyperlink" Target="http://www.dfam.org/entry/DF0000601" TargetMode="External"/><Relationship Id="rId1339" Type="http://schemas.openxmlformats.org/officeDocument/2006/relationships/hyperlink" Target="http://www.dfam.org/entry/DF0000602" TargetMode="External"/><Relationship Id="rId870" Type="http://schemas.openxmlformats.org/officeDocument/2006/relationships/hyperlink" Target="http://www.dfam.org/entry/DF0000368" TargetMode="External"/><Relationship Id="rId871" Type="http://schemas.openxmlformats.org/officeDocument/2006/relationships/hyperlink" Target="http://www.dfam.org/entry/DF0000369" TargetMode="External"/><Relationship Id="rId480" Type="http://schemas.openxmlformats.org/officeDocument/2006/relationships/hyperlink" Target="http://www.dfam.org/entry/DF0000190" TargetMode="External"/><Relationship Id="rId481" Type="http://schemas.openxmlformats.org/officeDocument/2006/relationships/hyperlink" Target="http://www.dfam.org/entry/DF0000191" TargetMode="External"/><Relationship Id="rId482" Type="http://schemas.openxmlformats.org/officeDocument/2006/relationships/hyperlink" Target="http://www.dfam.org/entry/DF0000191" TargetMode="External"/><Relationship Id="rId483" Type="http://schemas.openxmlformats.org/officeDocument/2006/relationships/hyperlink" Target="http://www.dfam.org/entry/DF0000192" TargetMode="External"/><Relationship Id="rId484" Type="http://schemas.openxmlformats.org/officeDocument/2006/relationships/hyperlink" Target="http://www.dfam.org/entry/DF0000192" TargetMode="External"/><Relationship Id="rId485" Type="http://schemas.openxmlformats.org/officeDocument/2006/relationships/hyperlink" Target="http://www.dfam.org/entry/DF0000193" TargetMode="External"/><Relationship Id="rId486" Type="http://schemas.openxmlformats.org/officeDocument/2006/relationships/hyperlink" Target="http://www.dfam.org/entry/DF0000193" TargetMode="External"/><Relationship Id="rId487" Type="http://schemas.openxmlformats.org/officeDocument/2006/relationships/hyperlink" Target="http://www.dfam.org/entry/DF0000194" TargetMode="External"/><Relationship Id="rId488" Type="http://schemas.openxmlformats.org/officeDocument/2006/relationships/hyperlink" Target="http://www.dfam.org/entry/DF0000194" TargetMode="External"/><Relationship Id="rId489" Type="http://schemas.openxmlformats.org/officeDocument/2006/relationships/hyperlink" Target="http://www.dfam.org/entry/DF0000195" TargetMode="External"/><Relationship Id="rId872" Type="http://schemas.openxmlformats.org/officeDocument/2006/relationships/hyperlink" Target="http://www.dfam.org/entry/DF0000369" TargetMode="External"/><Relationship Id="rId873" Type="http://schemas.openxmlformats.org/officeDocument/2006/relationships/hyperlink" Target="http://www.dfam.org/entry/DF0000372" TargetMode="External"/><Relationship Id="rId874" Type="http://schemas.openxmlformats.org/officeDocument/2006/relationships/hyperlink" Target="http://www.dfam.org/entry/DF0000372" TargetMode="External"/><Relationship Id="rId875" Type="http://schemas.openxmlformats.org/officeDocument/2006/relationships/hyperlink" Target="http://www.dfam.org/entry/DF0000370" TargetMode="External"/><Relationship Id="rId876" Type="http://schemas.openxmlformats.org/officeDocument/2006/relationships/hyperlink" Target="http://www.dfam.org/entry/DF0000370" TargetMode="External"/><Relationship Id="rId877" Type="http://schemas.openxmlformats.org/officeDocument/2006/relationships/hyperlink" Target="http://www.dfam.org/entry/DF0000371" TargetMode="External"/><Relationship Id="rId878" Type="http://schemas.openxmlformats.org/officeDocument/2006/relationships/hyperlink" Target="http://www.dfam.org/entry/DF0000371" TargetMode="External"/><Relationship Id="rId879" Type="http://schemas.openxmlformats.org/officeDocument/2006/relationships/hyperlink" Target="http://www.dfam.org/entry/DF0000373" TargetMode="External"/><Relationship Id="rId1724" Type="http://schemas.openxmlformats.org/officeDocument/2006/relationships/hyperlink" Target="http://www.dfam.org/entry/DF0000863" TargetMode="External"/><Relationship Id="rId1725" Type="http://schemas.openxmlformats.org/officeDocument/2006/relationships/hyperlink" Target="http://www.dfam.org/entry/DF0000865" TargetMode="External"/><Relationship Id="rId1726" Type="http://schemas.openxmlformats.org/officeDocument/2006/relationships/hyperlink" Target="http://www.dfam.org/entry/DF0000865" TargetMode="External"/><Relationship Id="rId1727" Type="http://schemas.openxmlformats.org/officeDocument/2006/relationships/hyperlink" Target="http://www.dfam.org/entry/DF0000864" TargetMode="External"/><Relationship Id="rId1728" Type="http://schemas.openxmlformats.org/officeDocument/2006/relationships/hyperlink" Target="http://www.dfam.org/entry/DF0000864" TargetMode="External"/><Relationship Id="rId1729" Type="http://schemas.openxmlformats.org/officeDocument/2006/relationships/hyperlink" Target="http://www.dfam.org/entry/DF0000867" TargetMode="External"/><Relationship Id="rId2020" Type="http://schemas.openxmlformats.org/officeDocument/2006/relationships/hyperlink" Target="http://www.dfam.org/entry/DF0001025" TargetMode="External"/><Relationship Id="rId2021" Type="http://schemas.openxmlformats.org/officeDocument/2006/relationships/hyperlink" Target="http://www.dfam.org/entry/DF0001026" TargetMode="External"/><Relationship Id="rId2022" Type="http://schemas.openxmlformats.org/officeDocument/2006/relationships/hyperlink" Target="http://www.dfam.org/entry/DF0001026" TargetMode="External"/><Relationship Id="rId2023" Type="http://schemas.openxmlformats.org/officeDocument/2006/relationships/hyperlink" Target="http://www.dfam.org/entry/DF0001027" TargetMode="External"/><Relationship Id="rId2024" Type="http://schemas.openxmlformats.org/officeDocument/2006/relationships/hyperlink" Target="http://www.dfam.org/entry/DF0001027" TargetMode="External"/><Relationship Id="rId2025" Type="http://schemas.openxmlformats.org/officeDocument/2006/relationships/hyperlink" Target="http://www.dfam.org/entry/DF0001028" TargetMode="External"/><Relationship Id="rId2026" Type="http://schemas.openxmlformats.org/officeDocument/2006/relationships/hyperlink" Target="http://www.dfam.org/entry/DF0001028" TargetMode="External"/><Relationship Id="rId2027" Type="http://schemas.openxmlformats.org/officeDocument/2006/relationships/hyperlink" Target="http://www.dfam.org/entry/DF0001029" TargetMode="External"/><Relationship Id="rId2028" Type="http://schemas.openxmlformats.org/officeDocument/2006/relationships/hyperlink" Target="http://www.dfam.org/entry/DF0001029" TargetMode="External"/><Relationship Id="rId2029" Type="http://schemas.openxmlformats.org/officeDocument/2006/relationships/hyperlink" Target="http://www.dfam.org/entry/DF0001030" TargetMode="External"/><Relationship Id="rId2410" Type="http://schemas.openxmlformats.org/officeDocument/2006/relationships/hyperlink" Target="http://www.dfam.org/entry/DF0001179" TargetMode="External"/><Relationship Id="rId2411" Type="http://schemas.openxmlformats.org/officeDocument/2006/relationships/hyperlink" Target="http://www.dfam.org/entry/DF0001279" TargetMode="External"/><Relationship Id="rId2412" Type="http://schemas.openxmlformats.org/officeDocument/2006/relationships/hyperlink" Target="http://www.dfam.org/entry/DF0001279" TargetMode="External"/><Relationship Id="rId2413" Type="http://schemas.openxmlformats.org/officeDocument/2006/relationships/hyperlink" Target="http://www.dfam.org/entry/DF0001211" TargetMode="External"/><Relationship Id="rId2414" Type="http://schemas.openxmlformats.org/officeDocument/2006/relationships/hyperlink" Target="http://www.dfam.org/entry/DF0001211" TargetMode="External"/><Relationship Id="rId2415" Type="http://schemas.openxmlformats.org/officeDocument/2006/relationships/hyperlink" Target="http://www.dfam.org/entry/DF0001261" TargetMode="External"/><Relationship Id="rId2416" Type="http://schemas.openxmlformats.org/officeDocument/2006/relationships/hyperlink" Target="http://www.dfam.org/entry/DF0001261" TargetMode="External"/><Relationship Id="rId2417" Type="http://schemas.openxmlformats.org/officeDocument/2006/relationships/hyperlink" Target="http://www.dfam.org/entry/DF0001200" TargetMode="External"/><Relationship Id="rId2418" Type="http://schemas.openxmlformats.org/officeDocument/2006/relationships/hyperlink" Target="http://www.dfam.org/entry/DF0001200" TargetMode="External"/><Relationship Id="rId2419" Type="http://schemas.openxmlformats.org/officeDocument/2006/relationships/hyperlink" Target="http://www.dfam.org/entry/DF0001108" TargetMode="External"/><Relationship Id="rId1730" Type="http://schemas.openxmlformats.org/officeDocument/2006/relationships/hyperlink" Target="http://www.dfam.org/entry/DF0000867" TargetMode="External"/><Relationship Id="rId1731" Type="http://schemas.openxmlformats.org/officeDocument/2006/relationships/hyperlink" Target="http://www.dfam.org/entry/DF0000866" TargetMode="External"/><Relationship Id="rId1732" Type="http://schemas.openxmlformats.org/officeDocument/2006/relationships/hyperlink" Target="http://www.dfam.org/entry/DF0000866" TargetMode="External"/><Relationship Id="rId1733" Type="http://schemas.openxmlformats.org/officeDocument/2006/relationships/hyperlink" Target="http://www.dfam.org/entry/DF0000868" TargetMode="External"/><Relationship Id="rId1340" Type="http://schemas.openxmlformats.org/officeDocument/2006/relationships/hyperlink" Target="http://www.dfam.org/entry/DF0000602" TargetMode="External"/><Relationship Id="rId1341" Type="http://schemas.openxmlformats.org/officeDocument/2006/relationships/hyperlink" Target="http://www.dfam.org/entry/DF0000603" TargetMode="External"/><Relationship Id="rId1342" Type="http://schemas.openxmlformats.org/officeDocument/2006/relationships/hyperlink" Target="http://www.dfam.org/entry/DF0000603" TargetMode="External"/><Relationship Id="rId1343" Type="http://schemas.openxmlformats.org/officeDocument/2006/relationships/hyperlink" Target="http://www.dfam.org/entry/DF0000604" TargetMode="External"/><Relationship Id="rId1344" Type="http://schemas.openxmlformats.org/officeDocument/2006/relationships/hyperlink" Target="http://www.dfam.org/entry/DF0000604" TargetMode="External"/><Relationship Id="rId1345" Type="http://schemas.openxmlformats.org/officeDocument/2006/relationships/hyperlink" Target="http://www.dfam.org/entry/DF0000605" TargetMode="External"/><Relationship Id="rId1346" Type="http://schemas.openxmlformats.org/officeDocument/2006/relationships/hyperlink" Target="http://www.dfam.org/entry/DF0000605" TargetMode="External"/><Relationship Id="rId1347" Type="http://schemas.openxmlformats.org/officeDocument/2006/relationships/hyperlink" Target="http://www.dfam.org/entry/DF0000606" TargetMode="External"/><Relationship Id="rId1348" Type="http://schemas.openxmlformats.org/officeDocument/2006/relationships/hyperlink" Target="http://www.dfam.org/entry/DF0000606" TargetMode="External"/><Relationship Id="rId1349" Type="http://schemas.openxmlformats.org/officeDocument/2006/relationships/hyperlink" Target="http://www.dfam.org/entry/DF0000607" TargetMode="External"/><Relationship Id="rId880" Type="http://schemas.openxmlformats.org/officeDocument/2006/relationships/hyperlink" Target="http://www.dfam.org/entry/DF0000373" TargetMode="External"/><Relationship Id="rId881" Type="http://schemas.openxmlformats.org/officeDocument/2006/relationships/hyperlink" Target="http://www.dfam.org/entry/DF0000772" TargetMode="External"/><Relationship Id="rId490" Type="http://schemas.openxmlformats.org/officeDocument/2006/relationships/hyperlink" Target="http://www.dfam.org/entry/DF0000195" TargetMode="External"/><Relationship Id="rId491" Type="http://schemas.openxmlformats.org/officeDocument/2006/relationships/hyperlink" Target="http://www.dfam.org/entry/DF0000196" TargetMode="External"/><Relationship Id="rId492" Type="http://schemas.openxmlformats.org/officeDocument/2006/relationships/hyperlink" Target="http://www.dfam.org/entry/DF0000196" TargetMode="External"/><Relationship Id="rId493" Type="http://schemas.openxmlformats.org/officeDocument/2006/relationships/hyperlink" Target="http://www.dfam.org/entry/DF0000197" TargetMode="External"/><Relationship Id="rId494" Type="http://schemas.openxmlformats.org/officeDocument/2006/relationships/hyperlink" Target="http://www.dfam.org/entry/DF0000197" TargetMode="External"/><Relationship Id="rId495" Type="http://schemas.openxmlformats.org/officeDocument/2006/relationships/hyperlink" Target="http://www.dfam.org/entry/DF0000198" TargetMode="External"/><Relationship Id="rId496" Type="http://schemas.openxmlformats.org/officeDocument/2006/relationships/hyperlink" Target="http://www.dfam.org/entry/DF0000198" TargetMode="External"/><Relationship Id="rId497" Type="http://schemas.openxmlformats.org/officeDocument/2006/relationships/hyperlink" Target="http://www.dfam.org/entry/DF0000199" TargetMode="External"/><Relationship Id="rId498" Type="http://schemas.openxmlformats.org/officeDocument/2006/relationships/hyperlink" Target="http://www.dfam.org/entry/DF0000199" TargetMode="External"/><Relationship Id="rId499" Type="http://schemas.openxmlformats.org/officeDocument/2006/relationships/hyperlink" Target="http://www.dfam.org/entry/DF0000200" TargetMode="External"/><Relationship Id="rId882" Type="http://schemas.openxmlformats.org/officeDocument/2006/relationships/hyperlink" Target="http://www.dfam.org/entry/DF0000772" TargetMode="External"/><Relationship Id="rId883" Type="http://schemas.openxmlformats.org/officeDocument/2006/relationships/hyperlink" Target="http://www.dfam.org/entry/DF0000374" TargetMode="External"/><Relationship Id="rId884" Type="http://schemas.openxmlformats.org/officeDocument/2006/relationships/hyperlink" Target="http://www.dfam.org/entry/DF0000374" TargetMode="External"/><Relationship Id="rId885" Type="http://schemas.openxmlformats.org/officeDocument/2006/relationships/hyperlink" Target="http://www.dfam.org/entry/DF0000375" TargetMode="External"/><Relationship Id="rId886" Type="http://schemas.openxmlformats.org/officeDocument/2006/relationships/hyperlink" Target="http://www.dfam.org/entry/DF0000375" TargetMode="External"/><Relationship Id="rId887" Type="http://schemas.openxmlformats.org/officeDocument/2006/relationships/hyperlink" Target="http://www.dfam.org/entry/DF0000376" TargetMode="External"/><Relationship Id="rId888" Type="http://schemas.openxmlformats.org/officeDocument/2006/relationships/hyperlink" Target="http://www.dfam.org/entry/DF0000376" TargetMode="External"/><Relationship Id="rId889" Type="http://schemas.openxmlformats.org/officeDocument/2006/relationships/hyperlink" Target="http://www.dfam.org/entry/DF0000377" TargetMode="External"/><Relationship Id="rId1734" Type="http://schemas.openxmlformats.org/officeDocument/2006/relationships/hyperlink" Target="http://www.dfam.org/entry/DF0000868" TargetMode="External"/><Relationship Id="rId1735" Type="http://schemas.openxmlformats.org/officeDocument/2006/relationships/hyperlink" Target="http://www.dfam.org/entry/DF0000869" TargetMode="External"/><Relationship Id="rId1736" Type="http://schemas.openxmlformats.org/officeDocument/2006/relationships/hyperlink" Target="http://www.dfam.org/entry/DF0000869" TargetMode="External"/><Relationship Id="rId1737" Type="http://schemas.openxmlformats.org/officeDocument/2006/relationships/hyperlink" Target="http://www.dfam.org/entry/DF0000870" TargetMode="External"/><Relationship Id="rId1738" Type="http://schemas.openxmlformats.org/officeDocument/2006/relationships/hyperlink" Target="http://www.dfam.org/entry/DF0000870" TargetMode="External"/><Relationship Id="rId1739" Type="http://schemas.openxmlformats.org/officeDocument/2006/relationships/hyperlink" Target="http://www.dfam.org/entry/DF0000871" TargetMode="External"/><Relationship Id="rId2030" Type="http://schemas.openxmlformats.org/officeDocument/2006/relationships/hyperlink" Target="http://www.dfam.org/entry/DF0001030" TargetMode="External"/><Relationship Id="rId2031" Type="http://schemas.openxmlformats.org/officeDocument/2006/relationships/hyperlink" Target="http://www.dfam.org/entry/DF0001031" TargetMode="External"/><Relationship Id="rId2032" Type="http://schemas.openxmlformats.org/officeDocument/2006/relationships/hyperlink" Target="http://www.dfam.org/entry/DF0001031" TargetMode="External"/><Relationship Id="rId2033" Type="http://schemas.openxmlformats.org/officeDocument/2006/relationships/hyperlink" Target="http://www.dfam.org/entry/DF0001032" TargetMode="External"/><Relationship Id="rId2034" Type="http://schemas.openxmlformats.org/officeDocument/2006/relationships/hyperlink" Target="http://www.dfam.org/entry/DF0001032" TargetMode="External"/><Relationship Id="rId2035" Type="http://schemas.openxmlformats.org/officeDocument/2006/relationships/hyperlink" Target="http://www.dfam.org/entry/DF0001033" TargetMode="External"/><Relationship Id="rId2036" Type="http://schemas.openxmlformats.org/officeDocument/2006/relationships/hyperlink" Target="http://www.dfam.org/entry/DF0001033" TargetMode="External"/><Relationship Id="rId2037" Type="http://schemas.openxmlformats.org/officeDocument/2006/relationships/hyperlink" Target="http://www.dfam.org/entry/DF0001034" TargetMode="External"/><Relationship Id="rId2038" Type="http://schemas.openxmlformats.org/officeDocument/2006/relationships/hyperlink" Target="http://www.dfam.org/entry/DF0001034" TargetMode="External"/><Relationship Id="rId2039" Type="http://schemas.openxmlformats.org/officeDocument/2006/relationships/hyperlink" Target="http://www.dfam.org/entry/DF0001035" TargetMode="External"/><Relationship Id="rId2420" Type="http://schemas.openxmlformats.org/officeDocument/2006/relationships/hyperlink" Target="http://www.dfam.org/entry/DF0001108" TargetMode="External"/><Relationship Id="rId2421" Type="http://schemas.openxmlformats.org/officeDocument/2006/relationships/hyperlink" Target="http://www.dfam.org/entry/DF0001224" TargetMode="External"/><Relationship Id="rId2422" Type="http://schemas.openxmlformats.org/officeDocument/2006/relationships/hyperlink" Target="http://www.dfam.org/entry/DF0001224" TargetMode="External"/><Relationship Id="rId2423" Type="http://schemas.openxmlformats.org/officeDocument/2006/relationships/hyperlink" Target="http://www.dfam.org/entry/DF0001155" TargetMode="External"/><Relationship Id="rId2424" Type="http://schemas.openxmlformats.org/officeDocument/2006/relationships/hyperlink" Target="http://www.dfam.org/entry/DF0001155" TargetMode="External"/><Relationship Id="rId2425" Type="http://schemas.openxmlformats.org/officeDocument/2006/relationships/hyperlink" Target="http://www.dfam.org/entry/DF0001259" TargetMode="External"/><Relationship Id="rId2426" Type="http://schemas.openxmlformats.org/officeDocument/2006/relationships/hyperlink" Target="http://www.dfam.org/entry/DF0001259" TargetMode="External"/><Relationship Id="rId2427" Type="http://schemas.openxmlformats.org/officeDocument/2006/relationships/hyperlink" Target="http://www.dfam.org/entry/DF0001160" TargetMode="External"/><Relationship Id="rId2428" Type="http://schemas.openxmlformats.org/officeDocument/2006/relationships/hyperlink" Target="http://www.dfam.org/entry/DF0001160" TargetMode="External"/><Relationship Id="rId2429" Type="http://schemas.openxmlformats.org/officeDocument/2006/relationships/hyperlink" Target="http://www.dfam.org/entry/DF0001187" TargetMode="External"/><Relationship Id="rId1740" Type="http://schemas.openxmlformats.org/officeDocument/2006/relationships/hyperlink" Target="http://www.dfam.org/entry/DF0000871" TargetMode="External"/><Relationship Id="rId1741" Type="http://schemas.openxmlformats.org/officeDocument/2006/relationships/hyperlink" Target="http://www.dfam.org/entry/DF0000889" TargetMode="External"/><Relationship Id="rId1742" Type="http://schemas.openxmlformats.org/officeDocument/2006/relationships/hyperlink" Target="http://www.dfam.org/entry/DF0000889" TargetMode="External"/><Relationship Id="rId1743" Type="http://schemas.openxmlformats.org/officeDocument/2006/relationships/hyperlink" Target="http://www.dfam.org/entry/DF0000872" TargetMode="External"/><Relationship Id="rId1350" Type="http://schemas.openxmlformats.org/officeDocument/2006/relationships/hyperlink" Target="http://www.dfam.org/entry/DF0000607" TargetMode="External"/><Relationship Id="rId1351" Type="http://schemas.openxmlformats.org/officeDocument/2006/relationships/hyperlink" Target="http://www.dfam.org/entry/DF0000608" TargetMode="External"/><Relationship Id="rId1352" Type="http://schemas.openxmlformats.org/officeDocument/2006/relationships/hyperlink" Target="http://www.dfam.org/entry/DF0000608" TargetMode="External"/><Relationship Id="rId1353" Type="http://schemas.openxmlformats.org/officeDocument/2006/relationships/hyperlink" Target="http://www.dfam.org/entry/DF0000609" TargetMode="External"/><Relationship Id="rId1354" Type="http://schemas.openxmlformats.org/officeDocument/2006/relationships/hyperlink" Target="http://www.dfam.org/entry/DF0000609" TargetMode="External"/><Relationship Id="rId1355" Type="http://schemas.openxmlformats.org/officeDocument/2006/relationships/hyperlink" Target="http://www.dfam.org/entry/DF0000610" TargetMode="External"/><Relationship Id="rId1356" Type="http://schemas.openxmlformats.org/officeDocument/2006/relationships/hyperlink" Target="http://www.dfam.org/entry/DF0000610" TargetMode="External"/><Relationship Id="rId1357" Type="http://schemas.openxmlformats.org/officeDocument/2006/relationships/hyperlink" Target="http://www.dfam.org/entry/DF0000611" TargetMode="External"/><Relationship Id="rId1358" Type="http://schemas.openxmlformats.org/officeDocument/2006/relationships/hyperlink" Target="http://www.dfam.org/entry/DF0000611" TargetMode="External"/><Relationship Id="rId1359" Type="http://schemas.openxmlformats.org/officeDocument/2006/relationships/hyperlink" Target="http://www.dfam.org/entry/DF0000612" TargetMode="External"/><Relationship Id="rId890" Type="http://schemas.openxmlformats.org/officeDocument/2006/relationships/hyperlink" Target="http://www.dfam.org/entry/DF0000377" TargetMode="External"/><Relationship Id="rId891" Type="http://schemas.openxmlformats.org/officeDocument/2006/relationships/hyperlink" Target="http://www.dfam.org/entry/DF0000378" TargetMode="External"/><Relationship Id="rId892" Type="http://schemas.openxmlformats.org/officeDocument/2006/relationships/hyperlink" Target="http://www.dfam.org/entry/DF0000378" TargetMode="External"/><Relationship Id="rId893" Type="http://schemas.openxmlformats.org/officeDocument/2006/relationships/hyperlink" Target="http://www.dfam.org/entry/DF0000379" TargetMode="External"/><Relationship Id="rId894" Type="http://schemas.openxmlformats.org/officeDocument/2006/relationships/hyperlink" Target="http://www.dfam.org/entry/DF0000379" TargetMode="External"/><Relationship Id="rId895" Type="http://schemas.openxmlformats.org/officeDocument/2006/relationships/hyperlink" Target="http://www.dfam.org/entry/DF0000380" TargetMode="External"/><Relationship Id="rId896" Type="http://schemas.openxmlformats.org/officeDocument/2006/relationships/hyperlink" Target="http://www.dfam.org/entry/DF0000380" TargetMode="External"/><Relationship Id="rId897" Type="http://schemas.openxmlformats.org/officeDocument/2006/relationships/hyperlink" Target="http://www.dfam.org/entry/DF0000381" TargetMode="External"/><Relationship Id="rId898" Type="http://schemas.openxmlformats.org/officeDocument/2006/relationships/hyperlink" Target="http://www.dfam.org/entry/DF0000381" TargetMode="External"/><Relationship Id="rId899" Type="http://schemas.openxmlformats.org/officeDocument/2006/relationships/hyperlink" Target="http://www.dfam.org/entry/DF0000382" TargetMode="External"/><Relationship Id="rId1744" Type="http://schemas.openxmlformats.org/officeDocument/2006/relationships/hyperlink" Target="http://www.dfam.org/entry/DF0000872" TargetMode="External"/><Relationship Id="rId1745" Type="http://schemas.openxmlformats.org/officeDocument/2006/relationships/hyperlink" Target="http://www.dfam.org/entry/DF0000873" TargetMode="External"/><Relationship Id="rId1746" Type="http://schemas.openxmlformats.org/officeDocument/2006/relationships/hyperlink" Target="http://www.dfam.org/entry/DF0000873" TargetMode="External"/><Relationship Id="rId1747" Type="http://schemas.openxmlformats.org/officeDocument/2006/relationships/hyperlink" Target="http://www.dfam.org/entry/DF0000874" TargetMode="External"/><Relationship Id="rId1748" Type="http://schemas.openxmlformats.org/officeDocument/2006/relationships/hyperlink" Target="http://www.dfam.org/entry/DF0000874" TargetMode="External"/><Relationship Id="rId1749" Type="http://schemas.openxmlformats.org/officeDocument/2006/relationships/hyperlink" Target="http://www.dfam.org/entry/DF0000875" TargetMode="External"/><Relationship Id="rId2040" Type="http://schemas.openxmlformats.org/officeDocument/2006/relationships/hyperlink" Target="http://www.dfam.org/entry/DF0001035" TargetMode="External"/><Relationship Id="rId2041" Type="http://schemas.openxmlformats.org/officeDocument/2006/relationships/hyperlink" Target="http://www.dfam.org/entry/DF0001036" TargetMode="External"/><Relationship Id="rId2042" Type="http://schemas.openxmlformats.org/officeDocument/2006/relationships/hyperlink" Target="http://www.dfam.org/entry/DF0001036" TargetMode="External"/><Relationship Id="rId2043" Type="http://schemas.openxmlformats.org/officeDocument/2006/relationships/hyperlink" Target="http://www.dfam.org/entry/DF0001037" TargetMode="External"/><Relationship Id="rId2044" Type="http://schemas.openxmlformats.org/officeDocument/2006/relationships/hyperlink" Target="http://www.dfam.org/entry/DF0001037" TargetMode="External"/><Relationship Id="rId2045" Type="http://schemas.openxmlformats.org/officeDocument/2006/relationships/hyperlink" Target="http://www.dfam.org/entry/DF0001038" TargetMode="External"/><Relationship Id="rId2046" Type="http://schemas.openxmlformats.org/officeDocument/2006/relationships/hyperlink" Target="http://www.dfam.org/entry/DF0001038" TargetMode="External"/><Relationship Id="rId2047" Type="http://schemas.openxmlformats.org/officeDocument/2006/relationships/hyperlink" Target="http://www.dfam.org/entry/DF0001040" TargetMode="External"/><Relationship Id="rId2048" Type="http://schemas.openxmlformats.org/officeDocument/2006/relationships/hyperlink" Target="http://www.dfam.org/entry/DF0001040" TargetMode="External"/><Relationship Id="rId2049" Type="http://schemas.openxmlformats.org/officeDocument/2006/relationships/hyperlink" Target="http://www.dfam.org/entry/DF0001046" TargetMode="External"/><Relationship Id="rId2430" Type="http://schemas.openxmlformats.org/officeDocument/2006/relationships/hyperlink" Target="http://www.dfam.org/entry/DF0001187" TargetMode="External"/><Relationship Id="rId2431" Type="http://schemas.openxmlformats.org/officeDocument/2006/relationships/hyperlink" Target="http://www.dfam.org/entry/DF0001284" TargetMode="External"/><Relationship Id="rId2432" Type="http://schemas.openxmlformats.org/officeDocument/2006/relationships/hyperlink" Target="http://www.dfam.org/entry/DF0001284" TargetMode="External"/><Relationship Id="rId2433" Type="http://schemas.openxmlformats.org/officeDocument/2006/relationships/hyperlink" Target="http://www.dfam.org/entry/DF0001109" TargetMode="External"/><Relationship Id="rId2434" Type="http://schemas.openxmlformats.org/officeDocument/2006/relationships/hyperlink" Target="http://www.dfam.org/entry/DF0001109" TargetMode="External"/><Relationship Id="rId2435" Type="http://schemas.openxmlformats.org/officeDocument/2006/relationships/hyperlink" Target="http://www.dfam.org/entry/DF0001186" TargetMode="External"/><Relationship Id="rId2436" Type="http://schemas.openxmlformats.org/officeDocument/2006/relationships/hyperlink" Target="http://www.dfam.org/entry/DF0001186" TargetMode="External"/><Relationship Id="rId2437" Type="http://schemas.openxmlformats.org/officeDocument/2006/relationships/hyperlink" Target="http://www.dfam.org/entry/DF0001314" TargetMode="External"/><Relationship Id="rId2438" Type="http://schemas.openxmlformats.org/officeDocument/2006/relationships/hyperlink" Target="http://www.dfam.org/entry/DF0001314" TargetMode="External"/><Relationship Id="rId2439" Type="http://schemas.openxmlformats.org/officeDocument/2006/relationships/hyperlink" Target="http://www.dfam.org/entry/DF0001246" TargetMode="External"/><Relationship Id="rId100" Type="http://schemas.openxmlformats.org/officeDocument/2006/relationships/hyperlink" Target="http://www.dfam.org/entry/DF0001169" TargetMode="External"/><Relationship Id="rId101" Type="http://schemas.openxmlformats.org/officeDocument/2006/relationships/hyperlink" Target="http://www.dfam.org/entry/DF0001145" TargetMode="External"/><Relationship Id="rId102" Type="http://schemas.openxmlformats.org/officeDocument/2006/relationships/hyperlink" Target="http://www.dfam.org/entry/DF0001145" TargetMode="External"/><Relationship Id="rId103" Type="http://schemas.openxmlformats.org/officeDocument/2006/relationships/hyperlink" Target="http://www.dfam.org/entry/DF0000066" TargetMode="External"/><Relationship Id="rId104" Type="http://schemas.openxmlformats.org/officeDocument/2006/relationships/hyperlink" Target="http://www.dfam.org/entry/DF0000066" TargetMode="External"/><Relationship Id="rId105" Type="http://schemas.openxmlformats.org/officeDocument/2006/relationships/hyperlink" Target="http://www.dfam.org/entry/DF0001154" TargetMode="External"/><Relationship Id="rId106" Type="http://schemas.openxmlformats.org/officeDocument/2006/relationships/hyperlink" Target="http://www.dfam.org/entry/DF0001154" TargetMode="External"/><Relationship Id="rId107" Type="http://schemas.openxmlformats.org/officeDocument/2006/relationships/hyperlink" Target="http://www.dfam.org/entry/DF0000067" TargetMode="External"/><Relationship Id="rId108" Type="http://schemas.openxmlformats.org/officeDocument/2006/relationships/hyperlink" Target="http://www.dfam.org/entry/DF0000067" TargetMode="External"/><Relationship Id="rId109" Type="http://schemas.openxmlformats.org/officeDocument/2006/relationships/hyperlink" Target="http://www.dfam.org/entry/DF0000068" TargetMode="External"/><Relationship Id="rId1750" Type="http://schemas.openxmlformats.org/officeDocument/2006/relationships/hyperlink" Target="http://www.dfam.org/entry/DF0000875" TargetMode="External"/><Relationship Id="rId1751" Type="http://schemas.openxmlformats.org/officeDocument/2006/relationships/hyperlink" Target="http://www.dfam.org/entry/DF0000876" TargetMode="External"/><Relationship Id="rId1752" Type="http://schemas.openxmlformats.org/officeDocument/2006/relationships/hyperlink" Target="http://www.dfam.org/entry/DF0000876" TargetMode="External"/><Relationship Id="rId1753" Type="http://schemas.openxmlformats.org/officeDocument/2006/relationships/hyperlink" Target="http://www.dfam.org/entry/DF0000877" TargetMode="External"/><Relationship Id="rId1360" Type="http://schemas.openxmlformats.org/officeDocument/2006/relationships/hyperlink" Target="http://www.dfam.org/entry/DF0000612" TargetMode="External"/><Relationship Id="rId1361" Type="http://schemas.openxmlformats.org/officeDocument/2006/relationships/hyperlink" Target="http://www.dfam.org/entry/DF0000613" TargetMode="External"/><Relationship Id="rId1362" Type="http://schemas.openxmlformats.org/officeDocument/2006/relationships/hyperlink" Target="http://www.dfam.org/entry/DF0000613" TargetMode="External"/><Relationship Id="rId1363" Type="http://schemas.openxmlformats.org/officeDocument/2006/relationships/hyperlink" Target="http://www.dfam.org/entry/DF0000614" TargetMode="External"/><Relationship Id="rId1364" Type="http://schemas.openxmlformats.org/officeDocument/2006/relationships/hyperlink" Target="http://www.dfam.org/entry/DF0000614" TargetMode="External"/><Relationship Id="rId1365" Type="http://schemas.openxmlformats.org/officeDocument/2006/relationships/hyperlink" Target="http://www.dfam.org/entry/DF0000615" TargetMode="External"/><Relationship Id="rId1366" Type="http://schemas.openxmlformats.org/officeDocument/2006/relationships/hyperlink" Target="http://www.dfam.org/entry/DF0000615" TargetMode="External"/><Relationship Id="rId1367" Type="http://schemas.openxmlformats.org/officeDocument/2006/relationships/hyperlink" Target="http://www.dfam.org/entry/DF0001228" TargetMode="External"/><Relationship Id="rId1368" Type="http://schemas.openxmlformats.org/officeDocument/2006/relationships/hyperlink" Target="http://www.dfam.org/entry/DF0001228" TargetMode="External"/><Relationship Id="rId1369" Type="http://schemas.openxmlformats.org/officeDocument/2006/relationships/hyperlink" Target="http://www.dfam.org/entry/DF0000616" TargetMode="External"/><Relationship Id="rId1754" Type="http://schemas.openxmlformats.org/officeDocument/2006/relationships/hyperlink" Target="http://www.dfam.org/entry/DF0000877" TargetMode="External"/><Relationship Id="rId1755" Type="http://schemas.openxmlformats.org/officeDocument/2006/relationships/hyperlink" Target="http://www.dfam.org/entry/DF0000878" TargetMode="External"/><Relationship Id="rId1756" Type="http://schemas.openxmlformats.org/officeDocument/2006/relationships/hyperlink" Target="http://www.dfam.org/entry/DF0000878" TargetMode="External"/><Relationship Id="rId1757" Type="http://schemas.openxmlformats.org/officeDocument/2006/relationships/hyperlink" Target="http://www.dfam.org/entry/DF0000879" TargetMode="External"/><Relationship Id="rId1758" Type="http://schemas.openxmlformats.org/officeDocument/2006/relationships/hyperlink" Target="http://www.dfam.org/entry/DF0000879" TargetMode="External"/><Relationship Id="rId1759" Type="http://schemas.openxmlformats.org/officeDocument/2006/relationships/hyperlink" Target="http://www.dfam.org/entry/DF0000880" TargetMode="External"/><Relationship Id="rId2050" Type="http://schemas.openxmlformats.org/officeDocument/2006/relationships/hyperlink" Target="http://www.dfam.org/entry/DF0001046" TargetMode="External"/><Relationship Id="rId2051" Type="http://schemas.openxmlformats.org/officeDocument/2006/relationships/hyperlink" Target="http://www.dfam.org/entry/DF0001041" TargetMode="External"/><Relationship Id="rId2052" Type="http://schemas.openxmlformats.org/officeDocument/2006/relationships/hyperlink" Target="http://www.dfam.org/entry/DF0001041" TargetMode="External"/><Relationship Id="rId2053" Type="http://schemas.openxmlformats.org/officeDocument/2006/relationships/hyperlink" Target="http://www.dfam.org/entry/DF0001133" TargetMode="External"/><Relationship Id="rId2054" Type="http://schemas.openxmlformats.org/officeDocument/2006/relationships/hyperlink" Target="http://www.dfam.org/entry/DF0001133" TargetMode="External"/><Relationship Id="rId2055" Type="http://schemas.openxmlformats.org/officeDocument/2006/relationships/hyperlink" Target="http://www.dfam.org/entry/DF0001042" TargetMode="External"/><Relationship Id="rId2056" Type="http://schemas.openxmlformats.org/officeDocument/2006/relationships/hyperlink" Target="http://www.dfam.org/entry/DF0001042" TargetMode="External"/><Relationship Id="rId2057" Type="http://schemas.openxmlformats.org/officeDocument/2006/relationships/hyperlink" Target="http://www.dfam.org/entry/DF0001043" TargetMode="External"/><Relationship Id="rId2058" Type="http://schemas.openxmlformats.org/officeDocument/2006/relationships/hyperlink" Target="http://www.dfam.org/entry/DF0001043" TargetMode="External"/><Relationship Id="rId2059" Type="http://schemas.openxmlformats.org/officeDocument/2006/relationships/hyperlink" Target="http://www.dfam.org/entry/DF0001134" TargetMode="External"/><Relationship Id="rId2440" Type="http://schemas.openxmlformats.org/officeDocument/2006/relationships/hyperlink" Target="http://www.dfam.org/entry/DF0001246" TargetMode="External"/><Relationship Id="rId2441" Type="http://schemas.openxmlformats.org/officeDocument/2006/relationships/hyperlink" Target="http://www.dfam.org/entry/DF0001260" TargetMode="External"/><Relationship Id="rId2442" Type="http://schemas.openxmlformats.org/officeDocument/2006/relationships/hyperlink" Target="http://www.dfam.org/entry/DF0001260" TargetMode="External"/><Relationship Id="rId2443" Type="http://schemas.openxmlformats.org/officeDocument/2006/relationships/hyperlink" Target="http://www.dfam.org/entry/DF0001274" TargetMode="External"/><Relationship Id="rId2444" Type="http://schemas.openxmlformats.org/officeDocument/2006/relationships/hyperlink" Target="http://www.dfam.org/entry/DF0001274" TargetMode="External"/><Relationship Id="rId2445" Type="http://schemas.openxmlformats.org/officeDocument/2006/relationships/hyperlink" Target="http://www.dfam.org/entry/DF0001311" TargetMode="External"/><Relationship Id="rId2446" Type="http://schemas.openxmlformats.org/officeDocument/2006/relationships/hyperlink" Target="http://www.dfam.org/entry/DF0001311" TargetMode="External"/><Relationship Id="rId2447" Type="http://schemas.openxmlformats.org/officeDocument/2006/relationships/hyperlink" Target="http://www.dfam.org/entry/DF0001110" TargetMode="External"/><Relationship Id="rId2448" Type="http://schemas.openxmlformats.org/officeDocument/2006/relationships/hyperlink" Target="http://www.dfam.org/entry/DF0001110" TargetMode="External"/><Relationship Id="rId2449" Type="http://schemas.openxmlformats.org/officeDocument/2006/relationships/hyperlink" Target="http://www.dfam.org/entry/DF00011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324"/>
  <sheetViews>
    <sheetView workbookViewId="0">
      <selection activeCell="B424" sqref="B424:C424"/>
    </sheetView>
  </sheetViews>
  <sheetFormatPr baseColWidth="10" defaultRowHeight="15" x14ac:dyDescent="0"/>
  <cols>
    <col min="1" max="1" width="16.5" bestFit="1" customWidth="1"/>
    <col min="7" max="7" width="13.5" customWidth="1"/>
    <col min="10" max="10" width="15.5" customWidth="1"/>
    <col min="11" max="11" width="13.1640625" bestFit="1" customWidth="1"/>
    <col min="12" max="12" width="11.5" bestFit="1" customWidth="1"/>
    <col min="13" max="13" width="13" customWidth="1"/>
  </cols>
  <sheetData>
    <row r="1" spans="1:14">
      <c r="A1" t="s">
        <v>1306</v>
      </c>
      <c r="B1" t="s">
        <v>1307</v>
      </c>
      <c r="C1" t="s">
        <v>1308</v>
      </c>
      <c r="D1" t="s">
        <v>1309</v>
      </c>
      <c r="E1" t="s">
        <v>1310</v>
      </c>
      <c r="I1" t="s">
        <v>1313</v>
      </c>
      <c r="J1" t="s">
        <v>1314</v>
      </c>
      <c r="K1" t="s">
        <v>1315</v>
      </c>
      <c r="M1" t="s">
        <v>1316</v>
      </c>
      <c r="N1" t="s">
        <v>1317</v>
      </c>
    </row>
    <row r="2" spans="1:14" hidden="1">
      <c r="A2" t="s">
        <v>0</v>
      </c>
      <c r="B2">
        <v>0.33559842823199998</v>
      </c>
      <c r="C2">
        <v>-1</v>
      </c>
      <c r="D2">
        <v>121</v>
      </c>
      <c r="E2" t="b">
        <f>AND(C2&gt;-1,B2&lt;C2+0.03)</f>
        <v>0</v>
      </c>
      <c r="G2" t="s">
        <v>1311</v>
      </c>
      <c r="H2" t="b">
        <v>1</v>
      </c>
      <c r="I2">
        <f>AVERAGEIF($E$2:$E$1307,$H2,$D$2:$D$1307)</f>
        <v>1391.8166666666666</v>
      </c>
      <c r="J2">
        <f>AVERAGEIFS($D$2:$D$1307,$E$2:$E$1307,$H2,$C$2:$C$1307,"&lt;&gt;"&amp;-1)</f>
        <v>1391.8166666666666</v>
      </c>
      <c r="K2" s="1">
        <f>SUMIF($E$2:$E$1307,$H2,$D$2:$D$1307)</f>
        <v>250527</v>
      </c>
      <c r="L2" s="1">
        <f>SUMIFS($D$2:$D$1307,$E$2:$E$1307,$H2,$C$2:$C$1307,"&lt;&gt;"&amp;-1)</f>
        <v>250527</v>
      </c>
      <c r="M2" s="1">
        <f>COUNTIF($E$2:$E$1307,$H2)</f>
        <v>180</v>
      </c>
      <c r="N2" s="1">
        <f>COUNTIFS($C$2:$C$1307,"&lt;&gt;"&amp;-1,$E$2:$E$1307,H2)</f>
        <v>180</v>
      </c>
    </row>
    <row r="3" spans="1:14" hidden="1">
      <c r="A3" t="s">
        <v>1</v>
      </c>
      <c r="B3">
        <v>0.24407954063100001</v>
      </c>
      <c r="C3">
        <v>-1</v>
      </c>
      <c r="D3">
        <v>331</v>
      </c>
      <c r="E3" t="b">
        <f t="shared" ref="E3:E66" si="0">AND(C3&gt;-1,B3&lt;C3+0.03)</f>
        <v>0</v>
      </c>
      <c r="G3" t="s">
        <v>1309</v>
      </c>
      <c r="H3" t="b">
        <v>0</v>
      </c>
      <c r="I3">
        <f>AVERAGEIF($E$2:$E$1307,$H3,$D$2:$D$1307)</f>
        <v>1182.1820603907638</v>
      </c>
      <c r="J3">
        <f>AVERAGEIFS($D$2:$D$1307,$E$2:$E$1307,$H3,$C$2:$C$1307,"&lt;&gt;"&amp;-1)</f>
        <v>1842.139318885449</v>
      </c>
      <c r="K3" s="1">
        <f>SUMIF($E$2:$E$1307,$H3,$D$2:$D$1307)</f>
        <v>1331137</v>
      </c>
      <c r="L3" s="1">
        <f>SUMIFS($D$2:$D$1307,$E$2:$E$1307,$H3,$C$2:$C$1307,"&lt;&gt;"&amp;-1)</f>
        <v>595011</v>
      </c>
      <c r="M3" s="1">
        <f>COUNTIF($E$2:$E$1307,$H3)</f>
        <v>1126</v>
      </c>
      <c r="N3" s="1">
        <f>COUNTIFS($C$2:$C$1307,"&lt;&gt;"&amp;-1,$E$2:$E$1307,H3)</f>
        <v>323</v>
      </c>
    </row>
    <row r="4" spans="1:14" hidden="1">
      <c r="A4" t="s">
        <v>2</v>
      </c>
      <c r="B4">
        <v>0.55034067562900002</v>
      </c>
      <c r="C4">
        <v>-1</v>
      </c>
      <c r="D4">
        <v>320</v>
      </c>
      <c r="E4" t="b">
        <f t="shared" si="0"/>
        <v>0</v>
      </c>
      <c r="H4" t="s">
        <v>1312</v>
      </c>
      <c r="I4">
        <f>AVERAGE($D$2:$D$1307)</f>
        <v>1211.0750382848391</v>
      </c>
      <c r="J4">
        <f>AVERAGEIFS($D$2:$D$1307,$C$2:$C$1307,"&lt;&gt;"&amp;-1)</f>
        <v>1680.9900596421471</v>
      </c>
      <c r="K4" s="1">
        <f>SUM($D$2:$D$1307)</f>
        <v>1581664</v>
      </c>
      <c r="L4" s="1">
        <f>SUMIFS($D$2:$D$1307,$C$2:$C$1307,"&lt;&gt;"&amp;-1)</f>
        <v>845538</v>
      </c>
      <c r="M4" s="1">
        <f>COUNTA(E2:E1307)</f>
        <v>1306</v>
      </c>
      <c r="N4" s="1">
        <f>COUNTIFS($C$2:$C$1307,"&lt;&gt;"&amp;-1)</f>
        <v>503</v>
      </c>
    </row>
    <row r="5" spans="1:14" hidden="1">
      <c r="A5" t="s">
        <v>3</v>
      </c>
      <c r="B5">
        <v>0.313008166862</v>
      </c>
      <c r="C5">
        <v>-1</v>
      </c>
      <c r="D5">
        <v>147</v>
      </c>
      <c r="E5" t="b">
        <f t="shared" si="0"/>
        <v>0</v>
      </c>
    </row>
    <row r="6" spans="1:14" hidden="1">
      <c r="A6" t="s">
        <v>4</v>
      </c>
      <c r="B6">
        <v>0.25743988880899998</v>
      </c>
      <c r="C6">
        <v>-1</v>
      </c>
      <c r="D6">
        <v>171</v>
      </c>
      <c r="E6" t="b">
        <f t="shared" si="0"/>
        <v>0</v>
      </c>
    </row>
    <row r="7" spans="1:14" hidden="1">
      <c r="A7" t="s">
        <v>5</v>
      </c>
      <c r="B7">
        <v>0.30486338108200001</v>
      </c>
      <c r="C7">
        <v>-1</v>
      </c>
      <c r="D7">
        <v>172</v>
      </c>
      <c r="E7" t="b">
        <f t="shared" si="0"/>
        <v>0</v>
      </c>
    </row>
    <row r="8" spans="1:14" hidden="1">
      <c r="A8" t="s">
        <v>6</v>
      </c>
      <c r="B8">
        <v>0.33454745181500001</v>
      </c>
      <c r="C8">
        <v>-1</v>
      </c>
      <c r="D8">
        <v>169</v>
      </c>
      <c r="E8" t="b">
        <f t="shared" si="0"/>
        <v>0</v>
      </c>
    </row>
    <row r="9" spans="1:14" hidden="1">
      <c r="A9" t="s">
        <v>7</v>
      </c>
      <c r="B9">
        <v>0.30855325402099998</v>
      </c>
      <c r="C9">
        <v>0.17654700000000001</v>
      </c>
      <c r="D9">
        <v>312</v>
      </c>
      <c r="E9" t="b">
        <f t="shared" si="0"/>
        <v>0</v>
      </c>
    </row>
    <row r="10" spans="1:14" hidden="1">
      <c r="A10" t="s">
        <v>8</v>
      </c>
      <c r="B10">
        <v>0.304364796705</v>
      </c>
      <c r="C10">
        <v>0.186974</v>
      </c>
      <c r="D10">
        <v>312</v>
      </c>
      <c r="E10" t="b">
        <f t="shared" si="0"/>
        <v>0</v>
      </c>
    </row>
    <row r="11" spans="1:14" hidden="1">
      <c r="A11" t="s">
        <v>9</v>
      </c>
      <c r="B11">
        <v>0.319097913856</v>
      </c>
      <c r="C11">
        <v>-1</v>
      </c>
      <c r="D11">
        <v>312</v>
      </c>
      <c r="E11" t="b">
        <f t="shared" si="0"/>
        <v>0</v>
      </c>
    </row>
    <row r="12" spans="1:14" hidden="1">
      <c r="A12" t="s">
        <v>10</v>
      </c>
      <c r="B12">
        <v>0.35399034162199999</v>
      </c>
      <c r="C12">
        <v>-1</v>
      </c>
      <c r="D12">
        <v>312</v>
      </c>
      <c r="E12" t="b">
        <f t="shared" si="0"/>
        <v>0</v>
      </c>
    </row>
    <row r="13" spans="1:14" hidden="1">
      <c r="A13" t="s">
        <v>11</v>
      </c>
      <c r="B13">
        <v>0.46305494734800001</v>
      </c>
      <c r="C13">
        <v>9.9116499999999996E-2</v>
      </c>
      <c r="D13">
        <v>309</v>
      </c>
      <c r="E13" t="b">
        <f t="shared" si="0"/>
        <v>0</v>
      </c>
    </row>
    <row r="14" spans="1:14" hidden="1">
      <c r="A14" t="s">
        <v>12</v>
      </c>
      <c r="B14">
        <v>0.51101836252099997</v>
      </c>
      <c r="C14">
        <v>-1</v>
      </c>
      <c r="D14">
        <v>309</v>
      </c>
      <c r="E14" t="b">
        <f t="shared" si="0"/>
        <v>0</v>
      </c>
      <c r="G14" t="s">
        <v>7</v>
      </c>
      <c r="H14">
        <v>0.17654700000000001</v>
      </c>
      <c r="I14">
        <f>VLOOKUP(G14,$A$2:$B$1307,2,FALSE)</f>
        <v>0.30855325402099998</v>
      </c>
    </row>
    <row r="15" spans="1:14" hidden="1">
      <c r="A15" t="s">
        <v>13</v>
      </c>
      <c r="B15">
        <v>0.47988423258099999</v>
      </c>
      <c r="C15">
        <v>-1</v>
      </c>
      <c r="D15">
        <v>311</v>
      </c>
      <c r="E15" t="b">
        <f t="shared" si="0"/>
        <v>0</v>
      </c>
      <c r="G15" t="s">
        <v>1318</v>
      </c>
      <c r="H15">
        <v>0.19851199999999999</v>
      </c>
      <c r="I15" t="e">
        <f t="shared" ref="I15:I78" si="1">VLOOKUP(G15,$A$2:$B$1307,2,FALSE)</f>
        <v>#N/A</v>
      </c>
    </row>
    <row r="16" spans="1:14" hidden="1">
      <c r="A16" t="s">
        <v>14</v>
      </c>
      <c r="B16">
        <v>0.551751963771</v>
      </c>
      <c r="C16">
        <v>0.105376</v>
      </c>
      <c r="D16">
        <v>309</v>
      </c>
      <c r="E16" t="b">
        <f t="shared" si="0"/>
        <v>0</v>
      </c>
      <c r="G16" t="s">
        <v>8</v>
      </c>
      <c r="H16">
        <v>0.186974</v>
      </c>
      <c r="I16">
        <f t="shared" si="1"/>
        <v>0.304364796705</v>
      </c>
    </row>
    <row r="17" spans="1:9" hidden="1">
      <c r="A17" t="s">
        <v>15</v>
      </c>
      <c r="B17">
        <v>0.48486081752900001</v>
      </c>
      <c r="C17">
        <v>-1</v>
      </c>
      <c r="D17">
        <v>310</v>
      </c>
      <c r="E17" t="b">
        <f t="shared" si="0"/>
        <v>0</v>
      </c>
      <c r="G17" t="s">
        <v>1319</v>
      </c>
      <c r="H17">
        <v>0.20457700000000001</v>
      </c>
      <c r="I17" t="e">
        <f t="shared" si="1"/>
        <v>#N/A</v>
      </c>
    </row>
    <row r="18" spans="1:9" hidden="1">
      <c r="A18" t="s">
        <v>16</v>
      </c>
      <c r="B18">
        <v>0.50072598810900004</v>
      </c>
      <c r="C18">
        <v>-1</v>
      </c>
      <c r="D18">
        <v>309</v>
      </c>
      <c r="E18" t="b">
        <f t="shared" si="0"/>
        <v>0</v>
      </c>
      <c r="G18" t="s">
        <v>11</v>
      </c>
      <c r="H18">
        <v>9.9116499999999996E-2</v>
      </c>
      <c r="I18">
        <f t="shared" si="1"/>
        <v>0.46305494734800001</v>
      </c>
    </row>
    <row r="19" spans="1:9" hidden="1">
      <c r="A19" t="s">
        <v>17</v>
      </c>
      <c r="B19">
        <v>0.43447093511700002</v>
      </c>
      <c r="C19">
        <v>9.5481800000000006E-2</v>
      </c>
      <c r="D19">
        <v>313</v>
      </c>
      <c r="E19" t="b">
        <f t="shared" si="0"/>
        <v>0</v>
      </c>
      <c r="G19" t="s">
        <v>1320</v>
      </c>
      <c r="H19">
        <v>9.7951300000000005E-2</v>
      </c>
      <c r="I19" t="e">
        <f t="shared" si="1"/>
        <v>#N/A</v>
      </c>
    </row>
    <row r="20" spans="1:9" hidden="1">
      <c r="A20" t="s">
        <v>18</v>
      </c>
      <c r="B20">
        <v>0.48254952651999999</v>
      </c>
      <c r="C20">
        <v>0.110038</v>
      </c>
      <c r="D20">
        <v>313</v>
      </c>
      <c r="E20" t="b">
        <f t="shared" si="0"/>
        <v>0</v>
      </c>
      <c r="G20" t="s">
        <v>14</v>
      </c>
      <c r="H20">
        <v>0.105376</v>
      </c>
      <c r="I20">
        <f t="shared" si="1"/>
        <v>0.551751963771</v>
      </c>
    </row>
    <row r="21" spans="1:9" hidden="1">
      <c r="A21" t="s">
        <v>19</v>
      </c>
      <c r="B21">
        <v>0.47460073884300003</v>
      </c>
      <c r="C21">
        <v>-1</v>
      </c>
      <c r="D21">
        <v>313</v>
      </c>
      <c r="E21" t="b">
        <f t="shared" si="0"/>
        <v>0</v>
      </c>
      <c r="G21" t="s">
        <v>1321</v>
      </c>
      <c r="H21">
        <v>0.101228</v>
      </c>
      <c r="I21" t="e">
        <f t="shared" si="1"/>
        <v>#N/A</v>
      </c>
    </row>
    <row r="22" spans="1:9" hidden="1">
      <c r="A22" t="s">
        <v>20</v>
      </c>
      <c r="B22">
        <v>0.490078157289</v>
      </c>
      <c r="C22">
        <v>-1</v>
      </c>
      <c r="D22">
        <v>313</v>
      </c>
      <c r="E22" t="b">
        <f t="shared" si="0"/>
        <v>0</v>
      </c>
      <c r="G22" t="s">
        <v>1322</v>
      </c>
      <c r="H22">
        <v>0.12539900000000001</v>
      </c>
      <c r="I22" t="e">
        <f t="shared" si="1"/>
        <v>#N/A</v>
      </c>
    </row>
    <row r="23" spans="1:9" hidden="1">
      <c r="A23" t="s">
        <v>21</v>
      </c>
      <c r="B23">
        <v>0.51946089312300003</v>
      </c>
      <c r="C23">
        <v>-1</v>
      </c>
      <c r="D23">
        <v>311</v>
      </c>
      <c r="E23" t="b">
        <f t="shared" si="0"/>
        <v>0</v>
      </c>
      <c r="G23" t="s">
        <v>17</v>
      </c>
      <c r="H23">
        <v>9.5481800000000006E-2</v>
      </c>
      <c r="I23">
        <f t="shared" si="1"/>
        <v>0.43447093511700002</v>
      </c>
    </row>
    <row r="24" spans="1:9" hidden="1">
      <c r="A24" t="s">
        <v>22</v>
      </c>
      <c r="B24">
        <v>0.41718521104099998</v>
      </c>
      <c r="C24">
        <v>0.123198</v>
      </c>
      <c r="D24">
        <v>312</v>
      </c>
      <c r="E24" t="b">
        <f t="shared" si="0"/>
        <v>0</v>
      </c>
      <c r="G24" t="s">
        <v>1323</v>
      </c>
      <c r="H24">
        <v>9.83044E-2</v>
      </c>
      <c r="I24" t="e">
        <f t="shared" si="1"/>
        <v>#N/A</v>
      </c>
    </row>
    <row r="25" spans="1:9" hidden="1">
      <c r="A25" t="s">
        <v>23</v>
      </c>
      <c r="B25">
        <v>0.410488692908</v>
      </c>
      <c r="C25">
        <v>-1</v>
      </c>
      <c r="D25">
        <v>312</v>
      </c>
      <c r="E25" t="b">
        <f t="shared" si="0"/>
        <v>0</v>
      </c>
      <c r="G25" t="s">
        <v>18</v>
      </c>
      <c r="H25">
        <v>0.110038</v>
      </c>
      <c r="I25">
        <f t="shared" si="1"/>
        <v>0.48254952651999999</v>
      </c>
    </row>
    <row r="26" spans="1:9" hidden="1">
      <c r="A26" t="s">
        <v>24</v>
      </c>
      <c r="B26">
        <v>0.41954393144699997</v>
      </c>
      <c r="C26">
        <v>-1</v>
      </c>
      <c r="D26">
        <v>311</v>
      </c>
      <c r="E26" t="b">
        <f t="shared" si="0"/>
        <v>0</v>
      </c>
      <c r="G26" t="s">
        <v>1324</v>
      </c>
      <c r="H26">
        <v>0.14438699999999999</v>
      </c>
      <c r="I26" t="e">
        <f t="shared" si="1"/>
        <v>#N/A</v>
      </c>
    </row>
    <row r="27" spans="1:9" hidden="1">
      <c r="A27" t="s">
        <v>25</v>
      </c>
      <c r="B27">
        <v>0.49964327671499997</v>
      </c>
      <c r="C27">
        <v>-1</v>
      </c>
      <c r="D27">
        <v>310</v>
      </c>
      <c r="E27" t="b">
        <f t="shared" si="0"/>
        <v>0</v>
      </c>
      <c r="G27" t="s">
        <v>22</v>
      </c>
      <c r="H27">
        <v>0.123198</v>
      </c>
      <c r="I27">
        <f t="shared" si="1"/>
        <v>0.41718521104099998</v>
      </c>
    </row>
    <row r="28" spans="1:9" hidden="1">
      <c r="A28" t="s">
        <v>26</v>
      </c>
      <c r="B28">
        <v>0.43668583181499998</v>
      </c>
      <c r="C28">
        <v>-1</v>
      </c>
      <c r="D28">
        <v>311</v>
      </c>
      <c r="E28" t="b">
        <f t="shared" si="0"/>
        <v>0</v>
      </c>
      <c r="G28" t="s">
        <v>1325</v>
      </c>
      <c r="H28">
        <v>0.12742200000000001</v>
      </c>
      <c r="I28" t="e">
        <f t="shared" si="1"/>
        <v>#N/A</v>
      </c>
    </row>
    <row r="29" spans="1:9" hidden="1">
      <c r="A29" t="s">
        <v>27</v>
      </c>
      <c r="B29">
        <v>0.31868638621700002</v>
      </c>
      <c r="C29">
        <v>-1</v>
      </c>
      <c r="D29">
        <v>312</v>
      </c>
      <c r="E29" t="b">
        <f t="shared" si="0"/>
        <v>0</v>
      </c>
      <c r="G29" t="s">
        <v>28</v>
      </c>
      <c r="H29">
        <v>6.9525100000000006E-2</v>
      </c>
      <c r="I29">
        <f t="shared" si="1"/>
        <v>0.40765638581399999</v>
      </c>
    </row>
    <row r="30" spans="1:9" hidden="1">
      <c r="A30" t="s">
        <v>28</v>
      </c>
      <c r="B30">
        <v>0.40765638581399999</v>
      </c>
      <c r="C30">
        <v>6.9525100000000006E-2</v>
      </c>
      <c r="D30">
        <v>311</v>
      </c>
      <c r="E30" t="b">
        <f t="shared" si="0"/>
        <v>0</v>
      </c>
      <c r="G30" t="s">
        <v>1326</v>
      </c>
      <c r="H30">
        <v>8.8500599999999999E-2</v>
      </c>
      <c r="I30" t="e">
        <f t="shared" si="1"/>
        <v>#N/A</v>
      </c>
    </row>
    <row r="31" spans="1:9" hidden="1">
      <c r="A31" t="s">
        <v>29</v>
      </c>
      <c r="B31">
        <v>0.42701748212700003</v>
      </c>
      <c r="C31">
        <v>1.43862E-2</v>
      </c>
      <c r="D31">
        <v>311</v>
      </c>
      <c r="E31" t="b">
        <f t="shared" si="0"/>
        <v>0</v>
      </c>
      <c r="G31" t="s">
        <v>29</v>
      </c>
      <c r="H31">
        <v>1.43862E-2</v>
      </c>
      <c r="I31">
        <f t="shared" si="1"/>
        <v>0.42701748212700003</v>
      </c>
    </row>
    <row r="32" spans="1:9" hidden="1">
      <c r="A32" t="s">
        <v>30</v>
      </c>
      <c r="B32">
        <v>0.45957170834599997</v>
      </c>
      <c r="C32">
        <v>4.5409499999999998E-2</v>
      </c>
      <c r="D32">
        <v>310</v>
      </c>
      <c r="E32" t="b">
        <f t="shared" si="0"/>
        <v>0</v>
      </c>
      <c r="G32" t="s">
        <v>1327</v>
      </c>
      <c r="H32">
        <v>0.14641100000000001</v>
      </c>
      <c r="I32" t="e">
        <f t="shared" si="1"/>
        <v>#N/A</v>
      </c>
    </row>
    <row r="33" spans="1:9" hidden="1">
      <c r="A33" t="s">
        <v>31</v>
      </c>
      <c r="B33">
        <v>0.41910345265499999</v>
      </c>
      <c r="C33">
        <v>1.8203E-2</v>
      </c>
      <c r="D33">
        <v>318</v>
      </c>
      <c r="E33" t="b">
        <f t="shared" si="0"/>
        <v>0</v>
      </c>
      <c r="G33" t="s">
        <v>30</v>
      </c>
      <c r="H33">
        <v>4.5409499999999998E-2</v>
      </c>
      <c r="I33">
        <f t="shared" si="1"/>
        <v>0.45957170834599997</v>
      </c>
    </row>
    <row r="34" spans="1:9" hidden="1">
      <c r="A34" t="s">
        <v>32</v>
      </c>
      <c r="B34">
        <v>0.42851124988900002</v>
      </c>
      <c r="C34">
        <v>3.5414300000000003E-2</v>
      </c>
      <c r="D34">
        <v>318</v>
      </c>
      <c r="E34" t="b">
        <f t="shared" si="0"/>
        <v>0</v>
      </c>
      <c r="G34" t="s">
        <v>1328</v>
      </c>
      <c r="H34">
        <v>8.7197399999999994E-2</v>
      </c>
      <c r="I34" t="e">
        <f t="shared" si="1"/>
        <v>#N/A</v>
      </c>
    </row>
    <row r="35" spans="1:9" hidden="1">
      <c r="A35" t="s">
        <v>33</v>
      </c>
      <c r="B35">
        <v>0.453126342849</v>
      </c>
      <c r="C35">
        <v>0.11819399999999999</v>
      </c>
      <c r="D35">
        <v>299</v>
      </c>
      <c r="E35" t="b">
        <f t="shared" si="0"/>
        <v>0</v>
      </c>
      <c r="G35" t="s">
        <v>31</v>
      </c>
      <c r="H35">
        <v>1.8203E-2</v>
      </c>
      <c r="I35">
        <f t="shared" si="1"/>
        <v>0.41910345265499999</v>
      </c>
    </row>
    <row r="36" spans="1:9" hidden="1">
      <c r="A36" t="s">
        <v>34</v>
      </c>
      <c r="B36">
        <v>0.42358600673800001</v>
      </c>
      <c r="C36">
        <v>8.1395200000000001E-2</v>
      </c>
      <c r="D36">
        <v>300</v>
      </c>
      <c r="E36" t="b">
        <f t="shared" si="0"/>
        <v>0</v>
      </c>
      <c r="G36" t="s">
        <v>32</v>
      </c>
      <c r="H36">
        <v>3.5414300000000003E-2</v>
      </c>
      <c r="I36">
        <f t="shared" si="1"/>
        <v>0.42851124988900002</v>
      </c>
    </row>
    <row r="37" spans="1:9" hidden="1">
      <c r="A37" t="s">
        <v>35</v>
      </c>
      <c r="B37">
        <v>0.48345968663</v>
      </c>
      <c r="C37">
        <v>6.4322199999999996E-2</v>
      </c>
      <c r="D37">
        <v>299</v>
      </c>
      <c r="E37" t="b">
        <f t="shared" si="0"/>
        <v>0</v>
      </c>
      <c r="G37" t="s">
        <v>33</v>
      </c>
      <c r="H37">
        <v>0.11819399999999999</v>
      </c>
      <c r="I37">
        <f t="shared" si="1"/>
        <v>0.453126342849</v>
      </c>
    </row>
    <row r="38" spans="1:9" hidden="1">
      <c r="A38" t="s">
        <v>36</v>
      </c>
      <c r="B38">
        <v>0.45764731820600002</v>
      </c>
      <c r="C38">
        <v>-1</v>
      </c>
      <c r="D38">
        <v>310</v>
      </c>
      <c r="E38" t="b">
        <f t="shared" si="0"/>
        <v>0</v>
      </c>
      <c r="G38" t="s">
        <v>34</v>
      </c>
      <c r="H38">
        <v>8.1395200000000001E-2</v>
      </c>
      <c r="I38">
        <f t="shared" si="1"/>
        <v>0.42358600673800001</v>
      </c>
    </row>
    <row r="39" spans="1:9" hidden="1">
      <c r="A39" t="s">
        <v>37</v>
      </c>
      <c r="B39">
        <v>0.469853654249</v>
      </c>
      <c r="C39">
        <v>-1</v>
      </c>
      <c r="D39">
        <v>310</v>
      </c>
      <c r="E39" t="b">
        <f t="shared" si="0"/>
        <v>0</v>
      </c>
      <c r="G39" t="s">
        <v>1329</v>
      </c>
      <c r="H39">
        <v>8.2716600000000001E-2</v>
      </c>
      <c r="I39" t="e">
        <f t="shared" si="1"/>
        <v>#N/A</v>
      </c>
    </row>
    <row r="40" spans="1:9" hidden="1">
      <c r="A40" t="s">
        <v>38</v>
      </c>
      <c r="B40">
        <v>0.43653057766999998</v>
      </c>
      <c r="C40">
        <v>-1</v>
      </c>
      <c r="D40">
        <v>311</v>
      </c>
      <c r="E40" t="b">
        <f t="shared" si="0"/>
        <v>0</v>
      </c>
      <c r="G40" t="s">
        <v>35</v>
      </c>
      <c r="H40">
        <v>6.4322199999999996E-2</v>
      </c>
      <c r="I40">
        <f t="shared" si="1"/>
        <v>0.48345968663</v>
      </c>
    </row>
    <row r="41" spans="1:9" hidden="1">
      <c r="A41" t="s">
        <v>39</v>
      </c>
      <c r="B41">
        <v>0.42970516481299997</v>
      </c>
      <c r="C41">
        <v>3.09409E-2</v>
      </c>
      <c r="D41">
        <v>311</v>
      </c>
      <c r="E41" t="b">
        <f t="shared" si="0"/>
        <v>0</v>
      </c>
      <c r="G41" t="s">
        <v>39</v>
      </c>
      <c r="H41">
        <v>3.09409E-2</v>
      </c>
      <c r="I41">
        <f t="shared" si="1"/>
        <v>0.42970516481299997</v>
      </c>
    </row>
    <row r="42" spans="1:9" hidden="1">
      <c r="A42" t="s">
        <v>40</v>
      </c>
      <c r="B42">
        <v>0.46336909147299998</v>
      </c>
      <c r="C42">
        <v>-1</v>
      </c>
      <c r="D42">
        <v>311</v>
      </c>
      <c r="E42" t="b">
        <f t="shared" si="0"/>
        <v>0</v>
      </c>
      <c r="G42" t="s">
        <v>43</v>
      </c>
      <c r="H42">
        <v>6.6269800000000004E-2</v>
      </c>
      <c r="I42">
        <f t="shared" si="1"/>
        <v>0.51332663816699997</v>
      </c>
    </row>
    <row r="43" spans="1:9" hidden="1">
      <c r="A43" t="s">
        <v>41</v>
      </c>
      <c r="B43">
        <v>0.446595699126</v>
      </c>
      <c r="C43">
        <v>-1</v>
      </c>
      <c r="D43">
        <v>292</v>
      </c>
      <c r="E43" t="b">
        <f t="shared" si="0"/>
        <v>0</v>
      </c>
      <c r="G43" t="s">
        <v>55</v>
      </c>
      <c r="H43">
        <v>0.33060899999999999</v>
      </c>
      <c r="I43">
        <f t="shared" si="1"/>
        <v>0.217509839057</v>
      </c>
    </row>
    <row r="44" spans="1:9" hidden="1">
      <c r="A44" t="s">
        <v>42</v>
      </c>
      <c r="B44">
        <v>0.434096568224</v>
      </c>
      <c r="C44">
        <v>-1</v>
      </c>
      <c r="D44">
        <v>311</v>
      </c>
      <c r="E44" t="b">
        <f t="shared" si="0"/>
        <v>0</v>
      </c>
      <c r="G44" t="s">
        <v>61</v>
      </c>
      <c r="H44">
        <v>0.354412</v>
      </c>
      <c r="I44">
        <f t="shared" si="1"/>
        <v>0.241821457095</v>
      </c>
    </row>
    <row r="45" spans="1:9" hidden="1">
      <c r="A45" t="s">
        <v>43</v>
      </c>
      <c r="B45">
        <v>0.51332663816699997</v>
      </c>
      <c r="C45">
        <v>6.6269800000000004E-2</v>
      </c>
      <c r="D45">
        <v>311</v>
      </c>
      <c r="E45" t="b">
        <f t="shared" si="0"/>
        <v>0</v>
      </c>
      <c r="G45" t="s">
        <v>70</v>
      </c>
      <c r="H45">
        <v>0.28064299999999998</v>
      </c>
      <c r="I45">
        <f t="shared" si="1"/>
        <v>0.27629087626299997</v>
      </c>
    </row>
    <row r="46" spans="1:9" hidden="1">
      <c r="A46" t="s">
        <v>44</v>
      </c>
      <c r="B46">
        <v>0.45608053249500002</v>
      </c>
      <c r="C46">
        <v>-1</v>
      </c>
      <c r="D46">
        <v>311</v>
      </c>
      <c r="E46" t="b">
        <f t="shared" si="0"/>
        <v>0</v>
      </c>
      <c r="G46" t="s">
        <v>71</v>
      </c>
      <c r="H46">
        <v>0.32780999999999999</v>
      </c>
      <c r="I46">
        <f t="shared" si="1"/>
        <v>0.16975425910200001</v>
      </c>
    </row>
    <row r="47" spans="1:9" hidden="1">
      <c r="A47" t="s">
        <v>45</v>
      </c>
      <c r="B47">
        <v>0.55782760198000003</v>
      </c>
      <c r="C47">
        <v>-1</v>
      </c>
      <c r="D47">
        <v>311</v>
      </c>
      <c r="E47" t="b">
        <f t="shared" si="0"/>
        <v>0</v>
      </c>
      <c r="G47" t="s">
        <v>74</v>
      </c>
      <c r="H47">
        <v>0.38473400000000002</v>
      </c>
      <c r="I47">
        <f t="shared" si="1"/>
        <v>0.24914737207500001</v>
      </c>
    </row>
    <row r="48" spans="1:9" hidden="1">
      <c r="A48" t="s">
        <v>46</v>
      </c>
      <c r="B48">
        <v>0.466455578634</v>
      </c>
      <c r="C48">
        <v>-1</v>
      </c>
      <c r="D48">
        <v>311</v>
      </c>
      <c r="E48" t="b">
        <f t="shared" si="0"/>
        <v>0</v>
      </c>
      <c r="G48" t="s">
        <v>75</v>
      </c>
      <c r="H48">
        <v>0.104362</v>
      </c>
      <c r="I48">
        <f t="shared" si="1"/>
        <v>0.42040713324599999</v>
      </c>
    </row>
    <row r="49" spans="1:9" hidden="1">
      <c r="A49" t="s">
        <v>47</v>
      </c>
      <c r="B49">
        <v>0.41698840007600002</v>
      </c>
      <c r="C49">
        <v>-1</v>
      </c>
      <c r="D49">
        <v>311</v>
      </c>
      <c r="E49" t="b">
        <f t="shared" si="0"/>
        <v>0</v>
      </c>
      <c r="G49" t="s">
        <v>88</v>
      </c>
      <c r="H49">
        <v>0.28272399999999998</v>
      </c>
      <c r="I49">
        <f t="shared" si="1"/>
        <v>0.16513906555399999</v>
      </c>
    </row>
    <row r="50" spans="1:9" hidden="1">
      <c r="A50" t="s">
        <v>48</v>
      </c>
      <c r="B50">
        <v>0.41441742271600002</v>
      </c>
      <c r="C50">
        <v>-1</v>
      </c>
      <c r="D50">
        <v>311</v>
      </c>
      <c r="E50" t="b">
        <f t="shared" si="0"/>
        <v>0</v>
      </c>
      <c r="G50" t="s">
        <v>89</v>
      </c>
      <c r="H50">
        <v>0.280665</v>
      </c>
      <c r="I50">
        <f t="shared" si="1"/>
        <v>0.18518507971100001</v>
      </c>
    </row>
    <row r="51" spans="1:9" hidden="1">
      <c r="A51" t="s">
        <v>49</v>
      </c>
      <c r="B51">
        <v>0.41893574363300001</v>
      </c>
      <c r="C51">
        <v>-1</v>
      </c>
      <c r="D51">
        <v>311</v>
      </c>
      <c r="E51" t="b">
        <f t="shared" si="0"/>
        <v>0</v>
      </c>
      <c r="G51" t="s">
        <v>99</v>
      </c>
      <c r="H51">
        <v>0.35791099999999998</v>
      </c>
      <c r="I51">
        <f t="shared" si="1"/>
        <v>0.38687286734100002</v>
      </c>
    </row>
    <row r="52" spans="1:9" hidden="1">
      <c r="A52" t="s">
        <v>50</v>
      </c>
      <c r="B52">
        <v>0.44721652097300002</v>
      </c>
      <c r="C52">
        <v>-1</v>
      </c>
      <c r="D52">
        <v>311</v>
      </c>
      <c r="E52" t="b">
        <f t="shared" si="0"/>
        <v>0</v>
      </c>
      <c r="G52" t="s">
        <v>100</v>
      </c>
      <c r="H52">
        <v>0.372863</v>
      </c>
      <c r="I52">
        <f t="shared" si="1"/>
        <v>0.203043276386</v>
      </c>
    </row>
    <row r="53" spans="1:9" hidden="1">
      <c r="A53" t="s">
        <v>51</v>
      </c>
      <c r="B53">
        <v>0.49538020645399999</v>
      </c>
      <c r="C53">
        <v>-1</v>
      </c>
      <c r="D53">
        <v>311</v>
      </c>
      <c r="E53" t="b">
        <f t="shared" si="0"/>
        <v>0</v>
      </c>
      <c r="G53" t="s">
        <v>101</v>
      </c>
      <c r="H53">
        <v>0.12432699999999999</v>
      </c>
      <c r="I53">
        <f t="shared" si="1"/>
        <v>0.12357992774400001</v>
      </c>
    </row>
    <row r="54" spans="1:9" hidden="1">
      <c r="A54" t="s">
        <v>52</v>
      </c>
      <c r="B54">
        <v>0.43344257548600001</v>
      </c>
      <c r="C54">
        <v>-1</v>
      </c>
      <c r="D54">
        <v>311</v>
      </c>
      <c r="E54" t="b">
        <f t="shared" si="0"/>
        <v>0</v>
      </c>
      <c r="G54" t="s">
        <v>106</v>
      </c>
      <c r="H54">
        <v>0.31236199999999997</v>
      </c>
      <c r="I54">
        <f t="shared" si="1"/>
        <v>0.28225278392999997</v>
      </c>
    </row>
    <row r="55" spans="1:9" hidden="1">
      <c r="A55" t="s">
        <v>53</v>
      </c>
      <c r="B55">
        <v>0.39458002270999998</v>
      </c>
      <c r="C55">
        <v>-1</v>
      </c>
      <c r="D55">
        <v>575</v>
      </c>
      <c r="E55" t="b">
        <f t="shared" si="0"/>
        <v>0</v>
      </c>
      <c r="G55" t="s">
        <v>107</v>
      </c>
      <c r="H55">
        <v>0.30909700000000001</v>
      </c>
      <c r="I55">
        <f t="shared" si="1"/>
        <v>0.20366278897699999</v>
      </c>
    </row>
    <row r="56" spans="1:9" hidden="1">
      <c r="A56" t="s">
        <v>54</v>
      </c>
      <c r="B56">
        <v>0.31313990740999997</v>
      </c>
      <c r="C56">
        <v>-1</v>
      </c>
      <c r="D56">
        <v>358</v>
      </c>
      <c r="E56" t="b">
        <f t="shared" si="0"/>
        <v>0</v>
      </c>
      <c r="G56" t="s">
        <v>109</v>
      </c>
      <c r="H56">
        <v>0.27550599999999997</v>
      </c>
      <c r="I56">
        <f t="shared" si="1"/>
        <v>0.18326088648200001</v>
      </c>
    </row>
    <row r="57" spans="1:9" hidden="1">
      <c r="A57" t="s">
        <v>55</v>
      </c>
      <c r="B57">
        <v>0.217509839057</v>
      </c>
      <c r="C57">
        <v>0.33060899999999999</v>
      </c>
      <c r="D57">
        <v>3947</v>
      </c>
      <c r="E57" t="b">
        <f t="shared" si="0"/>
        <v>1</v>
      </c>
      <c r="G57" t="s">
        <v>110</v>
      </c>
      <c r="H57">
        <v>0.30595499999999998</v>
      </c>
      <c r="I57">
        <f t="shared" si="1"/>
        <v>0.241177294214</v>
      </c>
    </row>
    <row r="58" spans="1:9" hidden="1">
      <c r="A58" t="s">
        <v>56</v>
      </c>
      <c r="B58">
        <v>0.228985204843</v>
      </c>
      <c r="C58">
        <v>-1</v>
      </c>
      <c r="D58">
        <v>177</v>
      </c>
      <c r="E58" t="b">
        <f t="shared" si="0"/>
        <v>0</v>
      </c>
      <c r="G58" t="s">
        <v>111</v>
      </c>
      <c r="H58">
        <v>0.37286900000000001</v>
      </c>
      <c r="I58">
        <f t="shared" si="1"/>
        <v>0.21141125106200001</v>
      </c>
    </row>
    <row r="59" spans="1:9" hidden="1">
      <c r="A59" t="s">
        <v>57</v>
      </c>
      <c r="B59">
        <v>0.20490527179699999</v>
      </c>
      <c r="C59">
        <v>-1</v>
      </c>
      <c r="D59">
        <v>1225</v>
      </c>
      <c r="E59" t="b">
        <f t="shared" si="0"/>
        <v>0</v>
      </c>
      <c r="G59" t="s">
        <v>113</v>
      </c>
      <c r="H59">
        <v>0.360622</v>
      </c>
      <c r="I59">
        <f t="shared" si="1"/>
        <v>0.30195148438399999</v>
      </c>
    </row>
    <row r="60" spans="1:9" hidden="1">
      <c r="A60" t="s">
        <v>58</v>
      </c>
      <c r="B60">
        <v>0.19374170309700001</v>
      </c>
      <c r="C60">
        <v>-1</v>
      </c>
      <c r="D60">
        <v>363</v>
      </c>
      <c r="E60" t="b">
        <f t="shared" si="0"/>
        <v>0</v>
      </c>
      <c r="G60" t="s">
        <v>114</v>
      </c>
      <c r="H60">
        <v>0.33128800000000003</v>
      </c>
      <c r="I60">
        <f t="shared" si="1"/>
        <v>0.23826531379599999</v>
      </c>
    </row>
    <row r="61" spans="1:9" hidden="1">
      <c r="A61" t="s">
        <v>59</v>
      </c>
      <c r="B61">
        <v>0.152180485906</v>
      </c>
      <c r="C61">
        <v>-1</v>
      </c>
      <c r="D61">
        <v>3638</v>
      </c>
      <c r="E61" t="b">
        <f t="shared" si="0"/>
        <v>0</v>
      </c>
      <c r="G61" t="s">
        <v>115</v>
      </c>
      <c r="H61">
        <v>0.280225</v>
      </c>
      <c r="I61">
        <f t="shared" si="1"/>
        <v>0.19234886546800001</v>
      </c>
    </row>
    <row r="62" spans="1:9" hidden="1">
      <c r="A62" t="s">
        <v>60</v>
      </c>
      <c r="B62">
        <v>0.37484799177099998</v>
      </c>
      <c r="C62">
        <v>-1</v>
      </c>
      <c r="D62">
        <v>200</v>
      </c>
      <c r="E62" t="b">
        <f t="shared" si="0"/>
        <v>0</v>
      </c>
      <c r="G62" t="s">
        <v>137</v>
      </c>
      <c r="H62">
        <v>0.37951200000000002</v>
      </c>
      <c r="I62">
        <f t="shared" si="1"/>
        <v>0.27095808277700001</v>
      </c>
    </row>
    <row r="63" spans="1:9" hidden="1">
      <c r="A63" t="s">
        <v>61</v>
      </c>
      <c r="B63">
        <v>0.241821457095</v>
      </c>
      <c r="C63">
        <v>0.354412</v>
      </c>
      <c r="D63">
        <v>2969</v>
      </c>
      <c r="E63" t="b">
        <f t="shared" si="0"/>
        <v>1</v>
      </c>
      <c r="G63" t="s">
        <v>135</v>
      </c>
      <c r="H63">
        <v>0.29877999999999999</v>
      </c>
      <c r="I63">
        <f t="shared" si="1"/>
        <v>0.25326150411800002</v>
      </c>
    </row>
    <row r="64" spans="1:9" hidden="1">
      <c r="A64" t="s">
        <v>62</v>
      </c>
      <c r="B64">
        <v>0.25260436823799998</v>
      </c>
      <c r="C64">
        <v>-1</v>
      </c>
      <c r="D64">
        <v>136</v>
      </c>
      <c r="E64" t="b">
        <f t="shared" si="0"/>
        <v>0</v>
      </c>
      <c r="G64" t="s">
        <v>136</v>
      </c>
      <c r="H64">
        <v>0.421931</v>
      </c>
      <c r="I64">
        <f t="shared" si="1"/>
        <v>0.20202575318400001</v>
      </c>
    </row>
    <row r="65" spans="1:9" hidden="1">
      <c r="A65" t="s">
        <v>63</v>
      </c>
      <c r="B65">
        <v>0.21518189948499999</v>
      </c>
      <c r="C65">
        <v>-1</v>
      </c>
      <c r="D65">
        <v>142</v>
      </c>
      <c r="E65" t="b">
        <f t="shared" si="0"/>
        <v>0</v>
      </c>
      <c r="G65" t="s">
        <v>181</v>
      </c>
      <c r="H65">
        <v>0.21205099999999999</v>
      </c>
      <c r="I65">
        <f t="shared" si="1"/>
        <v>0.60400672528699995</v>
      </c>
    </row>
    <row r="66" spans="1:9" hidden="1">
      <c r="A66" t="s">
        <v>64</v>
      </c>
      <c r="B66">
        <v>0.31263090724199999</v>
      </c>
      <c r="C66">
        <v>-1</v>
      </c>
      <c r="D66">
        <v>152</v>
      </c>
      <c r="E66" t="b">
        <f t="shared" si="0"/>
        <v>0</v>
      </c>
      <c r="G66" t="s">
        <v>182</v>
      </c>
      <c r="H66">
        <v>0.20513799999999999</v>
      </c>
      <c r="I66">
        <f t="shared" si="1"/>
        <v>0.55967395200299996</v>
      </c>
    </row>
    <row r="67" spans="1:9" hidden="1">
      <c r="A67" t="s">
        <v>65</v>
      </c>
      <c r="B67">
        <v>0.18022239584700001</v>
      </c>
      <c r="C67">
        <v>-1</v>
      </c>
      <c r="D67">
        <v>152</v>
      </c>
      <c r="E67" t="b">
        <f t="shared" ref="E67:E130" si="2">AND(C67&gt;-1,B67&lt;C67+0.03)</f>
        <v>0</v>
      </c>
      <c r="G67" t="s">
        <v>1330</v>
      </c>
      <c r="H67">
        <v>0.20319699999999999</v>
      </c>
      <c r="I67" t="e">
        <f t="shared" si="1"/>
        <v>#N/A</v>
      </c>
    </row>
    <row r="68" spans="1:9" hidden="1">
      <c r="A68" t="s">
        <v>66</v>
      </c>
      <c r="B68">
        <v>0.40678983184700002</v>
      </c>
      <c r="C68">
        <v>-1</v>
      </c>
      <c r="D68">
        <v>379</v>
      </c>
      <c r="E68" t="b">
        <f t="shared" si="2"/>
        <v>0</v>
      </c>
      <c r="G68" t="s">
        <v>183</v>
      </c>
      <c r="H68">
        <v>0.16838900000000001</v>
      </c>
      <c r="I68">
        <f t="shared" si="1"/>
        <v>0.574603943098</v>
      </c>
    </row>
    <row r="69" spans="1:9" hidden="1">
      <c r="A69" t="s">
        <v>67</v>
      </c>
      <c r="B69">
        <v>0.38881988841499998</v>
      </c>
      <c r="C69">
        <v>-1</v>
      </c>
      <c r="D69">
        <v>96</v>
      </c>
      <c r="E69" t="b">
        <f t="shared" si="2"/>
        <v>0</v>
      </c>
      <c r="G69" t="s">
        <v>1331</v>
      </c>
      <c r="H69">
        <v>0.163241</v>
      </c>
      <c r="I69" t="e">
        <f t="shared" si="1"/>
        <v>#N/A</v>
      </c>
    </row>
    <row r="70" spans="1:9" hidden="1">
      <c r="A70" t="s">
        <v>68</v>
      </c>
      <c r="B70">
        <v>0.112013023697</v>
      </c>
      <c r="C70">
        <v>-1</v>
      </c>
      <c r="D70">
        <v>342</v>
      </c>
      <c r="E70" t="b">
        <f t="shared" si="2"/>
        <v>0</v>
      </c>
      <c r="G70" t="s">
        <v>186</v>
      </c>
      <c r="H70">
        <v>0.196043</v>
      </c>
      <c r="I70">
        <f t="shared" si="1"/>
        <v>0.399721727882</v>
      </c>
    </row>
    <row r="71" spans="1:9" hidden="1">
      <c r="A71" t="s">
        <v>69</v>
      </c>
      <c r="B71">
        <v>0.254784222271</v>
      </c>
      <c r="C71">
        <v>-1</v>
      </c>
      <c r="D71">
        <v>1038</v>
      </c>
      <c r="E71" t="b">
        <f t="shared" si="2"/>
        <v>0</v>
      </c>
      <c r="G71" t="s">
        <v>1332</v>
      </c>
      <c r="H71">
        <v>0.216671</v>
      </c>
      <c r="I71" t="e">
        <f t="shared" si="1"/>
        <v>#N/A</v>
      </c>
    </row>
    <row r="72" spans="1:9" hidden="1">
      <c r="A72" t="s">
        <v>70</v>
      </c>
      <c r="B72">
        <v>0.27629087626299997</v>
      </c>
      <c r="C72">
        <v>0.28064299999999998</v>
      </c>
      <c r="D72">
        <v>2781</v>
      </c>
      <c r="E72" t="b">
        <f t="shared" si="2"/>
        <v>1</v>
      </c>
      <c r="G72" t="s">
        <v>184</v>
      </c>
      <c r="H72">
        <v>0.326988</v>
      </c>
      <c r="I72">
        <f t="shared" si="1"/>
        <v>0.14426265647</v>
      </c>
    </row>
    <row r="73" spans="1:9" hidden="1">
      <c r="A73" t="s">
        <v>71</v>
      </c>
      <c r="B73">
        <v>0.16975425910200001</v>
      </c>
      <c r="C73">
        <v>0.32780999999999999</v>
      </c>
      <c r="D73">
        <v>2822</v>
      </c>
      <c r="E73" t="b">
        <f t="shared" si="2"/>
        <v>1</v>
      </c>
      <c r="G73" t="s">
        <v>185</v>
      </c>
      <c r="H73">
        <v>0.32486999999999999</v>
      </c>
      <c r="I73">
        <f t="shared" si="1"/>
        <v>0.33173061269499998</v>
      </c>
    </row>
    <row r="74" spans="1:9" hidden="1">
      <c r="A74" t="s">
        <v>72</v>
      </c>
      <c r="B74">
        <v>0.229191314369</v>
      </c>
      <c r="C74">
        <v>-1</v>
      </c>
      <c r="D74">
        <v>280</v>
      </c>
      <c r="E74" t="b">
        <f t="shared" si="2"/>
        <v>0</v>
      </c>
      <c r="G74" t="s">
        <v>190</v>
      </c>
      <c r="H74">
        <v>0.38423400000000002</v>
      </c>
      <c r="I74">
        <f t="shared" si="1"/>
        <v>0.32302328272500003</v>
      </c>
    </row>
    <row r="75" spans="1:9" hidden="1">
      <c r="A75" t="s">
        <v>73</v>
      </c>
      <c r="B75">
        <v>0.235360192888</v>
      </c>
      <c r="C75">
        <v>-1</v>
      </c>
      <c r="D75">
        <v>242</v>
      </c>
      <c r="E75" t="b">
        <f t="shared" si="2"/>
        <v>0</v>
      </c>
      <c r="G75" t="s">
        <v>191</v>
      </c>
      <c r="H75">
        <v>0.42211199999999999</v>
      </c>
      <c r="I75">
        <f t="shared" si="1"/>
        <v>0.58138212119900001</v>
      </c>
    </row>
    <row r="76" spans="1:9" hidden="1">
      <c r="A76" t="s">
        <v>74</v>
      </c>
      <c r="B76">
        <v>0.24914737207500001</v>
      </c>
      <c r="C76">
        <v>0.38473400000000002</v>
      </c>
      <c r="D76">
        <v>2196</v>
      </c>
      <c r="E76" t="b">
        <f t="shared" si="2"/>
        <v>1</v>
      </c>
      <c r="G76" t="s">
        <v>211</v>
      </c>
      <c r="H76">
        <v>0.160495</v>
      </c>
      <c r="I76">
        <f t="shared" si="1"/>
        <v>0.32408944001599999</v>
      </c>
    </row>
    <row r="77" spans="1:9" hidden="1">
      <c r="A77" t="s">
        <v>75</v>
      </c>
      <c r="B77">
        <v>0.42040713324599999</v>
      </c>
      <c r="C77">
        <v>0.104362</v>
      </c>
      <c r="D77">
        <v>2870</v>
      </c>
      <c r="E77" t="b">
        <f t="shared" si="2"/>
        <v>0</v>
      </c>
      <c r="G77" t="s">
        <v>212</v>
      </c>
      <c r="H77">
        <v>0.434616</v>
      </c>
      <c r="I77">
        <f t="shared" si="1"/>
        <v>0.15221215662900001</v>
      </c>
    </row>
    <row r="78" spans="1:9" hidden="1">
      <c r="A78" t="s">
        <v>76</v>
      </c>
      <c r="B78">
        <v>0.27646498263899999</v>
      </c>
      <c r="C78">
        <v>-1</v>
      </c>
      <c r="D78">
        <v>1514</v>
      </c>
      <c r="E78" t="b">
        <f t="shared" si="2"/>
        <v>0</v>
      </c>
      <c r="G78" t="s">
        <v>213</v>
      </c>
      <c r="H78">
        <v>7.3398199999999997E-2</v>
      </c>
      <c r="I78">
        <f t="shared" si="1"/>
        <v>0.33669976724900003</v>
      </c>
    </row>
    <row r="79" spans="1:9" hidden="1">
      <c r="A79" t="s">
        <v>77</v>
      </c>
      <c r="B79">
        <v>0.36557605887299999</v>
      </c>
      <c r="C79">
        <v>-1</v>
      </c>
      <c r="D79">
        <v>512</v>
      </c>
      <c r="E79" t="b">
        <f t="shared" si="2"/>
        <v>0</v>
      </c>
      <c r="G79" t="s">
        <v>214</v>
      </c>
      <c r="H79">
        <v>0.201906</v>
      </c>
      <c r="I79">
        <f t="shared" ref="I79:I142" si="3">VLOOKUP(G79,$A$2:$B$1307,2,FALSE)</f>
        <v>0.80156929450600001</v>
      </c>
    </row>
    <row r="80" spans="1:9" hidden="1">
      <c r="A80" t="s">
        <v>78</v>
      </c>
      <c r="B80">
        <v>0.25977713301599997</v>
      </c>
      <c r="C80">
        <v>-1</v>
      </c>
      <c r="D80">
        <v>1166</v>
      </c>
      <c r="E80" t="b">
        <f t="shared" si="2"/>
        <v>0</v>
      </c>
      <c r="G80" t="s">
        <v>215</v>
      </c>
      <c r="H80">
        <v>7.3568800000000004E-2</v>
      </c>
      <c r="I80">
        <f t="shared" si="3"/>
        <v>0.51636324188299998</v>
      </c>
    </row>
    <row r="81" spans="1:9" hidden="1">
      <c r="A81" t="s">
        <v>79</v>
      </c>
      <c r="B81">
        <v>0.13143484583600001</v>
      </c>
      <c r="C81">
        <v>-1</v>
      </c>
      <c r="D81">
        <v>224</v>
      </c>
      <c r="E81" t="b">
        <f t="shared" si="2"/>
        <v>0</v>
      </c>
      <c r="G81" t="s">
        <v>217</v>
      </c>
      <c r="H81">
        <v>6.7600499999999994E-2</v>
      </c>
      <c r="I81">
        <f t="shared" si="3"/>
        <v>0.46156549840900002</v>
      </c>
    </row>
    <row r="82" spans="1:9" hidden="1">
      <c r="A82" t="s">
        <v>80</v>
      </c>
      <c r="B82">
        <v>0.163239867983</v>
      </c>
      <c r="C82">
        <v>-1</v>
      </c>
      <c r="D82">
        <v>1061</v>
      </c>
      <c r="E82" t="b">
        <f t="shared" si="2"/>
        <v>0</v>
      </c>
      <c r="G82" t="s">
        <v>218</v>
      </c>
      <c r="H82">
        <v>9.7567299999999996E-2</v>
      </c>
      <c r="I82">
        <f t="shared" si="3"/>
        <v>0.58411984960899999</v>
      </c>
    </row>
    <row r="83" spans="1:9" hidden="1">
      <c r="A83" t="s">
        <v>81</v>
      </c>
      <c r="B83">
        <v>0.194228052022</v>
      </c>
      <c r="C83">
        <v>-1</v>
      </c>
      <c r="D83">
        <v>3051</v>
      </c>
      <c r="E83" t="b">
        <f t="shared" si="2"/>
        <v>0</v>
      </c>
      <c r="G83" t="s">
        <v>219</v>
      </c>
      <c r="H83">
        <v>0.17432800000000001</v>
      </c>
      <c r="I83">
        <f t="shared" si="3"/>
        <v>0.46686404893900002</v>
      </c>
    </row>
    <row r="84" spans="1:9" hidden="1">
      <c r="A84" t="s">
        <v>82</v>
      </c>
      <c r="B84">
        <v>0.28788838764500002</v>
      </c>
      <c r="C84">
        <v>-1</v>
      </c>
      <c r="D84">
        <v>342</v>
      </c>
      <c r="E84" t="b">
        <f t="shared" si="2"/>
        <v>0</v>
      </c>
      <c r="G84" t="s">
        <v>220</v>
      </c>
      <c r="H84">
        <v>0.221942</v>
      </c>
      <c r="I84">
        <f t="shared" si="3"/>
        <v>0.386572817161</v>
      </c>
    </row>
    <row r="85" spans="1:9" hidden="1">
      <c r="A85" t="s">
        <v>83</v>
      </c>
      <c r="B85">
        <v>0.234154163075</v>
      </c>
      <c r="C85">
        <v>-1</v>
      </c>
      <c r="D85">
        <v>2916</v>
      </c>
      <c r="E85" t="b">
        <f t="shared" si="2"/>
        <v>0</v>
      </c>
      <c r="G85" t="s">
        <v>221</v>
      </c>
      <c r="H85">
        <v>0.102788</v>
      </c>
      <c r="I85">
        <f t="shared" si="3"/>
        <v>0.31400574528800002</v>
      </c>
    </row>
    <row r="86" spans="1:9" hidden="1">
      <c r="A86" t="s">
        <v>84</v>
      </c>
      <c r="B86">
        <v>0.188591030145</v>
      </c>
      <c r="C86">
        <v>-1</v>
      </c>
      <c r="D86">
        <v>217</v>
      </c>
      <c r="E86" t="b">
        <f t="shared" si="2"/>
        <v>0</v>
      </c>
      <c r="G86" t="s">
        <v>222</v>
      </c>
      <c r="H86">
        <v>0.23510900000000001</v>
      </c>
      <c r="I86">
        <f t="shared" si="3"/>
        <v>0.41051118352900001</v>
      </c>
    </row>
    <row r="87" spans="1:9" hidden="1">
      <c r="A87" t="s">
        <v>85</v>
      </c>
      <c r="B87">
        <v>0.24073642903199999</v>
      </c>
      <c r="C87">
        <v>-1</v>
      </c>
      <c r="D87">
        <v>1204</v>
      </c>
      <c r="E87" t="b">
        <f t="shared" si="2"/>
        <v>0</v>
      </c>
      <c r="G87" t="s">
        <v>223</v>
      </c>
      <c r="H87">
        <v>0.18365000000000001</v>
      </c>
      <c r="I87">
        <f t="shared" si="3"/>
        <v>0.37263757151600002</v>
      </c>
    </row>
    <row r="88" spans="1:9" hidden="1">
      <c r="A88" t="s">
        <v>86</v>
      </c>
      <c r="B88">
        <v>0.18802641188999999</v>
      </c>
      <c r="C88">
        <v>-1</v>
      </c>
      <c r="D88">
        <v>342</v>
      </c>
      <c r="E88" t="b">
        <f t="shared" si="2"/>
        <v>0</v>
      </c>
      <c r="G88" t="s">
        <v>224</v>
      </c>
      <c r="H88">
        <v>7.5259000000000006E-2</v>
      </c>
      <c r="I88">
        <f t="shared" si="3"/>
        <v>0.33461778239000001</v>
      </c>
    </row>
    <row r="89" spans="1:9" hidden="1">
      <c r="A89" t="s">
        <v>87</v>
      </c>
      <c r="B89">
        <v>0.21878176907800001</v>
      </c>
      <c r="C89">
        <v>-1</v>
      </c>
      <c r="D89">
        <v>386</v>
      </c>
      <c r="E89" t="b">
        <f t="shared" si="2"/>
        <v>0</v>
      </c>
      <c r="G89" t="s">
        <v>227</v>
      </c>
      <c r="H89">
        <v>0.13475899999999999</v>
      </c>
      <c r="I89">
        <f t="shared" si="3"/>
        <v>0.48048145038399998</v>
      </c>
    </row>
    <row r="90" spans="1:9" hidden="1">
      <c r="A90" t="s">
        <v>88</v>
      </c>
      <c r="B90">
        <v>0.16513906555399999</v>
      </c>
      <c r="C90">
        <v>0.28272399999999998</v>
      </c>
      <c r="D90">
        <v>1455</v>
      </c>
      <c r="E90" t="b">
        <f t="shared" si="2"/>
        <v>1</v>
      </c>
      <c r="G90" t="s">
        <v>229</v>
      </c>
      <c r="H90">
        <v>0.142431</v>
      </c>
      <c r="I90">
        <f t="shared" si="3"/>
        <v>0.27332863834100002</v>
      </c>
    </row>
    <row r="91" spans="1:9" hidden="1">
      <c r="A91" t="s">
        <v>89</v>
      </c>
      <c r="B91">
        <v>0.18518507971100001</v>
      </c>
      <c r="C91">
        <v>0.280665</v>
      </c>
      <c r="D91">
        <v>523</v>
      </c>
      <c r="E91" t="b">
        <f t="shared" si="2"/>
        <v>1</v>
      </c>
      <c r="G91" t="s">
        <v>230</v>
      </c>
      <c r="H91">
        <v>0.227023</v>
      </c>
      <c r="I91">
        <f t="shared" si="3"/>
        <v>0.20808214864399999</v>
      </c>
    </row>
    <row r="92" spans="1:9" hidden="1">
      <c r="A92" t="s">
        <v>90</v>
      </c>
      <c r="B92">
        <v>0.10661794001</v>
      </c>
      <c r="C92">
        <v>-1</v>
      </c>
      <c r="D92">
        <v>807</v>
      </c>
      <c r="E92" t="b">
        <f t="shared" si="2"/>
        <v>0</v>
      </c>
      <c r="G92" t="s">
        <v>231</v>
      </c>
      <c r="H92">
        <v>0.12767200000000001</v>
      </c>
      <c r="I92">
        <f t="shared" si="3"/>
        <v>0.35893903101199998</v>
      </c>
    </row>
    <row r="93" spans="1:9" hidden="1">
      <c r="A93" t="s">
        <v>91</v>
      </c>
      <c r="B93">
        <v>0.161314065408</v>
      </c>
      <c r="C93">
        <v>-1</v>
      </c>
      <c r="D93">
        <v>1213</v>
      </c>
      <c r="E93" t="b">
        <f t="shared" si="2"/>
        <v>0</v>
      </c>
      <c r="G93" t="s">
        <v>232</v>
      </c>
      <c r="H93">
        <v>0.121631</v>
      </c>
      <c r="I93">
        <f t="shared" si="3"/>
        <v>0.353683620817</v>
      </c>
    </row>
    <row r="94" spans="1:9" hidden="1">
      <c r="A94" t="s">
        <v>92</v>
      </c>
      <c r="B94">
        <v>0.20030402741299999</v>
      </c>
      <c r="C94">
        <v>-1</v>
      </c>
      <c r="D94">
        <v>491</v>
      </c>
      <c r="E94" t="b">
        <f t="shared" si="2"/>
        <v>0</v>
      </c>
      <c r="G94" t="s">
        <v>233</v>
      </c>
      <c r="H94">
        <v>0.29382399999999997</v>
      </c>
      <c r="I94">
        <f t="shared" si="3"/>
        <v>0.74164243559099996</v>
      </c>
    </row>
    <row r="95" spans="1:9" hidden="1">
      <c r="A95" t="s">
        <v>93</v>
      </c>
      <c r="B95">
        <v>0.224292606851</v>
      </c>
      <c r="C95">
        <v>-1</v>
      </c>
      <c r="D95">
        <v>339</v>
      </c>
      <c r="E95" t="b">
        <f t="shared" si="2"/>
        <v>0</v>
      </c>
      <c r="G95" t="s">
        <v>235</v>
      </c>
      <c r="H95">
        <v>0.20415800000000001</v>
      </c>
      <c r="I95">
        <f t="shared" si="3"/>
        <v>0.608144878991</v>
      </c>
    </row>
    <row r="96" spans="1:9" hidden="1">
      <c r="A96" t="s">
        <v>94</v>
      </c>
      <c r="B96">
        <v>0.18161631161899999</v>
      </c>
      <c r="C96">
        <v>-1</v>
      </c>
      <c r="D96">
        <v>2450</v>
      </c>
      <c r="E96" t="b">
        <f t="shared" si="2"/>
        <v>0</v>
      </c>
      <c r="G96" t="s">
        <v>236</v>
      </c>
      <c r="H96">
        <v>0.12510199999999999</v>
      </c>
      <c r="I96">
        <f t="shared" si="3"/>
        <v>0.54037366447000001</v>
      </c>
    </row>
    <row r="97" spans="1:9" hidden="1">
      <c r="A97" t="s">
        <v>95</v>
      </c>
      <c r="B97">
        <v>0.226156677385</v>
      </c>
      <c r="C97">
        <v>-1</v>
      </c>
      <c r="D97">
        <v>2524</v>
      </c>
      <c r="E97" t="b">
        <f t="shared" si="2"/>
        <v>0</v>
      </c>
      <c r="G97" t="s">
        <v>237</v>
      </c>
      <c r="H97">
        <v>9.1008000000000006E-2</v>
      </c>
      <c r="I97">
        <f t="shared" si="3"/>
        <v>0.44376700474800002</v>
      </c>
    </row>
    <row r="98" spans="1:9" hidden="1">
      <c r="A98" t="s">
        <v>96</v>
      </c>
      <c r="B98">
        <v>0.19864450809100001</v>
      </c>
      <c r="C98">
        <v>-1</v>
      </c>
      <c r="D98">
        <v>325</v>
      </c>
      <c r="E98" t="b">
        <f t="shared" si="2"/>
        <v>0</v>
      </c>
      <c r="G98" t="s">
        <v>238</v>
      </c>
      <c r="H98">
        <v>9.3508400000000005E-2</v>
      </c>
      <c r="I98">
        <f t="shared" si="3"/>
        <v>0.35192070464899999</v>
      </c>
    </row>
    <row r="99" spans="1:9" hidden="1">
      <c r="A99" t="s">
        <v>97</v>
      </c>
      <c r="B99">
        <v>0.22206682316099999</v>
      </c>
      <c r="C99">
        <v>-1</v>
      </c>
      <c r="D99">
        <v>748</v>
      </c>
      <c r="E99" t="b">
        <f t="shared" si="2"/>
        <v>0</v>
      </c>
      <c r="G99" t="s">
        <v>239</v>
      </c>
      <c r="H99">
        <v>5.6328200000000002E-2</v>
      </c>
      <c r="I99">
        <f t="shared" si="3"/>
        <v>0.35579253243199999</v>
      </c>
    </row>
    <row r="100" spans="1:9" hidden="1">
      <c r="A100" t="s">
        <v>98</v>
      </c>
      <c r="B100">
        <v>0.19221650436400001</v>
      </c>
      <c r="C100">
        <v>-1</v>
      </c>
      <c r="D100">
        <v>1194</v>
      </c>
      <c r="E100" t="b">
        <f t="shared" si="2"/>
        <v>0</v>
      </c>
      <c r="G100" t="s">
        <v>240</v>
      </c>
      <c r="H100">
        <v>0.23614599999999999</v>
      </c>
      <c r="I100">
        <f t="shared" si="3"/>
        <v>0.23815555750299999</v>
      </c>
    </row>
    <row r="101" spans="1:9" hidden="1">
      <c r="A101" t="s">
        <v>99</v>
      </c>
      <c r="B101">
        <v>0.38687286734100002</v>
      </c>
      <c r="C101">
        <v>0.35791099999999998</v>
      </c>
      <c r="D101">
        <v>2861</v>
      </c>
      <c r="E101" t="b">
        <f t="shared" si="2"/>
        <v>1</v>
      </c>
      <c r="G101" t="s">
        <v>241</v>
      </c>
      <c r="H101">
        <v>9.9635600000000005E-2</v>
      </c>
      <c r="I101">
        <f t="shared" si="3"/>
        <v>0.333260817702</v>
      </c>
    </row>
    <row r="102" spans="1:9" hidden="1">
      <c r="A102" t="s">
        <v>100</v>
      </c>
      <c r="B102">
        <v>0.203043276386</v>
      </c>
      <c r="C102">
        <v>0.372863</v>
      </c>
      <c r="D102">
        <v>2782</v>
      </c>
      <c r="E102" t="b">
        <f t="shared" si="2"/>
        <v>1</v>
      </c>
      <c r="G102" t="s">
        <v>242</v>
      </c>
      <c r="H102">
        <v>0.12740499999999999</v>
      </c>
      <c r="I102">
        <f t="shared" si="3"/>
        <v>0.37004987058400002</v>
      </c>
    </row>
    <row r="103" spans="1:9" hidden="1">
      <c r="A103" t="s">
        <v>101</v>
      </c>
      <c r="B103">
        <v>0.12357992774400001</v>
      </c>
      <c r="C103">
        <v>0.12432699999999999</v>
      </c>
      <c r="D103">
        <v>2706</v>
      </c>
      <c r="E103" t="b">
        <f t="shared" si="2"/>
        <v>1</v>
      </c>
      <c r="G103" t="s">
        <v>243</v>
      </c>
      <c r="H103">
        <v>0.120585</v>
      </c>
      <c r="I103">
        <f t="shared" si="3"/>
        <v>0.22622322480199999</v>
      </c>
    </row>
    <row r="104" spans="1:9" hidden="1">
      <c r="A104" t="s">
        <v>102</v>
      </c>
      <c r="B104">
        <v>0.262839484545</v>
      </c>
      <c r="C104">
        <v>-1</v>
      </c>
      <c r="D104">
        <v>791</v>
      </c>
      <c r="E104" t="b">
        <f t="shared" si="2"/>
        <v>0</v>
      </c>
      <c r="G104" t="s">
        <v>244</v>
      </c>
      <c r="H104">
        <v>0.154363</v>
      </c>
      <c r="I104">
        <f t="shared" si="3"/>
        <v>0.25146822999200003</v>
      </c>
    </row>
    <row r="105" spans="1:9" hidden="1">
      <c r="A105" t="s">
        <v>103</v>
      </c>
      <c r="B105">
        <v>0.32174061579500002</v>
      </c>
      <c r="C105">
        <v>-1</v>
      </c>
      <c r="D105">
        <v>1124</v>
      </c>
      <c r="E105" t="b">
        <f t="shared" si="2"/>
        <v>0</v>
      </c>
      <c r="G105" t="s">
        <v>245</v>
      </c>
      <c r="H105">
        <v>9.2233899999999994E-2</v>
      </c>
      <c r="I105">
        <f t="shared" si="3"/>
        <v>0.38646077329700002</v>
      </c>
    </row>
    <row r="106" spans="1:9" hidden="1">
      <c r="A106" t="s">
        <v>104</v>
      </c>
      <c r="B106">
        <v>0.18440662280600001</v>
      </c>
      <c r="C106">
        <v>-1</v>
      </c>
      <c r="D106">
        <v>554</v>
      </c>
      <c r="E106" t="b">
        <f t="shared" si="2"/>
        <v>0</v>
      </c>
      <c r="G106" t="s">
        <v>246</v>
      </c>
      <c r="H106">
        <v>0.14054</v>
      </c>
      <c r="I106">
        <f t="shared" si="3"/>
        <v>0.72977398566100005</v>
      </c>
    </row>
    <row r="107" spans="1:9" hidden="1">
      <c r="A107" t="s">
        <v>105</v>
      </c>
      <c r="B107">
        <v>0.33229093232599999</v>
      </c>
      <c r="C107">
        <v>-1</v>
      </c>
      <c r="D107">
        <v>336</v>
      </c>
      <c r="E107" t="b">
        <f t="shared" si="2"/>
        <v>0</v>
      </c>
      <c r="G107" t="s">
        <v>247</v>
      </c>
      <c r="H107">
        <v>0.22561800000000001</v>
      </c>
      <c r="I107">
        <f t="shared" si="3"/>
        <v>0.28074642907500003</v>
      </c>
    </row>
    <row r="108" spans="1:9" hidden="1">
      <c r="A108" t="s">
        <v>106</v>
      </c>
      <c r="B108">
        <v>0.28225278392999997</v>
      </c>
      <c r="C108">
        <v>0.31236199999999997</v>
      </c>
      <c r="D108">
        <v>3378</v>
      </c>
      <c r="E108" t="b">
        <f t="shared" si="2"/>
        <v>1</v>
      </c>
      <c r="G108" t="s">
        <v>248</v>
      </c>
      <c r="H108">
        <v>0.192998</v>
      </c>
      <c r="I108">
        <f t="shared" si="3"/>
        <v>0.19622499124699999</v>
      </c>
    </row>
    <row r="109" spans="1:9" hidden="1">
      <c r="A109" t="s">
        <v>107</v>
      </c>
      <c r="B109">
        <v>0.20366278897699999</v>
      </c>
      <c r="C109">
        <v>0.30909700000000001</v>
      </c>
      <c r="D109">
        <v>508</v>
      </c>
      <c r="E109" t="b">
        <f t="shared" si="2"/>
        <v>1</v>
      </c>
      <c r="G109" t="s">
        <v>249</v>
      </c>
      <c r="H109">
        <v>0.29219299999999998</v>
      </c>
      <c r="I109">
        <f t="shared" si="3"/>
        <v>0.28299338716200001</v>
      </c>
    </row>
    <row r="110" spans="1:9" hidden="1">
      <c r="A110" t="s">
        <v>108</v>
      </c>
      <c r="B110">
        <v>0.17995290304100001</v>
      </c>
      <c r="C110">
        <v>-1</v>
      </c>
      <c r="D110">
        <v>167</v>
      </c>
      <c r="E110" t="b">
        <f t="shared" si="2"/>
        <v>0</v>
      </c>
      <c r="G110" t="s">
        <v>250</v>
      </c>
      <c r="H110">
        <v>0.34321499999999999</v>
      </c>
      <c r="I110">
        <f t="shared" si="3"/>
        <v>0.265290197773</v>
      </c>
    </row>
    <row r="111" spans="1:9" hidden="1">
      <c r="A111" t="s">
        <v>109</v>
      </c>
      <c r="B111">
        <v>0.18326088648200001</v>
      </c>
      <c r="C111">
        <v>0.27550599999999997</v>
      </c>
      <c r="D111">
        <v>2624</v>
      </c>
      <c r="E111" t="b">
        <f t="shared" si="2"/>
        <v>1</v>
      </c>
      <c r="G111" t="s">
        <v>251</v>
      </c>
      <c r="H111">
        <v>0.12407600000000001</v>
      </c>
      <c r="I111">
        <f t="shared" si="3"/>
        <v>0.49298366834000001</v>
      </c>
    </row>
    <row r="112" spans="1:9" hidden="1">
      <c r="A112" t="s">
        <v>110</v>
      </c>
      <c r="B112">
        <v>0.241177294214</v>
      </c>
      <c r="C112">
        <v>0.30595499999999998</v>
      </c>
      <c r="D112">
        <v>3519</v>
      </c>
      <c r="E112" t="b">
        <f t="shared" si="2"/>
        <v>1</v>
      </c>
      <c r="G112" t="s">
        <v>252</v>
      </c>
      <c r="H112">
        <v>0.27433800000000003</v>
      </c>
      <c r="I112">
        <f t="shared" si="3"/>
        <v>0.44193800612400003</v>
      </c>
    </row>
    <row r="113" spans="1:9" hidden="1">
      <c r="A113" t="s">
        <v>111</v>
      </c>
      <c r="B113">
        <v>0.21141125106200001</v>
      </c>
      <c r="C113">
        <v>0.37286900000000001</v>
      </c>
      <c r="D113">
        <v>2615</v>
      </c>
      <c r="E113" t="b">
        <f t="shared" si="2"/>
        <v>1</v>
      </c>
      <c r="G113" t="s">
        <v>253</v>
      </c>
      <c r="H113">
        <v>0.13947899999999999</v>
      </c>
      <c r="I113">
        <f t="shared" si="3"/>
        <v>0.433767987174</v>
      </c>
    </row>
    <row r="114" spans="1:9" hidden="1">
      <c r="A114" t="s">
        <v>112</v>
      </c>
      <c r="B114">
        <v>0.16259550464700001</v>
      </c>
      <c r="C114">
        <v>-1</v>
      </c>
      <c r="D114">
        <v>272</v>
      </c>
      <c r="E114" t="b">
        <f t="shared" si="2"/>
        <v>0</v>
      </c>
      <c r="G114" t="s">
        <v>254</v>
      </c>
      <c r="H114">
        <v>0.16251299999999999</v>
      </c>
      <c r="I114">
        <f t="shared" si="3"/>
        <v>0.31645538804399997</v>
      </c>
    </row>
    <row r="115" spans="1:9" hidden="1">
      <c r="A115" t="s">
        <v>113</v>
      </c>
      <c r="B115">
        <v>0.30195148438399999</v>
      </c>
      <c r="C115">
        <v>0.360622</v>
      </c>
      <c r="D115">
        <v>2457</v>
      </c>
      <c r="E115" t="b">
        <f t="shared" si="2"/>
        <v>1</v>
      </c>
      <c r="G115" t="s">
        <v>260</v>
      </c>
      <c r="H115">
        <v>0.12564500000000001</v>
      </c>
      <c r="I115">
        <f t="shared" si="3"/>
        <v>0.25551713852800001</v>
      </c>
    </row>
    <row r="116" spans="1:9" hidden="1">
      <c r="A116" t="s">
        <v>114</v>
      </c>
      <c r="B116">
        <v>0.23826531379599999</v>
      </c>
      <c r="C116">
        <v>0.33128800000000003</v>
      </c>
      <c r="D116">
        <v>2787</v>
      </c>
      <c r="E116" t="b">
        <f t="shared" si="2"/>
        <v>1</v>
      </c>
      <c r="G116" t="s">
        <v>261</v>
      </c>
      <c r="H116">
        <v>0.165521</v>
      </c>
      <c r="I116">
        <f t="shared" si="3"/>
        <v>0.28730289487400001</v>
      </c>
    </row>
    <row r="117" spans="1:9" hidden="1">
      <c r="A117" t="s">
        <v>115</v>
      </c>
      <c r="B117">
        <v>0.19234886546800001</v>
      </c>
      <c r="C117">
        <v>0.280225</v>
      </c>
      <c r="D117">
        <v>2420</v>
      </c>
      <c r="E117" t="b">
        <f t="shared" si="2"/>
        <v>1</v>
      </c>
      <c r="G117" t="s">
        <v>262</v>
      </c>
      <c r="H117">
        <v>0.149399</v>
      </c>
      <c r="I117">
        <f t="shared" si="3"/>
        <v>0.24908016919199999</v>
      </c>
    </row>
    <row r="118" spans="1:9" hidden="1">
      <c r="A118" t="s">
        <v>116</v>
      </c>
      <c r="B118">
        <v>0.23833486383300001</v>
      </c>
      <c r="C118">
        <v>-1</v>
      </c>
      <c r="D118">
        <v>980</v>
      </c>
      <c r="E118" t="b">
        <f t="shared" si="2"/>
        <v>0</v>
      </c>
      <c r="G118" t="s">
        <v>263</v>
      </c>
      <c r="H118">
        <v>0.17621600000000001</v>
      </c>
      <c r="I118">
        <f t="shared" si="3"/>
        <v>0.32754943240700002</v>
      </c>
    </row>
    <row r="119" spans="1:9" hidden="1">
      <c r="A119" t="s">
        <v>117</v>
      </c>
      <c r="B119">
        <v>0.29602157835300003</v>
      </c>
      <c r="C119">
        <v>-1</v>
      </c>
      <c r="D119">
        <v>1532</v>
      </c>
      <c r="E119" t="b">
        <f t="shared" si="2"/>
        <v>0</v>
      </c>
      <c r="G119" t="s">
        <v>264</v>
      </c>
      <c r="H119">
        <v>0.18712400000000001</v>
      </c>
      <c r="I119">
        <f t="shared" si="3"/>
        <v>0.31893069174900002</v>
      </c>
    </row>
    <row r="120" spans="1:9" hidden="1">
      <c r="A120" t="s">
        <v>118</v>
      </c>
      <c r="B120">
        <v>0.28076489944299998</v>
      </c>
      <c r="C120">
        <v>-1</v>
      </c>
      <c r="D120">
        <v>1461</v>
      </c>
      <c r="E120" t="b">
        <f t="shared" si="2"/>
        <v>0</v>
      </c>
      <c r="G120" t="s">
        <v>265</v>
      </c>
      <c r="H120">
        <v>0.14980299999999999</v>
      </c>
      <c r="I120">
        <f t="shared" si="3"/>
        <v>0.77957236366899996</v>
      </c>
    </row>
    <row r="121" spans="1:9" hidden="1">
      <c r="A121" t="s">
        <v>119</v>
      </c>
      <c r="B121">
        <v>0.65317046885999996</v>
      </c>
      <c r="C121">
        <v>-1</v>
      </c>
      <c r="D121">
        <v>583</v>
      </c>
      <c r="E121" t="b">
        <f t="shared" si="2"/>
        <v>0</v>
      </c>
      <c r="G121" t="s">
        <v>194</v>
      </c>
      <c r="H121">
        <v>0.107275</v>
      </c>
      <c r="I121">
        <f t="shared" si="3"/>
        <v>0.32296743193100003</v>
      </c>
    </row>
    <row r="122" spans="1:9" hidden="1">
      <c r="A122" t="s">
        <v>120</v>
      </c>
      <c r="B122">
        <v>1.11630078293</v>
      </c>
      <c r="C122">
        <v>-1</v>
      </c>
      <c r="D122">
        <v>631</v>
      </c>
      <c r="E122" t="b">
        <f t="shared" si="2"/>
        <v>0</v>
      </c>
      <c r="G122" t="s">
        <v>270</v>
      </c>
      <c r="H122">
        <v>0.35214699999999999</v>
      </c>
      <c r="I122">
        <f t="shared" si="3"/>
        <v>0.27342341972400003</v>
      </c>
    </row>
    <row r="123" spans="1:9" hidden="1">
      <c r="A123" t="s">
        <v>121</v>
      </c>
      <c r="B123">
        <v>0.25940838837300001</v>
      </c>
      <c r="C123">
        <v>-1</v>
      </c>
      <c r="D123">
        <v>826</v>
      </c>
      <c r="E123" t="b">
        <f t="shared" si="2"/>
        <v>0</v>
      </c>
      <c r="G123" t="s">
        <v>276</v>
      </c>
      <c r="H123">
        <v>0.36547600000000002</v>
      </c>
      <c r="I123">
        <f t="shared" si="3"/>
        <v>0.314225950029</v>
      </c>
    </row>
    <row r="124" spans="1:9" hidden="1">
      <c r="A124" t="s">
        <v>122</v>
      </c>
      <c r="B124">
        <v>0.16997448850899999</v>
      </c>
      <c r="C124">
        <v>-1</v>
      </c>
      <c r="D124">
        <v>813</v>
      </c>
      <c r="E124" t="b">
        <f t="shared" si="2"/>
        <v>0</v>
      </c>
      <c r="G124" t="s">
        <v>1333</v>
      </c>
      <c r="H124">
        <v>1.5842100000000001E-2</v>
      </c>
      <c r="I124" t="e">
        <f t="shared" si="3"/>
        <v>#N/A</v>
      </c>
    </row>
    <row r="125" spans="1:9" hidden="1">
      <c r="A125" t="s">
        <v>123</v>
      </c>
      <c r="B125">
        <v>0.32536112580999998</v>
      </c>
      <c r="C125">
        <v>-1</v>
      </c>
      <c r="D125">
        <v>3605</v>
      </c>
      <c r="E125" t="b">
        <f t="shared" si="2"/>
        <v>0</v>
      </c>
      <c r="G125" t="s">
        <v>1334</v>
      </c>
      <c r="H125">
        <v>0.199489</v>
      </c>
      <c r="I125" t="e">
        <f t="shared" si="3"/>
        <v>#N/A</v>
      </c>
    </row>
    <row r="126" spans="1:9" hidden="1">
      <c r="A126" t="s">
        <v>124</v>
      </c>
      <c r="B126">
        <v>0.20914812768999999</v>
      </c>
      <c r="C126">
        <v>-1</v>
      </c>
      <c r="D126">
        <v>972</v>
      </c>
      <c r="E126" t="b">
        <f t="shared" si="2"/>
        <v>0</v>
      </c>
      <c r="G126" t="s">
        <v>1335</v>
      </c>
      <c r="H126">
        <v>0.25011299999999997</v>
      </c>
      <c r="I126" t="e">
        <f t="shared" si="3"/>
        <v>#N/A</v>
      </c>
    </row>
    <row r="127" spans="1:9" hidden="1">
      <c r="A127" t="s">
        <v>125</v>
      </c>
      <c r="B127">
        <v>0.228616072162</v>
      </c>
      <c r="C127">
        <v>-1</v>
      </c>
      <c r="D127">
        <v>4288</v>
      </c>
      <c r="E127" t="b">
        <f t="shared" si="2"/>
        <v>0</v>
      </c>
      <c r="G127" t="s">
        <v>1336</v>
      </c>
      <c r="H127">
        <v>0.28689399999999998</v>
      </c>
      <c r="I127" t="e">
        <f t="shared" si="3"/>
        <v>#N/A</v>
      </c>
    </row>
    <row r="128" spans="1:9" hidden="1">
      <c r="A128" t="s">
        <v>126</v>
      </c>
      <c r="B128">
        <v>0.244378014196</v>
      </c>
      <c r="C128">
        <v>-1</v>
      </c>
      <c r="D128">
        <v>3277</v>
      </c>
      <c r="E128" t="b">
        <f t="shared" si="2"/>
        <v>0</v>
      </c>
      <c r="G128" t="s">
        <v>1337</v>
      </c>
      <c r="H128">
        <v>0.23313600000000001</v>
      </c>
      <c r="I128" t="e">
        <f t="shared" si="3"/>
        <v>#N/A</v>
      </c>
    </row>
    <row r="129" spans="1:9" hidden="1">
      <c r="A129" t="s">
        <v>127</v>
      </c>
      <c r="B129">
        <v>0.31135643531000001</v>
      </c>
      <c r="C129">
        <v>-1</v>
      </c>
      <c r="D129">
        <v>2204</v>
      </c>
      <c r="E129" t="b">
        <f t="shared" si="2"/>
        <v>0</v>
      </c>
      <c r="G129" t="s">
        <v>1338</v>
      </c>
      <c r="H129">
        <v>0.26933800000000002</v>
      </c>
      <c r="I129" t="e">
        <f t="shared" si="3"/>
        <v>#N/A</v>
      </c>
    </row>
    <row r="130" spans="1:9" hidden="1">
      <c r="A130" t="s">
        <v>128</v>
      </c>
      <c r="B130">
        <v>0.40560114943699999</v>
      </c>
      <c r="C130">
        <v>-1</v>
      </c>
      <c r="D130">
        <v>77</v>
      </c>
      <c r="E130" t="b">
        <f t="shared" si="2"/>
        <v>0</v>
      </c>
      <c r="G130" t="s">
        <v>1339</v>
      </c>
      <c r="H130">
        <v>0.26650600000000002</v>
      </c>
      <c r="I130" t="e">
        <f t="shared" si="3"/>
        <v>#N/A</v>
      </c>
    </row>
    <row r="131" spans="1:9" hidden="1">
      <c r="A131" t="s">
        <v>129</v>
      </c>
      <c r="B131">
        <v>0.39360035751099998</v>
      </c>
      <c r="C131">
        <v>-1</v>
      </c>
      <c r="D131">
        <v>98</v>
      </c>
      <c r="E131" t="b">
        <f t="shared" ref="E131:E194" si="4">AND(C131&gt;-1,B131&lt;C131+0.03)</f>
        <v>0</v>
      </c>
      <c r="G131" t="s">
        <v>1340</v>
      </c>
      <c r="H131">
        <v>0.26307700000000001</v>
      </c>
      <c r="I131" t="e">
        <f t="shared" si="3"/>
        <v>#N/A</v>
      </c>
    </row>
    <row r="132" spans="1:9" hidden="1">
      <c r="A132" t="s">
        <v>130</v>
      </c>
      <c r="B132">
        <v>0.22259051224900001</v>
      </c>
      <c r="C132">
        <v>-1</v>
      </c>
      <c r="D132">
        <v>407</v>
      </c>
      <c r="E132" t="b">
        <f t="shared" si="4"/>
        <v>0</v>
      </c>
      <c r="G132" t="s">
        <v>1341</v>
      </c>
      <c r="H132">
        <v>0.34794399999999998</v>
      </c>
      <c r="I132" t="e">
        <f t="shared" si="3"/>
        <v>#N/A</v>
      </c>
    </row>
    <row r="133" spans="1:9" hidden="1">
      <c r="A133" t="s">
        <v>131</v>
      </c>
      <c r="B133">
        <v>0.39137995894200001</v>
      </c>
      <c r="C133">
        <v>-1</v>
      </c>
      <c r="D133">
        <v>7575</v>
      </c>
      <c r="E133" t="b">
        <f t="shared" si="4"/>
        <v>0</v>
      </c>
      <c r="G133" t="s">
        <v>1342</v>
      </c>
      <c r="H133">
        <v>0.31931799999999999</v>
      </c>
      <c r="I133" t="e">
        <f t="shared" si="3"/>
        <v>#N/A</v>
      </c>
    </row>
    <row r="134" spans="1:9" hidden="1">
      <c r="A134" t="s">
        <v>132</v>
      </c>
      <c r="B134">
        <v>0.309315414053</v>
      </c>
      <c r="C134">
        <v>-1</v>
      </c>
      <c r="D134">
        <v>7613</v>
      </c>
      <c r="E134" t="b">
        <f t="shared" si="4"/>
        <v>0</v>
      </c>
      <c r="G134" t="s">
        <v>1343</v>
      </c>
      <c r="H134">
        <v>0.32447900000000002</v>
      </c>
      <c r="I134" t="e">
        <f t="shared" si="3"/>
        <v>#N/A</v>
      </c>
    </row>
    <row r="135" spans="1:9" hidden="1">
      <c r="A135" t="s">
        <v>133</v>
      </c>
      <c r="B135">
        <v>0.170590809462</v>
      </c>
      <c r="C135">
        <v>-1</v>
      </c>
      <c r="D135">
        <v>5226</v>
      </c>
      <c r="E135" t="b">
        <f t="shared" si="4"/>
        <v>0</v>
      </c>
      <c r="G135" t="s">
        <v>1344</v>
      </c>
      <c r="H135">
        <v>0.326986</v>
      </c>
      <c r="I135" t="e">
        <f t="shared" si="3"/>
        <v>#N/A</v>
      </c>
    </row>
    <row r="136" spans="1:9" hidden="1">
      <c r="A136" t="s">
        <v>134</v>
      </c>
      <c r="B136">
        <v>0.22216874363299999</v>
      </c>
      <c r="C136">
        <v>-1</v>
      </c>
      <c r="D136">
        <v>422</v>
      </c>
      <c r="E136" t="b">
        <f t="shared" si="4"/>
        <v>0</v>
      </c>
      <c r="G136" t="s">
        <v>1345</v>
      </c>
      <c r="H136">
        <v>0.29182999999999998</v>
      </c>
      <c r="I136" t="e">
        <f t="shared" si="3"/>
        <v>#N/A</v>
      </c>
    </row>
    <row r="137" spans="1:9" hidden="1">
      <c r="A137" t="s">
        <v>135</v>
      </c>
      <c r="B137">
        <v>0.25326150411800002</v>
      </c>
      <c r="C137">
        <v>0.29877999999999999</v>
      </c>
      <c r="D137">
        <v>5714</v>
      </c>
      <c r="E137" t="b">
        <f t="shared" si="4"/>
        <v>1</v>
      </c>
      <c r="G137" t="s">
        <v>1346</v>
      </c>
      <c r="H137">
        <v>0.29064099999999998</v>
      </c>
      <c r="I137" t="e">
        <f t="shared" si="3"/>
        <v>#N/A</v>
      </c>
    </row>
    <row r="138" spans="1:9" hidden="1">
      <c r="A138" t="s">
        <v>136</v>
      </c>
      <c r="B138">
        <v>0.20202575318400001</v>
      </c>
      <c r="C138">
        <v>0.421931</v>
      </c>
      <c r="D138">
        <v>5667</v>
      </c>
      <c r="E138" t="b">
        <f t="shared" si="4"/>
        <v>1</v>
      </c>
      <c r="G138" t="s">
        <v>1347</v>
      </c>
      <c r="H138">
        <v>0.240373</v>
      </c>
      <c r="I138" t="e">
        <f t="shared" si="3"/>
        <v>#N/A</v>
      </c>
    </row>
    <row r="139" spans="1:9" hidden="1">
      <c r="A139" t="s">
        <v>137</v>
      </c>
      <c r="B139">
        <v>0.27095808277700001</v>
      </c>
      <c r="C139">
        <v>0.37951200000000002</v>
      </c>
      <c r="D139">
        <v>5757</v>
      </c>
      <c r="E139" t="b">
        <f t="shared" si="4"/>
        <v>1</v>
      </c>
      <c r="G139" t="s">
        <v>1348</v>
      </c>
      <c r="H139">
        <v>0.311388</v>
      </c>
      <c r="I139" t="e">
        <f t="shared" si="3"/>
        <v>#N/A</v>
      </c>
    </row>
    <row r="140" spans="1:9" hidden="1">
      <c r="A140" t="s">
        <v>138</v>
      </c>
      <c r="B140">
        <v>0.40095379272199999</v>
      </c>
      <c r="C140">
        <v>-1</v>
      </c>
      <c r="D140">
        <v>5246</v>
      </c>
      <c r="E140" t="b">
        <f t="shared" si="4"/>
        <v>0</v>
      </c>
      <c r="G140" t="s">
        <v>1349</v>
      </c>
      <c r="H140">
        <v>0.31963799999999998</v>
      </c>
      <c r="I140" t="e">
        <f t="shared" si="3"/>
        <v>#N/A</v>
      </c>
    </row>
    <row r="141" spans="1:9" hidden="1">
      <c r="A141" t="s">
        <v>139</v>
      </c>
      <c r="B141">
        <v>0.40368009774199998</v>
      </c>
      <c r="C141">
        <v>-1</v>
      </c>
      <c r="D141">
        <v>357</v>
      </c>
      <c r="E141" t="b">
        <f t="shared" si="4"/>
        <v>0</v>
      </c>
      <c r="G141" t="s">
        <v>1350</v>
      </c>
      <c r="H141">
        <v>0.28486699999999998</v>
      </c>
      <c r="I141" t="e">
        <f t="shared" si="3"/>
        <v>#N/A</v>
      </c>
    </row>
    <row r="142" spans="1:9" hidden="1">
      <c r="A142" t="s">
        <v>140</v>
      </c>
      <c r="B142">
        <v>0.35403088214</v>
      </c>
      <c r="C142">
        <v>-1</v>
      </c>
      <c r="D142">
        <v>304</v>
      </c>
      <c r="E142" t="b">
        <f t="shared" si="4"/>
        <v>0</v>
      </c>
      <c r="G142" t="s">
        <v>1351</v>
      </c>
      <c r="H142">
        <v>0.417742</v>
      </c>
      <c r="I142" t="e">
        <f t="shared" si="3"/>
        <v>#N/A</v>
      </c>
    </row>
    <row r="143" spans="1:9" hidden="1">
      <c r="A143" t="s">
        <v>141</v>
      </c>
      <c r="B143">
        <v>0.29925148190099998</v>
      </c>
      <c r="C143">
        <v>-1</v>
      </c>
      <c r="D143">
        <v>505</v>
      </c>
      <c r="E143" t="b">
        <f t="shared" si="4"/>
        <v>0</v>
      </c>
      <c r="G143" t="s">
        <v>1352</v>
      </c>
      <c r="H143">
        <v>0.14417199999999999</v>
      </c>
      <c r="I143" t="e">
        <f t="shared" ref="I143:I206" si="5">VLOOKUP(G143,$A$2:$B$1307,2,FALSE)</f>
        <v>#N/A</v>
      </c>
    </row>
    <row r="144" spans="1:9" hidden="1">
      <c r="A144" t="s">
        <v>142</v>
      </c>
      <c r="B144">
        <v>0.34942730493800001</v>
      </c>
      <c r="C144">
        <v>-1</v>
      </c>
      <c r="D144">
        <v>184</v>
      </c>
      <c r="E144" t="b">
        <f t="shared" si="4"/>
        <v>0</v>
      </c>
      <c r="G144" t="s">
        <v>1353</v>
      </c>
      <c r="H144">
        <v>0.26259700000000002</v>
      </c>
      <c r="I144" t="e">
        <f t="shared" si="5"/>
        <v>#N/A</v>
      </c>
    </row>
    <row r="145" spans="1:9" hidden="1">
      <c r="A145" t="s">
        <v>143</v>
      </c>
      <c r="B145">
        <v>0.291480308277</v>
      </c>
      <c r="C145">
        <v>-1</v>
      </c>
      <c r="D145">
        <v>306</v>
      </c>
      <c r="E145" t="b">
        <f t="shared" si="4"/>
        <v>0</v>
      </c>
      <c r="G145" t="s">
        <v>1354</v>
      </c>
      <c r="H145">
        <v>0.15400800000000001</v>
      </c>
      <c r="I145" t="e">
        <f t="shared" si="5"/>
        <v>#N/A</v>
      </c>
    </row>
    <row r="146" spans="1:9" hidden="1">
      <c r="A146" t="s">
        <v>144</v>
      </c>
      <c r="B146">
        <v>0.47116854067899999</v>
      </c>
      <c r="C146">
        <v>-1</v>
      </c>
      <c r="D146">
        <v>273</v>
      </c>
      <c r="E146" t="b">
        <f t="shared" si="4"/>
        <v>0</v>
      </c>
      <c r="G146" t="s">
        <v>1355</v>
      </c>
      <c r="H146">
        <v>0.16555600000000001</v>
      </c>
      <c r="I146" t="e">
        <f t="shared" si="5"/>
        <v>#N/A</v>
      </c>
    </row>
    <row r="147" spans="1:9" hidden="1">
      <c r="A147" t="s">
        <v>145</v>
      </c>
      <c r="B147">
        <v>0.64390356745199995</v>
      </c>
      <c r="C147">
        <v>-1</v>
      </c>
      <c r="D147">
        <v>169</v>
      </c>
      <c r="E147" t="b">
        <f t="shared" si="4"/>
        <v>0</v>
      </c>
      <c r="G147" t="s">
        <v>1356</v>
      </c>
      <c r="H147">
        <v>0.212225</v>
      </c>
      <c r="I147" t="e">
        <f t="shared" si="5"/>
        <v>#N/A</v>
      </c>
    </row>
    <row r="148" spans="1:9" hidden="1">
      <c r="A148" t="s">
        <v>146</v>
      </c>
      <c r="B148">
        <v>0.32617082563400002</v>
      </c>
      <c r="C148">
        <v>-1</v>
      </c>
      <c r="D148">
        <v>304</v>
      </c>
      <c r="E148" t="b">
        <f t="shared" si="4"/>
        <v>0</v>
      </c>
      <c r="G148" t="s">
        <v>1357</v>
      </c>
      <c r="H148">
        <v>0.21859300000000001</v>
      </c>
      <c r="I148" t="e">
        <f t="shared" si="5"/>
        <v>#N/A</v>
      </c>
    </row>
    <row r="149" spans="1:9" hidden="1">
      <c r="A149" t="s">
        <v>147</v>
      </c>
      <c r="B149">
        <v>0.513899460079</v>
      </c>
      <c r="C149">
        <v>-1</v>
      </c>
      <c r="D149">
        <v>415</v>
      </c>
      <c r="E149" t="b">
        <f t="shared" si="4"/>
        <v>0</v>
      </c>
      <c r="G149" t="s">
        <v>1358</v>
      </c>
      <c r="H149">
        <v>0.21268300000000001</v>
      </c>
      <c r="I149" t="e">
        <f t="shared" si="5"/>
        <v>#N/A</v>
      </c>
    </row>
    <row r="150" spans="1:9" hidden="1">
      <c r="A150" t="s">
        <v>148</v>
      </c>
      <c r="B150">
        <v>0.39716351408</v>
      </c>
      <c r="C150">
        <v>-1</v>
      </c>
      <c r="D150">
        <v>316</v>
      </c>
      <c r="E150" t="b">
        <f t="shared" si="4"/>
        <v>0</v>
      </c>
      <c r="G150" t="s">
        <v>1359</v>
      </c>
      <c r="H150">
        <v>0.18879499999999999</v>
      </c>
      <c r="I150" t="e">
        <f t="shared" si="5"/>
        <v>#N/A</v>
      </c>
    </row>
    <row r="151" spans="1:9" hidden="1">
      <c r="A151" t="s">
        <v>149</v>
      </c>
      <c r="B151">
        <v>0.43889730389999998</v>
      </c>
      <c r="C151">
        <v>-1</v>
      </c>
      <c r="D151">
        <v>192</v>
      </c>
      <c r="E151" t="b">
        <f t="shared" si="4"/>
        <v>0</v>
      </c>
      <c r="G151" t="s">
        <v>1360</v>
      </c>
      <c r="H151">
        <v>0.219137</v>
      </c>
      <c r="I151" t="e">
        <f t="shared" si="5"/>
        <v>#N/A</v>
      </c>
    </row>
    <row r="152" spans="1:9" hidden="1">
      <c r="A152" t="s">
        <v>150</v>
      </c>
      <c r="B152">
        <v>0.38800642188000001</v>
      </c>
      <c r="C152">
        <v>-1</v>
      </c>
      <c r="D152">
        <v>248</v>
      </c>
      <c r="E152" t="b">
        <f t="shared" si="4"/>
        <v>0</v>
      </c>
      <c r="G152" t="s">
        <v>1361</v>
      </c>
      <c r="H152">
        <v>0.22034899999999999</v>
      </c>
      <c r="I152" t="e">
        <f t="shared" si="5"/>
        <v>#N/A</v>
      </c>
    </row>
    <row r="153" spans="1:9" hidden="1">
      <c r="A153" t="s">
        <v>151</v>
      </c>
      <c r="B153">
        <v>0.25806371670799999</v>
      </c>
      <c r="C153">
        <v>-1</v>
      </c>
      <c r="D153">
        <v>338</v>
      </c>
      <c r="E153" t="b">
        <f t="shared" si="4"/>
        <v>0</v>
      </c>
      <c r="G153" t="s">
        <v>1362</v>
      </c>
      <c r="H153">
        <v>0.21315300000000001</v>
      </c>
      <c r="I153" t="e">
        <f t="shared" si="5"/>
        <v>#N/A</v>
      </c>
    </row>
    <row r="154" spans="1:9" hidden="1">
      <c r="A154" t="s">
        <v>152</v>
      </c>
      <c r="B154">
        <v>0.66236829576699996</v>
      </c>
      <c r="C154">
        <v>-1</v>
      </c>
      <c r="D154">
        <v>208</v>
      </c>
      <c r="E154" t="b">
        <f t="shared" si="4"/>
        <v>0</v>
      </c>
      <c r="G154" t="s">
        <v>1363</v>
      </c>
      <c r="H154">
        <v>0.24373800000000001</v>
      </c>
      <c r="I154" t="e">
        <f t="shared" si="5"/>
        <v>#N/A</v>
      </c>
    </row>
    <row r="155" spans="1:9" hidden="1">
      <c r="A155" t="s">
        <v>153</v>
      </c>
      <c r="B155">
        <v>0.21263201297600001</v>
      </c>
      <c r="C155">
        <v>-1</v>
      </c>
      <c r="D155">
        <v>302</v>
      </c>
      <c r="E155" t="b">
        <f t="shared" si="4"/>
        <v>0</v>
      </c>
      <c r="G155" t="s">
        <v>1364</v>
      </c>
      <c r="H155">
        <v>0.23269899999999999</v>
      </c>
      <c r="I155" t="e">
        <f t="shared" si="5"/>
        <v>#N/A</v>
      </c>
    </row>
    <row r="156" spans="1:9" hidden="1">
      <c r="A156" t="s">
        <v>154</v>
      </c>
      <c r="B156">
        <v>0.36185839760299998</v>
      </c>
      <c r="C156">
        <v>-1</v>
      </c>
      <c r="D156">
        <v>292</v>
      </c>
      <c r="E156" t="b">
        <f t="shared" si="4"/>
        <v>0</v>
      </c>
      <c r="G156" t="s">
        <v>1365</v>
      </c>
      <c r="H156">
        <v>0.22766400000000001</v>
      </c>
      <c r="I156" t="e">
        <f t="shared" si="5"/>
        <v>#N/A</v>
      </c>
    </row>
    <row r="157" spans="1:9" hidden="1">
      <c r="A157" t="s">
        <v>155</v>
      </c>
      <c r="B157">
        <v>0.67069942358000001</v>
      </c>
      <c r="C157">
        <v>-1</v>
      </c>
      <c r="D157">
        <v>172</v>
      </c>
      <c r="E157" t="b">
        <f t="shared" si="4"/>
        <v>0</v>
      </c>
      <c r="G157" t="s">
        <v>1366</v>
      </c>
      <c r="H157">
        <v>0.214812</v>
      </c>
      <c r="I157" t="e">
        <f t="shared" si="5"/>
        <v>#N/A</v>
      </c>
    </row>
    <row r="158" spans="1:9" hidden="1">
      <c r="A158" t="s">
        <v>156</v>
      </c>
      <c r="B158">
        <v>0.37210212210600002</v>
      </c>
      <c r="C158">
        <v>-1</v>
      </c>
      <c r="D158">
        <v>562</v>
      </c>
      <c r="E158" t="b">
        <f t="shared" si="4"/>
        <v>0</v>
      </c>
      <c r="G158" t="s">
        <v>1367</v>
      </c>
      <c r="H158">
        <v>0.24677099999999999</v>
      </c>
      <c r="I158" t="e">
        <f t="shared" si="5"/>
        <v>#N/A</v>
      </c>
    </row>
    <row r="159" spans="1:9" hidden="1">
      <c r="A159" t="s">
        <v>157</v>
      </c>
      <c r="B159">
        <v>0.417007988158</v>
      </c>
      <c r="C159">
        <v>-1</v>
      </c>
      <c r="D159">
        <v>301</v>
      </c>
      <c r="E159" t="b">
        <f t="shared" si="4"/>
        <v>0</v>
      </c>
      <c r="G159" t="s">
        <v>1368</v>
      </c>
      <c r="H159">
        <v>0.24423400000000001</v>
      </c>
      <c r="I159" t="e">
        <f t="shared" si="5"/>
        <v>#N/A</v>
      </c>
    </row>
    <row r="160" spans="1:9" hidden="1">
      <c r="A160" t="s">
        <v>158</v>
      </c>
      <c r="B160">
        <v>0.82555007276000003</v>
      </c>
      <c r="C160">
        <v>-1</v>
      </c>
      <c r="D160">
        <v>236</v>
      </c>
      <c r="E160" t="b">
        <f t="shared" si="4"/>
        <v>0</v>
      </c>
      <c r="G160" t="s">
        <v>1369</v>
      </c>
      <c r="H160">
        <v>0.24906900000000001</v>
      </c>
      <c r="I160" t="e">
        <f t="shared" si="5"/>
        <v>#N/A</v>
      </c>
    </row>
    <row r="161" spans="1:9" hidden="1">
      <c r="A161" t="s">
        <v>159</v>
      </c>
      <c r="B161">
        <v>0.53115216184799996</v>
      </c>
      <c r="C161">
        <v>-1</v>
      </c>
      <c r="D161">
        <v>269</v>
      </c>
      <c r="E161" t="b">
        <f t="shared" si="4"/>
        <v>0</v>
      </c>
      <c r="G161" t="s">
        <v>1370</v>
      </c>
      <c r="H161">
        <v>0.25536300000000001</v>
      </c>
      <c r="I161" t="e">
        <f t="shared" si="5"/>
        <v>#N/A</v>
      </c>
    </row>
    <row r="162" spans="1:9" hidden="1">
      <c r="A162" t="s">
        <v>160</v>
      </c>
      <c r="B162">
        <v>0.214557929102</v>
      </c>
      <c r="C162">
        <v>-1</v>
      </c>
      <c r="D162">
        <v>2747</v>
      </c>
      <c r="E162" t="b">
        <f t="shared" si="4"/>
        <v>0</v>
      </c>
      <c r="G162" t="s">
        <v>1371</v>
      </c>
      <c r="H162">
        <v>0.35090300000000002</v>
      </c>
      <c r="I162" t="e">
        <f t="shared" si="5"/>
        <v>#N/A</v>
      </c>
    </row>
    <row r="163" spans="1:9" hidden="1">
      <c r="A163" t="s">
        <v>161</v>
      </c>
      <c r="B163">
        <v>0.39015011763099999</v>
      </c>
      <c r="C163">
        <v>-1</v>
      </c>
      <c r="D163">
        <v>335</v>
      </c>
      <c r="E163" t="b">
        <f t="shared" si="4"/>
        <v>0</v>
      </c>
      <c r="G163" t="s">
        <v>1372</v>
      </c>
      <c r="H163">
        <v>0.205904</v>
      </c>
      <c r="I163" t="e">
        <f t="shared" si="5"/>
        <v>#N/A</v>
      </c>
    </row>
    <row r="164" spans="1:9" hidden="1">
      <c r="A164" t="s">
        <v>162</v>
      </c>
      <c r="B164">
        <v>0.30004482718100001</v>
      </c>
      <c r="C164">
        <v>-1</v>
      </c>
      <c r="D164">
        <v>258</v>
      </c>
      <c r="E164" t="b">
        <f t="shared" si="4"/>
        <v>0</v>
      </c>
      <c r="G164" t="s">
        <v>1373</v>
      </c>
      <c r="H164">
        <v>0.23214399999999999</v>
      </c>
      <c r="I164" t="e">
        <f t="shared" si="5"/>
        <v>#N/A</v>
      </c>
    </row>
    <row r="165" spans="1:9" hidden="1">
      <c r="A165" t="s">
        <v>163</v>
      </c>
      <c r="B165">
        <v>0.35091756826499998</v>
      </c>
      <c r="C165">
        <v>-1</v>
      </c>
      <c r="D165">
        <v>790</v>
      </c>
      <c r="E165" t="b">
        <f t="shared" si="4"/>
        <v>0</v>
      </c>
      <c r="G165" t="s">
        <v>1374</v>
      </c>
      <c r="H165">
        <v>0.27013100000000001</v>
      </c>
      <c r="I165" t="e">
        <f t="shared" si="5"/>
        <v>#N/A</v>
      </c>
    </row>
    <row r="166" spans="1:9" hidden="1">
      <c r="A166" t="s">
        <v>164</v>
      </c>
      <c r="B166">
        <v>0.18545869035199999</v>
      </c>
      <c r="C166">
        <v>-1</v>
      </c>
      <c r="D166">
        <v>857</v>
      </c>
      <c r="E166" t="b">
        <f t="shared" si="4"/>
        <v>0</v>
      </c>
      <c r="G166" t="s">
        <v>1375</v>
      </c>
      <c r="H166">
        <v>0.354352</v>
      </c>
      <c r="I166" t="e">
        <f t="shared" si="5"/>
        <v>#N/A</v>
      </c>
    </row>
    <row r="167" spans="1:9" hidden="1">
      <c r="A167" t="s">
        <v>165</v>
      </c>
      <c r="B167">
        <v>0.26760575805800002</v>
      </c>
      <c r="C167">
        <v>-1</v>
      </c>
      <c r="D167">
        <v>923</v>
      </c>
      <c r="E167" t="b">
        <f t="shared" si="4"/>
        <v>0</v>
      </c>
      <c r="G167" t="s">
        <v>1376</v>
      </c>
      <c r="H167">
        <v>0.45312999999999998</v>
      </c>
      <c r="I167" t="e">
        <f t="shared" si="5"/>
        <v>#N/A</v>
      </c>
    </row>
    <row r="168" spans="1:9" hidden="1">
      <c r="A168" t="s">
        <v>166</v>
      </c>
      <c r="B168">
        <v>0.585058935113</v>
      </c>
      <c r="C168">
        <v>-1</v>
      </c>
      <c r="D168">
        <v>760</v>
      </c>
      <c r="E168" t="b">
        <f t="shared" si="4"/>
        <v>0</v>
      </c>
      <c r="G168" t="s">
        <v>1377</v>
      </c>
      <c r="H168">
        <v>0.38442100000000001</v>
      </c>
      <c r="I168" t="e">
        <f t="shared" si="5"/>
        <v>#N/A</v>
      </c>
    </row>
    <row r="169" spans="1:9" hidden="1">
      <c r="A169" t="s">
        <v>167</v>
      </c>
      <c r="B169">
        <v>0.21543181486599999</v>
      </c>
      <c r="C169">
        <v>-1</v>
      </c>
      <c r="D169">
        <v>636</v>
      </c>
      <c r="E169" t="b">
        <f t="shared" si="4"/>
        <v>0</v>
      </c>
      <c r="G169" t="s">
        <v>1378</v>
      </c>
      <c r="H169">
        <v>0.34329599999999999</v>
      </c>
      <c r="I169" t="e">
        <f t="shared" si="5"/>
        <v>#N/A</v>
      </c>
    </row>
    <row r="170" spans="1:9" hidden="1">
      <c r="A170" t="s">
        <v>168</v>
      </c>
      <c r="B170">
        <v>0.155325901037</v>
      </c>
      <c r="C170">
        <v>-1</v>
      </c>
      <c r="D170">
        <v>940</v>
      </c>
      <c r="E170" t="b">
        <f t="shared" si="4"/>
        <v>0</v>
      </c>
      <c r="G170" t="s">
        <v>1379</v>
      </c>
      <c r="H170">
        <v>0.27516400000000002</v>
      </c>
      <c r="I170" t="e">
        <f t="shared" si="5"/>
        <v>#N/A</v>
      </c>
    </row>
    <row r="171" spans="1:9" hidden="1">
      <c r="A171" t="s">
        <v>169</v>
      </c>
      <c r="B171">
        <v>0.41736226376800001</v>
      </c>
      <c r="C171">
        <v>-1</v>
      </c>
      <c r="D171">
        <v>1699</v>
      </c>
      <c r="E171" t="b">
        <f t="shared" si="4"/>
        <v>0</v>
      </c>
      <c r="G171" t="s">
        <v>1380</v>
      </c>
      <c r="H171">
        <v>0.32500699999999999</v>
      </c>
      <c r="I171" t="e">
        <f t="shared" si="5"/>
        <v>#N/A</v>
      </c>
    </row>
    <row r="172" spans="1:9" hidden="1">
      <c r="A172" t="s">
        <v>170</v>
      </c>
      <c r="B172">
        <v>0.19997809779100001</v>
      </c>
      <c r="C172">
        <v>-1</v>
      </c>
      <c r="D172">
        <v>1130</v>
      </c>
      <c r="E172" t="b">
        <f t="shared" si="4"/>
        <v>0</v>
      </c>
      <c r="G172" t="s">
        <v>1381</v>
      </c>
      <c r="H172">
        <v>0.37342199999999998</v>
      </c>
      <c r="I172" t="e">
        <f t="shared" si="5"/>
        <v>#N/A</v>
      </c>
    </row>
    <row r="173" spans="1:9" hidden="1">
      <c r="A173" t="s">
        <v>171</v>
      </c>
      <c r="B173">
        <v>0.56813114379200003</v>
      </c>
      <c r="C173">
        <v>-1</v>
      </c>
      <c r="D173">
        <v>709</v>
      </c>
      <c r="E173" t="b">
        <f t="shared" si="4"/>
        <v>0</v>
      </c>
      <c r="G173" t="s">
        <v>1382</v>
      </c>
      <c r="H173">
        <v>0.34592200000000001</v>
      </c>
      <c r="I173" t="e">
        <f t="shared" si="5"/>
        <v>#N/A</v>
      </c>
    </row>
    <row r="174" spans="1:9" hidden="1">
      <c r="A174" t="s">
        <v>172</v>
      </c>
      <c r="B174">
        <v>0.55145977477899999</v>
      </c>
      <c r="C174">
        <v>-1</v>
      </c>
      <c r="D174">
        <v>866</v>
      </c>
      <c r="E174" t="b">
        <f t="shared" si="4"/>
        <v>0</v>
      </c>
      <c r="G174" t="s">
        <v>1383</v>
      </c>
      <c r="H174">
        <v>0.25900600000000001</v>
      </c>
      <c r="I174" t="e">
        <f t="shared" si="5"/>
        <v>#N/A</v>
      </c>
    </row>
    <row r="175" spans="1:9" hidden="1">
      <c r="A175" t="s">
        <v>173</v>
      </c>
      <c r="B175">
        <v>0.21458171711900001</v>
      </c>
      <c r="C175">
        <v>-1</v>
      </c>
      <c r="D175">
        <v>517</v>
      </c>
      <c r="E175" t="b">
        <f t="shared" si="4"/>
        <v>0</v>
      </c>
      <c r="G175" t="s">
        <v>1384</v>
      </c>
      <c r="H175">
        <v>0.30402499999999999</v>
      </c>
      <c r="I175" t="e">
        <f t="shared" si="5"/>
        <v>#N/A</v>
      </c>
    </row>
    <row r="176" spans="1:9" hidden="1">
      <c r="A176" t="s">
        <v>174</v>
      </c>
      <c r="B176">
        <v>0.34812556302800002</v>
      </c>
      <c r="C176">
        <v>-1</v>
      </c>
      <c r="D176">
        <v>459</v>
      </c>
      <c r="E176" t="b">
        <f t="shared" si="4"/>
        <v>0</v>
      </c>
      <c r="G176" t="s">
        <v>1385</v>
      </c>
      <c r="H176">
        <v>0.292966</v>
      </c>
      <c r="I176" t="e">
        <f t="shared" si="5"/>
        <v>#N/A</v>
      </c>
    </row>
    <row r="177" spans="1:9" hidden="1">
      <c r="A177" t="s">
        <v>175</v>
      </c>
      <c r="B177">
        <v>0.49132830995299998</v>
      </c>
      <c r="C177">
        <v>-1</v>
      </c>
      <c r="D177">
        <v>639</v>
      </c>
      <c r="E177" t="b">
        <f t="shared" si="4"/>
        <v>0</v>
      </c>
      <c r="G177" t="s">
        <v>1386</v>
      </c>
      <c r="H177">
        <v>0.31754500000000002</v>
      </c>
      <c r="I177" t="e">
        <f t="shared" si="5"/>
        <v>#N/A</v>
      </c>
    </row>
    <row r="178" spans="1:9" hidden="1">
      <c r="A178" t="s">
        <v>176</v>
      </c>
      <c r="B178">
        <v>0.66750988988100002</v>
      </c>
      <c r="C178">
        <v>-1</v>
      </c>
      <c r="D178">
        <v>152</v>
      </c>
      <c r="E178" t="b">
        <f t="shared" si="4"/>
        <v>0</v>
      </c>
      <c r="G178" t="s">
        <v>1387</v>
      </c>
      <c r="H178">
        <v>0.330901</v>
      </c>
      <c r="I178" t="e">
        <f t="shared" si="5"/>
        <v>#N/A</v>
      </c>
    </row>
    <row r="179" spans="1:9" hidden="1">
      <c r="A179" t="s">
        <v>177</v>
      </c>
      <c r="B179">
        <v>0.246608952879</v>
      </c>
      <c r="C179">
        <v>-1</v>
      </c>
      <c r="D179">
        <v>392</v>
      </c>
      <c r="E179" t="b">
        <f t="shared" si="4"/>
        <v>0</v>
      </c>
      <c r="G179" t="s">
        <v>1388</v>
      </c>
      <c r="H179">
        <v>0.330513</v>
      </c>
      <c r="I179" t="e">
        <f t="shared" si="5"/>
        <v>#N/A</v>
      </c>
    </row>
    <row r="180" spans="1:9" hidden="1">
      <c r="A180" t="s">
        <v>178</v>
      </c>
      <c r="B180">
        <v>0.58146637622999997</v>
      </c>
      <c r="C180">
        <v>-1</v>
      </c>
      <c r="D180">
        <v>593</v>
      </c>
      <c r="E180" t="b">
        <f t="shared" si="4"/>
        <v>0</v>
      </c>
      <c r="G180" t="s">
        <v>1389</v>
      </c>
      <c r="H180">
        <v>0.34429700000000002</v>
      </c>
      <c r="I180" t="e">
        <f t="shared" si="5"/>
        <v>#N/A</v>
      </c>
    </row>
    <row r="181" spans="1:9" hidden="1">
      <c r="A181" t="s">
        <v>179</v>
      </c>
      <c r="B181">
        <v>0.66107692063099999</v>
      </c>
      <c r="C181">
        <v>-1</v>
      </c>
      <c r="D181">
        <v>588</v>
      </c>
      <c r="E181" t="b">
        <f t="shared" si="4"/>
        <v>0</v>
      </c>
      <c r="G181" t="s">
        <v>1390</v>
      </c>
      <c r="H181">
        <v>0.345831</v>
      </c>
      <c r="I181" t="e">
        <f t="shared" si="5"/>
        <v>#N/A</v>
      </c>
    </row>
    <row r="182" spans="1:9" hidden="1">
      <c r="A182" t="s">
        <v>180</v>
      </c>
      <c r="B182">
        <v>0.29572959315399999</v>
      </c>
      <c r="C182">
        <v>-1</v>
      </c>
      <c r="D182">
        <v>378</v>
      </c>
      <c r="E182" t="b">
        <f t="shared" si="4"/>
        <v>0</v>
      </c>
      <c r="G182" t="s">
        <v>1391</v>
      </c>
      <c r="H182">
        <v>0.35492699999999999</v>
      </c>
      <c r="I182" t="e">
        <f t="shared" si="5"/>
        <v>#N/A</v>
      </c>
    </row>
    <row r="183" spans="1:9" hidden="1">
      <c r="A183" t="s">
        <v>181</v>
      </c>
      <c r="B183">
        <v>0.60400672528699995</v>
      </c>
      <c r="C183">
        <v>0.21205099999999999</v>
      </c>
      <c r="D183">
        <v>185</v>
      </c>
      <c r="E183" t="b">
        <f t="shared" si="4"/>
        <v>0</v>
      </c>
      <c r="G183" t="s">
        <v>1392</v>
      </c>
      <c r="H183">
        <v>0.40393800000000002</v>
      </c>
      <c r="I183" t="e">
        <f t="shared" si="5"/>
        <v>#N/A</v>
      </c>
    </row>
    <row r="184" spans="1:9" hidden="1">
      <c r="A184" t="s">
        <v>182</v>
      </c>
      <c r="B184">
        <v>0.55967395200299996</v>
      </c>
      <c r="C184">
        <v>0.20513799999999999</v>
      </c>
      <c r="D184">
        <v>142</v>
      </c>
      <c r="E184" t="b">
        <f t="shared" si="4"/>
        <v>0</v>
      </c>
      <c r="G184" t="s">
        <v>1393</v>
      </c>
      <c r="H184">
        <v>0.42949900000000002</v>
      </c>
      <c r="I184" t="e">
        <f t="shared" si="5"/>
        <v>#N/A</v>
      </c>
    </row>
    <row r="185" spans="1:9" hidden="1">
      <c r="A185" t="s">
        <v>183</v>
      </c>
      <c r="B185">
        <v>0.574603943098</v>
      </c>
      <c r="C185">
        <v>0.16838900000000001</v>
      </c>
      <c r="D185">
        <v>143</v>
      </c>
      <c r="E185" t="b">
        <f t="shared" si="4"/>
        <v>0</v>
      </c>
      <c r="G185" t="s">
        <v>1394</v>
      </c>
      <c r="H185">
        <v>0.39103399999999999</v>
      </c>
      <c r="I185" t="e">
        <f t="shared" si="5"/>
        <v>#N/A</v>
      </c>
    </row>
    <row r="186" spans="1:9" hidden="1">
      <c r="A186" t="s">
        <v>184</v>
      </c>
      <c r="B186">
        <v>0.14426265647</v>
      </c>
      <c r="C186">
        <v>0.326988</v>
      </c>
      <c r="D186">
        <v>1683</v>
      </c>
      <c r="E186" t="b">
        <f t="shared" si="4"/>
        <v>1</v>
      </c>
      <c r="G186" t="s">
        <v>1395</v>
      </c>
      <c r="H186">
        <v>0.39442100000000002</v>
      </c>
      <c r="I186" t="e">
        <f t="shared" si="5"/>
        <v>#N/A</v>
      </c>
    </row>
    <row r="187" spans="1:9" hidden="1">
      <c r="A187" t="s">
        <v>185</v>
      </c>
      <c r="B187">
        <v>0.33173061269499998</v>
      </c>
      <c r="C187">
        <v>0.32486999999999999</v>
      </c>
      <c r="D187">
        <v>508</v>
      </c>
      <c r="E187" t="b">
        <f t="shared" si="4"/>
        <v>1</v>
      </c>
      <c r="G187" t="s">
        <v>1396</v>
      </c>
      <c r="H187">
        <v>0.35197400000000001</v>
      </c>
      <c r="I187" t="e">
        <f t="shared" si="5"/>
        <v>#N/A</v>
      </c>
    </row>
    <row r="188" spans="1:9" hidden="1">
      <c r="A188" t="s">
        <v>186</v>
      </c>
      <c r="B188">
        <v>0.399721727882</v>
      </c>
      <c r="C188">
        <v>0.196043</v>
      </c>
      <c r="D188">
        <v>176</v>
      </c>
      <c r="E188" t="b">
        <f t="shared" si="4"/>
        <v>0</v>
      </c>
      <c r="G188" t="s">
        <v>1397</v>
      </c>
      <c r="H188">
        <v>0.41645399999999999</v>
      </c>
      <c r="I188" t="e">
        <f t="shared" si="5"/>
        <v>#N/A</v>
      </c>
    </row>
    <row r="189" spans="1:9" hidden="1">
      <c r="A189" t="s">
        <v>187</v>
      </c>
      <c r="B189">
        <v>0.25959091262299999</v>
      </c>
      <c r="C189">
        <v>-1</v>
      </c>
      <c r="D189">
        <v>217</v>
      </c>
      <c r="E189" t="b">
        <f t="shared" si="4"/>
        <v>0</v>
      </c>
      <c r="G189" t="s">
        <v>1398</v>
      </c>
      <c r="H189">
        <v>0.41322599999999998</v>
      </c>
      <c r="I189" t="e">
        <f t="shared" si="5"/>
        <v>#N/A</v>
      </c>
    </row>
    <row r="190" spans="1:9" hidden="1">
      <c r="A190" t="s">
        <v>188</v>
      </c>
      <c r="B190">
        <v>0.52380926943299999</v>
      </c>
      <c r="C190">
        <v>-1</v>
      </c>
      <c r="D190">
        <v>216</v>
      </c>
      <c r="E190" t="b">
        <f t="shared" si="4"/>
        <v>0</v>
      </c>
      <c r="G190" t="s">
        <v>1399</v>
      </c>
      <c r="H190">
        <v>6.6236900000000001E-2</v>
      </c>
      <c r="I190" t="e">
        <f t="shared" si="5"/>
        <v>#N/A</v>
      </c>
    </row>
    <row r="191" spans="1:9" hidden="1">
      <c r="A191" t="s">
        <v>189</v>
      </c>
      <c r="B191">
        <v>0.365958404327</v>
      </c>
      <c r="C191">
        <v>-1</v>
      </c>
      <c r="D191">
        <v>218</v>
      </c>
      <c r="E191" t="b">
        <f t="shared" si="4"/>
        <v>0</v>
      </c>
      <c r="G191" t="s">
        <v>1400</v>
      </c>
      <c r="H191">
        <v>9.3410000000000007E-2</v>
      </c>
      <c r="I191" t="e">
        <f t="shared" si="5"/>
        <v>#N/A</v>
      </c>
    </row>
    <row r="192" spans="1:9" hidden="1">
      <c r="A192" t="s">
        <v>190</v>
      </c>
      <c r="B192">
        <v>0.32302328272500003</v>
      </c>
      <c r="C192">
        <v>0.38423400000000002</v>
      </c>
      <c r="D192">
        <v>2507</v>
      </c>
      <c r="E192" t="b">
        <f t="shared" si="4"/>
        <v>1</v>
      </c>
      <c r="G192" t="s">
        <v>1401</v>
      </c>
      <c r="H192">
        <v>0.116203</v>
      </c>
      <c r="I192" t="e">
        <f t="shared" si="5"/>
        <v>#N/A</v>
      </c>
    </row>
    <row r="193" spans="1:9" hidden="1">
      <c r="A193" t="s">
        <v>191</v>
      </c>
      <c r="B193">
        <v>0.58138212119900001</v>
      </c>
      <c r="C193">
        <v>0.42211199999999999</v>
      </c>
      <c r="D193">
        <v>2421</v>
      </c>
      <c r="E193" t="b">
        <f t="shared" si="4"/>
        <v>0</v>
      </c>
      <c r="G193" t="s">
        <v>1402</v>
      </c>
      <c r="H193">
        <v>0.14810400000000001</v>
      </c>
      <c r="I193" t="e">
        <f t="shared" si="5"/>
        <v>#N/A</v>
      </c>
    </row>
    <row r="194" spans="1:9" hidden="1">
      <c r="A194" t="s">
        <v>192</v>
      </c>
      <c r="B194">
        <v>0.34764944994500002</v>
      </c>
      <c r="C194">
        <v>-1</v>
      </c>
      <c r="D194">
        <v>2991</v>
      </c>
      <c r="E194" t="b">
        <f t="shared" si="4"/>
        <v>0</v>
      </c>
      <c r="G194" t="s">
        <v>1403</v>
      </c>
      <c r="H194">
        <v>0.186364</v>
      </c>
      <c r="I194" t="e">
        <f t="shared" si="5"/>
        <v>#N/A</v>
      </c>
    </row>
    <row r="195" spans="1:9" hidden="1">
      <c r="A195" t="s">
        <v>193</v>
      </c>
      <c r="B195">
        <v>0.41769697542700002</v>
      </c>
      <c r="C195">
        <v>-1</v>
      </c>
      <c r="D195">
        <v>2465</v>
      </c>
      <c r="E195" t="b">
        <f t="shared" ref="E195:E258" si="6">AND(C195&gt;-1,B195&lt;C195+0.03)</f>
        <v>0</v>
      </c>
      <c r="G195" t="s">
        <v>1404</v>
      </c>
      <c r="H195">
        <v>0.224138</v>
      </c>
      <c r="I195" t="e">
        <f t="shared" si="5"/>
        <v>#N/A</v>
      </c>
    </row>
    <row r="196" spans="1:9" hidden="1">
      <c r="A196" t="s">
        <v>194</v>
      </c>
      <c r="B196">
        <v>0.32296743193100003</v>
      </c>
      <c r="C196">
        <v>0.107275</v>
      </c>
      <c r="D196">
        <v>6896</v>
      </c>
      <c r="E196" t="b">
        <f t="shared" si="6"/>
        <v>0</v>
      </c>
      <c r="G196" t="s">
        <v>1405</v>
      </c>
      <c r="H196">
        <v>0.24656600000000001</v>
      </c>
      <c r="I196" t="e">
        <f t="shared" si="5"/>
        <v>#N/A</v>
      </c>
    </row>
    <row r="197" spans="1:9" hidden="1">
      <c r="A197" t="s">
        <v>195</v>
      </c>
      <c r="B197">
        <v>0.32921429934200003</v>
      </c>
      <c r="C197">
        <v>-1</v>
      </c>
      <c r="D197">
        <v>3446</v>
      </c>
      <c r="E197" t="b">
        <f t="shared" si="6"/>
        <v>0</v>
      </c>
      <c r="G197" t="s">
        <v>1406</v>
      </c>
      <c r="H197">
        <v>0.232187</v>
      </c>
      <c r="I197" t="e">
        <f t="shared" si="5"/>
        <v>#N/A</v>
      </c>
    </row>
    <row r="198" spans="1:9" hidden="1">
      <c r="A198" t="s">
        <v>196</v>
      </c>
      <c r="B198">
        <v>0.15965736407700001</v>
      </c>
      <c r="C198">
        <v>-1</v>
      </c>
      <c r="D198">
        <v>3469</v>
      </c>
      <c r="E198" t="b">
        <f t="shared" si="6"/>
        <v>0</v>
      </c>
      <c r="G198" t="s">
        <v>1407</v>
      </c>
      <c r="H198">
        <v>0.24877099999999999</v>
      </c>
      <c r="I198" t="e">
        <f t="shared" si="5"/>
        <v>#N/A</v>
      </c>
    </row>
    <row r="199" spans="1:9" hidden="1">
      <c r="A199" t="s">
        <v>197</v>
      </c>
      <c r="B199">
        <v>0.50549321431600003</v>
      </c>
      <c r="C199">
        <v>-1</v>
      </c>
      <c r="D199">
        <v>1265</v>
      </c>
      <c r="E199" t="b">
        <f t="shared" si="6"/>
        <v>0</v>
      </c>
      <c r="G199" t="s">
        <v>1408</v>
      </c>
      <c r="H199">
        <v>0.230244</v>
      </c>
      <c r="I199" t="e">
        <f t="shared" si="5"/>
        <v>#N/A</v>
      </c>
    </row>
    <row r="200" spans="1:9" hidden="1">
      <c r="A200" t="s">
        <v>198</v>
      </c>
      <c r="B200">
        <v>0.44745945727000003</v>
      </c>
      <c r="C200">
        <v>-1</v>
      </c>
      <c r="D200">
        <v>3170</v>
      </c>
      <c r="E200" t="b">
        <f t="shared" si="6"/>
        <v>0</v>
      </c>
      <c r="G200" t="s">
        <v>1409</v>
      </c>
      <c r="H200">
        <v>0.113311</v>
      </c>
      <c r="I200" t="e">
        <f t="shared" si="5"/>
        <v>#N/A</v>
      </c>
    </row>
    <row r="201" spans="1:9" hidden="1">
      <c r="A201" t="s">
        <v>199</v>
      </c>
      <c r="B201">
        <v>0.289002141662</v>
      </c>
      <c r="C201">
        <v>-1</v>
      </c>
      <c r="D201">
        <v>339</v>
      </c>
      <c r="E201" t="b">
        <f t="shared" si="6"/>
        <v>0</v>
      </c>
      <c r="G201" t="s">
        <v>1410</v>
      </c>
      <c r="H201">
        <v>0.121796</v>
      </c>
      <c r="I201" t="e">
        <f t="shared" si="5"/>
        <v>#N/A</v>
      </c>
    </row>
    <row r="202" spans="1:9" hidden="1">
      <c r="A202" t="s">
        <v>200</v>
      </c>
      <c r="B202">
        <v>0.278223912701</v>
      </c>
      <c r="C202">
        <v>-1</v>
      </c>
      <c r="D202">
        <v>362</v>
      </c>
      <c r="E202" t="b">
        <f t="shared" si="6"/>
        <v>0</v>
      </c>
      <c r="G202" t="s">
        <v>1411</v>
      </c>
      <c r="H202">
        <v>0.16001699999999999</v>
      </c>
      <c r="I202" t="e">
        <f t="shared" si="5"/>
        <v>#N/A</v>
      </c>
    </row>
    <row r="203" spans="1:9" hidden="1">
      <c r="A203" t="s">
        <v>201</v>
      </c>
      <c r="B203">
        <v>0.20618649939200001</v>
      </c>
      <c r="C203">
        <v>-1</v>
      </c>
      <c r="D203">
        <v>1062</v>
      </c>
      <c r="E203" t="b">
        <f t="shared" si="6"/>
        <v>0</v>
      </c>
      <c r="G203" t="s">
        <v>1412</v>
      </c>
      <c r="H203">
        <v>0.14626800000000001</v>
      </c>
      <c r="I203" t="e">
        <f t="shared" si="5"/>
        <v>#N/A</v>
      </c>
    </row>
    <row r="204" spans="1:9" hidden="1">
      <c r="A204" t="s">
        <v>202</v>
      </c>
      <c r="B204">
        <v>0.31320352773100002</v>
      </c>
      <c r="C204">
        <v>-1</v>
      </c>
      <c r="D204">
        <v>1116</v>
      </c>
      <c r="E204" t="b">
        <f t="shared" si="6"/>
        <v>0</v>
      </c>
      <c r="G204" t="s">
        <v>1413</v>
      </c>
      <c r="H204">
        <v>0.142984</v>
      </c>
      <c r="I204" t="e">
        <f t="shared" si="5"/>
        <v>#N/A</v>
      </c>
    </row>
    <row r="205" spans="1:9" hidden="1">
      <c r="A205" t="s">
        <v>203</v>
      </c>
      <c r="B205">
        <v>0.186635373981</v>
      </c>
      <c r="C205">
        <v>-1</v>
      </c>
      <c r="D205">
        <v>324</v>
      </c>
      <c r="E205" t="b">
        <f t="shared" si="6"/>
        <v>0</v>
      </c>
      <c r="G205" t="s">
        <v>1414</v>
      </c>
      <c r="H205">
        <v>0.17857799999999999</v>
      </c>
      <c r="I205" t="e">
        <f t="shared" si="5"/>
        <v>#N/A</v>
      </c>
    </row>
    <row r="206" spans="1:9" hidden="1">
      <c r="A206" t="s">
        <v>204</v>
      </c>
      <c r="B206">
        <v>0.24646139256999999</v>
      </c>
      <c r="C206">
        <v>-1</v>
      </c>
      <c r="D206">
        <v>486</v>
      </c>
      <c r="E206" t="b">
        <f t="shared" si="6"/>
        <v>0</v>
      </c>
      <c r="G206" t="s">
        <v>1415</v>
      </c>
      <c r="H206">
        <v>0.22694600000000001</v>
      </c>
      <c r="I206" t="e">
        <f t="shared" si="5"/>
        <v>#N/A</v>
      </c>
    </row>
    <row r="207" spans="1:9" hidden="1">
      <c r="A207" t="s">
        <v>205</v>
      </c>
      <c r="B207">
        <v>0.38422961963199997</v>
      </c>
      <c r="C207">
        <v>-1</v>
      </c>
      <c r="D207">
        <v>4629</v>
      </c>
      <c r="E207" t="b">
        <f t="shared" si="6"/>
        <v>0</v>
      </c>
      <c r="G207" t="s">
        <v>1416</v>
      </c>
      <c r="H207">
        <v>0.174511</v>
      </c>
      <c r="I207" t="e">
        <f t="shared" ref="I207:I270" si="7">VLOOKUP(G207,$A$2:$B$1307,2,FALSE)</f>
        <v>#N/A</v>
      </c>
    </row>
    <row r="208" spans="1:9" hidden="1">
      <c r="A208" t="s">
        <v>206</v>
      </c>
      <c r="B208">
        <v>0.36049636237999999</v>
      </c>
      <c r="C208">
        <v>-1</v>
      </c>
      <c r="D208">
        <v>346</v>
      </c>
      <c r="E208" t="b">
        <f t="shared" si="6"/>
        <v>0</v>
      </c>
      <c r="G208" t="s">
        <v>1417</v>
      </c>
      <c r="H208">
        <v>0.20586399999999999</v>
      </c>
      <c r="I208" t="e">
        <f t="shared" si="7"/>
        <v>#N/A</v>
      </c>
    </row>
    <row r="209" spans="1:9" hidden="1">
      <c r="A209" t="s">
        <v>207</v>
      </c>
      <c r="B209">
        <v>0.375066199928</v>
      </c>
      <c r="C209">
        <v>-1</v>
      </c>
      <c r="D209">
        <v>425</v>
      </c>
      <c r="E209" t="b">
        <f t="shared" si="6"/>
        <v>0</v>
      </c>
      <c r="G209" t="s">
        <v>1418</v>
      </c>
      <c r="H209">
        <v>2.2032300000000001E-2</v>
      </c>
      <c r="I209" t="e">
        <f t="shared" si="7"/>
        <v>#N/A</v>
      </c>
    </row>
    <row r="210" spans="1:9" hidden="1">
      <c r="A210" t="s">
        <v>208</v>
      </c>
      <c r="B210">
        <v>0.356437050107</v>
      </c>
      <c r="C210">
        <v>-1</v>
      </c>
      <c r="D210">
        <v>476</v>
      </c>
      <c r="E210" t="b">
        <f t="shared" si="6"/>
        <v>0</v>
      </c>
      <c r="G210" t="s">
        <v>1419</v>
      </c>
      <c r="H210">
        <v>3.4690199999999997E-2</v>
      </c>
      <c r="I210" t="e">
        <f t="shared" si="7"/>
        <v>#N/A</v>
      </c>
    </row>
    <row r="211" spans="1:9" hidden="1">
      <c r="A211" t="s">
        <v>209</v>
      </c>
      <c r="B211">
        <v>0.32357716539600001</v>
      </c>
      <c r="C211">
        <v>-1</v>
      </c>
      <c r="D211">
        <v>7248</v>
      </c>
      <c r="E211" t="b">
        <f t="shared" si="6"/>
        <v>0</v>
      </c>
      <c r="G211" t="s">
        <v>1420</v>
      </c>
      <c r="H211">
        <v>4.8735000000000001E-2</v>
      </c>
      <c r="I211" t="e">
        <f t="shared" si="7"/>
        <v>#N/A</v>
      </c>
    </row>
    <row r="212" spans="1:9" hidden="1">
      <c r="A212" t="s">
        <v>210</v>
      </c>
      <c r="B212">
        <v>0.39549364585800001</v>
      </c>
      <c r="C212">
        <v>-1</v>
      </c>
      <c r="D212">
        <v>374</v>
      </c>
      <c r="E212" t="b">
        <f t="shared" si="6"/>
        <v>0</v>
      </c>
      <c r="G212" t="s">
        <v>1421</v>
      </c>
      <c r="H212">
        <v>6.1198299999999997E-2</v>
      </c>
      <c r="I212" t="e">
        <f t="shared" si="7"/>
        <v>#N/A</v>
      </c>
    </row>
    <row r="213" spans="1:9" hidden="1">
      <c r="A213" t="s">
        <v>211</v>
      </c>
      <c r="B213">
        <v>0.32408944001599999</v>
      </c>
      <c r="C213">
        <v>0.160495</v>
      </c>
      <c r="D213">
        <v>8751</v>
      </c>
      <c r="E213" t="b">
        <f t="shared" si="6"/>
        <v>0</v>
      </c>
      <c r="G213" t="s">
        <v>1422</v>
      </c>
      <c r="H213">
        <v>8.3351300000000003E-2</v>
      </c>
      <c r="I213" t="e">
        <f t="shared" si="7"/>
        <v>#N/A</v>
      </c>
    </row>
    <row r="214" spans="1:9" hidden="1">
      <c r="A214" t="s">
        <v>212</v>
      </c>
      <c r="B214">
        <v>0.15221215662900001</v>
      </c>
      <c r="C214">
        <v>0.434616</v>
      </c>
      <c r="D214">
        <v>4996</v>
      </c>
      <c r="E214" t="b">
        <f t="shared" si="6"/>
        <v>1</v>
      </c>
      <c r="G214" t="s">
        <v>1423</v>
      </c>
      <c r="H214">
        <v>9.5042000000000001E-2</v>
      </c>
      <c r="I214" t="e">
        <f t="shared" si="7"/>
        <v>#N/A</v>
      </c>
    </row>
    <row r="215" spans="1:9" hidden="1">
      <c r="A215" t="s">
        <v>213</v>
      </c>
      <c r="B215">
        <v>0.33669976724900003</v>
      </c>
      <c r="C215">
        <v>7.3398199999999997E-2</v>
      </c>
      <c r="D215">
        <v>8626</v>
      </c>
      <c r="E215" t="b">
        <f t="shared" si="6"/>
        <v>0</v>
      </c>
      <c r="G215" t="s">
        <v>1424</v>
      </c>
      <c r="H215">
        <v>9.6615199999999998E-2</v>
      </c>
      <c r="I215" t="e">
        <f t="shared" si="7"/>
        <v>#N/A</v>
      </c>
    </row>
    <row r="216" spans="1:9" hidden="1">
      <c r="A216" t="s">
        <v>214</v>
      </c>
      <c r="B216">
        <v>0.80156929450600001</v>
      </c>
      <c r="C216">
        <v>0.201906</v>
      </c>
      <c r="D216">
        <v>8801</v>
      </c>
      <c r="E216" t="b">
        <f t="shared" si="6"/>
        <v>0</v>
      </c>
      <c r="G216" t="s">
        <v>1425</v>
      </c>
      <c r="H216">
        <v>0.115368</v>
      </c>
      <c r="I216" t="e">
        <f t="shared" si="7"/>
        <v>#N/A</v>
      </c>
    </row>
    <row r="217" spans="1:9" hidden="1">
      <c r="A217" t="s">
        <v>215</v>
      </c>
      <c r="B217">
        <v>0.51636324188299998</v>
      </c>
      <c r="C217">
        <v>7.3568800000000004E-2</v>
      </c>
      <c r="D217">
        <v>521</v>
      </c>
      <c r="E217" t="b">
        <f t="shared" si="6"/>
        <v>0</v>
      </c>
      <c r="G217" t="s">
        <v>1426</v>
      </c>
      <c r="H217">
        <v>0.14657600000000001</v>
      </c>
      <c r="I217" t="e">
        <f t="shared" si="7"/>
        <v>#N/A</v>
      </c>
    </row>
    <row r="218" spans="1:9" hidden="1">
      <c r="A218" t="s">
        <v>216</v>
      </c>
      <c r="B218">
        <v>0.37362435303399999</v>
      </c>
      <c r="C218">
        <v>-1</v>
      </c>
      <c r="D218">
        <v>511</v>
      </c>
      <c r="E218" t="b">
        <f t="shared" si="6"/>
        <v>0</v>
      </c>
      <c r="G218" t="s">
        <v>1427</v>
      </c>
      <c r="H218">
        <v>0.113953</v>
      </c>
      <c r="I218" t="e">
        <f t="shared" si="7"/>
        <v>#N/A</v>
      </c>
    </row>
    <row r="219" spans="1:9" hidden="1">
      <c r="A219" t="s">
        <v>217</v>
      </c>
      <c r="B219">
        <v>0.46156549840900002</v>
      </c>
      <c r="C219">
        <v>6.7600499999999994E-2</v>
      </c>
      <c r="D219">
        <v>491</v>
      </c>
      <c r="E219" t="b">
        <f t="shared" si="6"/>
        <v>0</v>
      </c>
      <c r="G219" t="s">
        <v>1428</v>
      </c>
      <c r="H219">
        <v>0.14372799999999999</v>
      </c>
      <c r="I219" t="e">
        <f t="shared" si="7"/>
        <v>#N/A</v>
      </c>
    </row>
    <row r="220" spans="1:9" hidden="1">
      <c r="A220" t="s">
        <v>218</v>
      </c>
      <c r="B220">
        <v>0.58411984960899999</v>
      </c>
      <c r="C220">
        <v>9.7567299999999996E-2</v>
      </c>
      <c r="D220">
        <v>535</v>
      </c>
      <c r="E220" t="b">
        <f t="shared" si="6"/>
        <v>0</v>
      </c>
      <c r="G220" t="s">
        <v>1429</v>
      </c>
      <c r="H220">
        <v>0.18415100000000001</v>
      </c>
      <c r="I220" t="e">
        <f t="shared" si="7"/>
        <v>#N/A</v>
      </c>
    </row>
    <row r="221" spans="1:9" hidden="1">
      <c r="A221" t="s">
        <v>219</v>
      </c>
      <c r="B221">
        <v>0.46686404893900002</v>
      </c>
      <c r="C221">
        <v>0.17432800000000001</v>
      </c>
      <c r="D221">
        <v>537</v>
      </c>
      <c r="E221" t="b">
        <f t="shared" si="6"/>
        <v>0</v>
      </c>
      <c r="G221" t="s">
        <v>1430</v>
      </c>
      <c r="H221">
        <v>0.20794299999999999</v>
      </c>
      <c r="I221" t="e">
        <f t="shared" si="7"/>
        <v>#N/A</v>
      </c>
    </row>
    <row r="222" spans="1:9" hidden="1">
      <c r="A222" t="s">
        <v>220</v>
      </c>
      <c r="B222">
        <v>0.386572817161</v>
      </c>
      <c r="C222">
        <v>0.221942</v>
      </c>
      <c r="D222">
        <v>8426</v>
      </c>
      <c r="E222" t="b">
        <f t="shared" si="6"/>
        <v>0</v>
      </c>
      <c r="G222" t="s">
        <v>1431</v>
      </c>
      <c r="H222">
        <v>0.1694</v>
      </c>
      <c r="I222" t="e">
        <f t="shared" si="7"/>
        <v>#N/A</v>
      </c>
    </row>
    <row r="223" spans="1:9" hidden="1">
      <c r="A223" t="s">
        <v>221</v>
      </c>
      <c r="B223">
        <v>0.31400574528800002</v>
      </c>
      <c r="C223">
        <v>0.102788</v>
      </c>
      <c r="D223">
        <v>8257</v>
      </c>
      <c r="E223" t="b">
        <f t="shared" si="6"/>
        <v>0</v>
      </c>
      <c r="G223" t="s">
        <v>1432</v>
      </c>
      <c r="H223">
        <v>0.122098</v>
      </c>
      <c r="I223" t="e">
        <f t="shared" si="7"/>
        <v>#N/A</v>
      </c>
    </row>
    <row r="224" spans="1:9" hidden="1">
      <c r="A224" t="s">
        <v>222</v>
      </c>
      <c r="B224">
        <v>0.41051118352900001</v>
      </c>
      <c r="C224">
        <v>0.23510900000000001</v>
      </c>
      <c r="D224">
        <v>6916</v>
      </c>
      <c r="E224" t="b">
        <f t="shared" si="6"/>
        <v>0</v>
      </c>
      <c r="G224" t="s">
        <v>1433</v>
      </c>
      <c r="H224">
        <v>0.221552</v>
      </c>
      <c r="I224" t="e">
        <f t="shared" si="7"/>
        <v>#N/A</v>
      </c>
    </row>
    <row r="225" spans="1:9" hidden="1">
      <c r="A225" t="s">
        <v>223</v>
      </c>
      <c r="B225">
        <v>0.37263757151600002</v>
      </c>
      <c r="C225">
        <v>0.18365000000000001</v>
      </c>
      <c r="D225">
        <v>6539</v>
      </c>
      <c r="E225" t="b">
        <f t="shared" si="6"/>
        <v>0</v>
      </c>
      <c r="G225" t="s">
        <v>1434</v>
      </c>
      <c r="H225">
        <v>0.151948</v>
      </c>
      <c r="I225" t="e">
        <f t="shared" si="7"/>
        <v>#N/A</v>
      </c>
    </row>
    <row r="226" spans="1:9" hidden="1">
      <c r="A226" t="s">
        <v>224</v>
      </c>
      <c r="B226">
        <v>0.33461778239000001</v>
      </c>
      <c r="C226">
        <v>7.5259000000000006E-2</v>
      </c>
      <c r="D226">
        <v>8436</v>
      </c>
      <c r="E226" t="b">
        <f t="shared" si="6"/>
        <v>0</v>
      </c>
      <c r="G226" t="s">
        <v>422</v>
      </c>
      <c r="H226">
        <v>0.41158299999999998</v>
      </c>
      <c r="I226">
        <f t="shared" si="7"/>
        <v>0.38023324880100001</v>
      </c>
    </row>
    <row r="227" spans="1:9" hidden="1">
      <c r="A227" t="s">
        <v>225</v>
      </c>
      <c r="B227">
        <v>0.36743531967699999</v>
      </c>
      <c r="C227">
        <v>-1</v>
      </c>
      <c r="D227">
        <v>5374</v>
      </c>
      <c r="E227" t="b">
        <f t="shared" si="6"/>
        <v>0</v>
      </c>
      <c r="G227" t="s">
        <v>428</v>
      </c>
      <c r="H227">
        <v>0.45117200000000002</v>
      </c>
      <c r="I227">
        <f t="shared" si="7"/>
        <v>0.22294081494500001</v>
      </c>
    </row>
    <row r="228" spans="1:9" hidden="1">
      <c r="A228" t="s">
        <v>226</v>
      </c>
      <c r="B228">
        <v>0.344995219357</v>
      </c>
      <c r="C228">
        <v>-1</v>
      </c>
      <c r="D228">
        <v>6118</v>
      </c>
      <c r="E228" t="b">
        <f t="shared" si="6"/>
        <v>0</v>
      </c>
      <c r="G228" t="s">
        <v>1435</v>
      </c>
      <c r="H228">
        <v>0.44476199999999999</v>
      </c>
      <c r="I228" t="e">
        <f t="shared" si="7"/>
        <v>#N/A</v>
      </c>
    </row>
    <row r="229" spans="1:9" hidden="1">
      <c r="A229" t="s">
        <v>227</v>
      </c>
      <c r="B229">
        <v>0.48048145038399998</v>
      </c>
      <c r="C229">
        <v>0.13475899999999999</v>
      </c>
      <c r="D229">
        <v>7813</v>
      </c>
      <c r="E229" t="b">
        <f t="shared" si="6"/>
        <v>0</v>
      </c>
      <c r="G229" t="s">
        <v>1436</v>
      </c>
      <c r="H229">
        <v>0.48391099999999998</v>
      </c>
      <c r="I229" t="e">
        <f t="shared" si="7"/>
        <v>#N/A</v>
      </c>
    </row>
    <row r="230" spans="1:9" hidden="1">
      <c r="A230" t="s">
        <v>228</v>
      </c>
      <c r="B230">
        <v>0.17509834273200001</v>
      </c>
      <c r="C230">
        <v>-1</v>
      </c>
      <c r="D230">
        <v>7847</v>
      </c>
      <c r="E230" t="b">
        <f t="shared" si="6"/>
        <v>0</v>
      </c>
      <c r="G230" t="s">
        <v>436</v>
      </c>
      <c r="H230">
        <v>0.20758799999999999</v>
      </c>
      <c r="I230">
        <f t="shared" si="7"/>
        <v>0.25950158472700002</v>
      </c>
    </row>
    <row r="231" spans="1:9" hidden="1">
      <c r="A231" t="s">
        <v>229</v>
      </c>
      <c r="B231">
        <v>0.27332863834100002</v>
      </c>
      <c r="C231">
        <v>0.142431</v>
      </c>
      <c r="D231">
        <v>7719</v>
      </c>
      <c r="E231" t="b">
        <f t="shared" si="6"/>
        <v>0</v>
      </c>
      <c r="G231" t="s">
        <v>437</v>
      </c>
      <c r="H231">
        <v>0.173348</v>
      </c>
      <c r="I231">
        <f t="shared" si="7"/>
        <v>0.276740432014</v>
      </c>
    </row>
    <row r="232" spans="1:9" hidden="1">
      <c r="A232" t="s">
        <v>230</v>
      </c>
      <c r="B232">
        <v>0.20808214864399999</v>
      </c>
      <c r="C232">
        <v>0.227023</v>
      </c>
      <c r="D232">
        <v>6529</v>
      </c>
      <c r="E232" t="b">
        <f t="shared" si="6"/>
        <v>1</v>
      </c>
      <c r="G232" t="s">
        <v>438</v>
      </c>
      <c r="H232">
        <v>0.21520500000000001</v>
      </c>
      <c r="I232">
        <f t="shared" si="7"/>
        <v>0.27392264109499997</v>
      </c>
    </row>
    <row r="233" spans="1:9" hidden="1">
      <c r="A233" t="s">
        <v>231</v>
      </c>
      <c r="B233">
        <v>0.35893903101199998</v>
      </c>
      <c r="C233">
        <v>0.12767200000000001</v>
      </c>
      <c r="D233">
        <v>7713</v>
      </c>
      <c r="E233" t="b">
        <f t="shared" si="6"/>
        <v>0</v>
      </c>
      <c r="G233" t="s">
        <v>442</v>
      </c>
      <c r="H233">
        <v>0.157496</v>
      </c>
      <c r="I233">
        <f t="shared" si="7"/>
        <v>0.38339241538800001</v>
      </c>
    </row>
    <row r="234" spans="1:9" hidden="1">
      <c r="A234" t="s">
        <v>232</v>
      </c>
      <c r="B234">
        <v>0.353683620817</v>
      </c>
      <c r="C234">
        <v>0.121631</v>
      </c>
      <c r="D234">
        <v>6654</v>
      </c>
      <c r="E234" t="b">
        <f t="shared" si="6"/>
        <v>0</v>
      </c>
      <c r="G234" t="s">
        <v>457</v>
      </c>
      <c r="H234">
        <v>0.16009599999999999</v>
      </c>
      <c r="I234">
        <f t="shared" si="7"/>
        <v>0.21483755859600001</v>
      </c>
    </row>
    <row r="235" spans="1:9" hidden="1">
      <c r="A235" t="s">
        <v>233</v>
      </c>
      <c r="B235">
        <v>0.74164243559099996</v>
      </c>
      <c r="C235">
        <v>0.29382399999999997</v>
      </c>
      <c r="D235">
        <v>7784</v>
      </c>
      <c r="E235" t="b">
        <f t="shared" si="6"/>
        <v>0</v>
      </c>
      <c r="G235" t="s">
        <v>458</v>
      </c>
      <c r="H235">
        <v>0.17905799999999999</v>
      </c>
      <c r="I235">
        <f t="shared" si="7"/>
        <v>0.29389155196400002</v>
      </c>
    </row>
    <row r="236" spans="1:9" hidden="1">
      <c r="A236" t="s">
        <v>234</v>
      </c>
      <c r="B236">
        <v>0.44142874579300001</v>
      </c>
      <c r="C236">
        <v>-1</v>
      </c>
      <c r="D236">
        <v>7603</v>
      </c>
      <c r="E236" t="b">
        <f t="shared" si="6"/>
        <v>0</v>
      </c>
      <c r="G236" t="s">
        <v>459</v>
      </c>
      <c r="H236">
        <v>0.19777900000000001</v>
      </c>
      <c r="I236">
        <f t="shared" si="7"/>
        <v>0.40529109254000001</v>
      </c>
    </row>
    <row r="237" spans="1:9" hidden="1">
      <c r="A237" t="s">
        <v>235</v>
      </c>
      <c r="B237">
        <v>0.608144878991</v>
      </c>
      <c r="C237">
        <v>0.20415800000000001</v>
      </c>
      <c r="D237">
        <v>7737</v>
      </c>
      <c r="E237" t="b">
        <f t="shared" si="6"/>
        <v>0</v>
      </c>
      <c r="G237" t="s">
        <v>461</v>
      </c>
      <c r="H237">
        <v>8.5049899999999998E-2</v>
      </c>
      <c r="I237">
        <f t="shared" si="7"/>
        <v>0.313130433012</v>
      </c>
    </row>
    <row r="238" spans="1:9" hidden="1">
      <c r="A238" t="s">
        <v>236</v>
      </c>
      <c r="B238">
        <v>0.54037366447000001</v>
      </c>
      <c r="C238">
        <v>0.12510199999999999</v>
      </c>
      <c r="D238">
        <v>5102</v>
      </c>
      <c r="E238" t="b">
        <f t="shared" si="6"/>
        <v>0</v>
      </c>
      <c r="G238" t="s">
        <v>462</v>
      </c>
      <c r="H238">
        <v>0.120657</v>
      </c>
      <c r="I238">
        <f t="shared" si="7"/>
        <v>0.477414666717</v>
      </c>
    </row>
    <row r="239" spans="1:9" hidden="1">
      <c r="A239" t="s">
        <v>237</v>
      </c>
      <c r="B239">
        <v>0.44376700474800002</v>
      </c>
      <c r="C239">
        <v>9.1008000000000006E-2</v>
      </c>
      <c r="D239">
        <v>7536</v>
      </c>
      <c r="E239" t="b">
        <f t="shared" si="6"/>
        <v>0</v>
      </c>
      <c r="G239" t="s">
        <v>463</v>
      </c>
      <c r="H239">
        <v>0.14869499999999999</v>
      </c>
      <c r="I239">
        <f t="shared" si="7"/>
        <v>0.42415377094500001</v>
      </c>
    </row>
    <row r="240" spans="1:9" hidden="1">
      <c r="A240" t="s">
        <v>238</v>
      </c>
      <c r="B240">
        <v>0.35192070464899999</v>
      </c>
      <c r="C240">
        <v>9.3508400000000005E-2</v>
      </c>
      <c r="D240">
        <v>7953</v>
      </c>
      <c r="E240" t="b">
        <f t="shared" si="6"/>
        <v>0</v>
      </c>
      <c r="G240" t="s">
        <v>464</v>
      </c>
      <c r="H240">
        <v>0.102164</v>
      </c>
      <c r="I240">
        <f t="shared" si="7"/>
        <v>0.44567103607800002</v>
      </c>
    </row>
    <row r="241" spans="1:9" hidden="1">
      <c r="A241" t="s">
        <v>239</v>
      </c>
      <c r="B241">
        <v>0.35579253243199999</v>
      </c>
      <c r="C241">
        <v>5.6328200000000002E-2</v>
      </c>
      <c r="D241">
        <v>7750</v>
      </c>
      <c r="E241" t="b">
        <f t="shared" si="6"/>
        <v>0</v>
      </c>
      <c r="G241" t="s">
        <v>465</v>
      </c>
      <c r="H241">
        <v>0.14080699999999999</v>
      </c>
      <c r="I241">
        <f t="shared" si="7"/>
        <v>0.46122872718399999</v>
      </c>
    </row>
    <row r="242" spans="1:9" hidden="1">
      <c r="A242" t="s">
        <v>240</v>
      </c>
      <c r="B242">
        <v>0.23815555750299999</v>
      </c>
      <c r="C242">
        <v>0.23614599999999999</v>
      </c>
      <c r="D242">
        <v>8113</v>
      </c>
      <c r="E242" t="b">
        <f t="shared" si="6"/>
        <v>1</v>
      </c>
      <c r="G242" t="s">
        <v>466</v>
      </c>
      <c r="H242">
        <v>0.108363</v>
      </c>
      <c r="I242">
        <f t="shared" si="7"/>
        <v>0.30472733731500001</v>
      </c>
    </row>
    <row r="243" spans="1:9" hidden="1">
      <c r="A243" t="s">
        <v>241</v>
      </c>
      <c r="B243">
        <v>0.333260817702</v>
      </c>
      <c r="C243">
        <v>9.9635600000000005E-2</v>
      </c>
      <c r="D243">
        <v>6096</v>
      </c>
      <c r="E243" t="b">
        <f t="shared" si="6"/>
        <v>0</v>
      </c>
      <c r="G243" t="s">
        <v>468</v>
      </c>
      <c r="H243">
        <v>0.11525000000000001</v>
      </c>
      <c r="I243">
        <f t="shared" si="7"/>
        <v>0.30183374742300001</v>
      </c>
    </row>
    <row r="244" spans="1:9" hidden="1">
      <c r="A244" t="s">
        <v>242</v>
      </c>
      <c r="B244">
        <v>0.37004987058400002</v>
      </c>
      <c r="C244">
        <v>0.12740499999999999</v>
      </c>
      <c r="D244">
        <v>7434</v>
      </c>
      <c r="E244" t="b">
        <f t="shared" si="6"/>
        <v>0</v>
      </c>
      <c r="G244" t="s">
        <v>469</v>
      </c>
      <c r="H244">
        <v>8.5897799999999996E-2</v>
      </c>
      <c r="I244">
        <f t="shared" si="7"/>
        <v>0.28462617853200001</v>
      </c>
    </row>
    <row r="245" spans="1:9" hidden="1">
      <c r="A245" t="s">
        <v>243</v>
      </c>
      <c r="B245">
        <v>0.22622322480199999</v>
      </c>
      <c r="C245">
        <v>0.120585</v>
      </c>
      <c r="D245">
        <v>6837</v>
      </c>
      <c r="E245" t="b">
        <f t="shared" si="6"/>
        <v>0</v>
      </c>
      <c r="G245" t="s">
        <v>470</v>
      </c>
      <c r="H245">
        <v>0.106845</v>
      </c>
      <c r="I245">
        <f t="shared" si="7"/>
        <v>0.29492327219300002</v>
      </c>
    </row>
    <row r="246" spans="1:9" hidden="1">
      <c r="A246" t="s">
        <v>244</v>
      </c>
      <c r="B246">
        <v>0.25146822999200003</v>
      </c>
      <c r="C246">
        <v>0.154363</v>
      </c>
      <c r="D246">
        <v>7201</v>
      </c>
      <c r="E246" t="b">
        <f t="shared" si="6"/>
        <v>0</v>
      </c>
      <c r="G246" t="s">
        <v>471</v>
      </c>
      <c r="H246">
        <v>0.15330299999999999</v>
      </c>
      <c r="I246">
        <f t="shared" si="7"/>
        <v>0.28589390292099998</v>
      </c>
    </row>
    <row r="247" spans="1:9" hidden="1">
      <c r="A247" t="s">
        <v>245</v>
      </c>
      <c r="B247">
        <v>0.38646077329700002</v>
      </c>
      <c r="C247">
        <v>9.2233899999999994E-2</v>
      </c>
      <c r="D247">
        <v>6021</v>
      </c>
      <c r="E247" t="b">
        <f t="shared" si="6"/>
        <v>0</v>
      </c>
      <c r="G247" t="s">
        <v>1437</v>
      </c>
      <c r="H247">
        <v>9.9609600000000006E-2</v>
      </c>
      <c r="I247" t="e">
        <f t="shared" si="7"/>
        <v>#N/A</v>
      </c>
    </row>
    <row r="248" spans="1:9" hidden="1">
      <c r="A248" t="s">
        <v>246</v>
      </c>
      <c r="B248">
        <v>0.72977398566100005</v>
      </c>
      <c r="C248">
        <v>0.14054</v>
      </c>
      <c r="D248">
        <v>5262</v>
      </c>
      <c r="E248" t="b">
        <f t="shared" si="6"/>
        <v>0</v>
      </c>
      <c r="G248" t="s">
        <v>473</v>
      </c>
      <c r="H248">
        <v>7.3613999999999999E-2</v>
      </c>
      <c r="I248">
        <f t="shared" si="7"/>
        <v>0.355339155051</v>
      </c>
    </row>
    <row r="249" spans="1:9" hidden="1">
      <c r="A249" t="s">
        <v>247</v>
      </c>
      <c r="B249">
        <v>0.28074642907500003</v>
      </c>
      <c r="C249">
        <v>0.22561800000000001</v>
      </c>
      <c r="D249">
        <v>5654</v>
      </c>
      <c r="E249" t="b">
        <f t="shared" si="6"/>
        <v>0</v>
      </c>
      <c r="G249" t="s">
        <v>475</v>
      </c>
      <c r="H249">
        <v>7.1397799999999997E-2</v>
      </c>
      <c r="I249">
        <f t="shared" si="7"/>
        <v>0.44002065467000001</v>
      </c>
    </row>
    <row r="250" spans="1:9" hidden="1">
      <c r="A250" t="s">
        <v>248</v>
      </c>
      <c r="B250">
        <v>0.19622499124699999</v>
      </c>
      <c r="C250">
        <v>0.192998</v>
      </c>
      <c r="D250">
        <v>6047</v>
      </c>
      <c r="E250" t="b">
        <f t="shared" si="6"/>
        <v>1</v>
      </c>
      <c r="G250" t="s">
        <v>476</v>
      </c>
      <c r="H250">
        <v>0.114485</v>
      </c>
      <c r="I250">
        <f t="shared" si="7"/>
        <v>0.31414587584499998</v>
      </c>
    </row>
    <row r="251" spans="1:9" hidden="1">
      <c r="A251" t="s">
        <v>249</v>
      </c>
      <c r="B251">
        <v>0.28299338716200001</v>
      </c>
      <c r="C251">
        <v>0.29219299999999998</v>
      </c>
      <c r="D251">
        <v>3418</v>
      </c>
      <c r="E251" t="b">
        <f t="shared" si="6"/>
        <v>1</v>
      </c>
      <c r="G251" t="s">
        <v>477</v>
      </c>
      <c r="H251">
        <v>7.01344E-2</v>
      </c>
      <c r="I251">
        <f t="shared" si="7"/>
        <v>0.34939667289800003</v>
      </c>
    </row>
    <row r="252" spans="1:9" hidden="1">
      <c r="A252" t="s">
        <v>250</v>
      </c>
      <c r="B252">
        <v>0.265290197773</v>
      </c>
      <c r="C252">
        <v>0.34321499999999999</v>
      </c>
      <c r="D252">
        <v>5530</v>
      </c>
      <c r="E252" t="b">
        <f t="shared" si="6"/>
        <v>1</v>
      </c>
      <c r="G252" t="s">
        <v>478</v>
      </c>
      <c r="H252">
        <v>0.10865900000000001</v>
      </c>
      <c r="I252">
        <f t="shared" si="7"/>
        <v>0.249613725412</v>
      </c>
    </row>
    <row r="253" spans="1:9" hidden="1">
      <c r="A253" t="s">
        <v>251</v>
      </c>
      <c r="B253">
        <v>0.49298366834000001</v>
      </c>
      <c r="C253">
        <v>0.12407600000000001</v>
      </c>
      <c r="D253">
        <v>4329</v>
      </c>
      <c r="E253" t="b">
        <f t="shared" si="6"/>
        <v>0</v>
      </c>
      <c r="G253" t="s">
        <v>479</v>
      </c>
      <c r="H253">
        <v>8.0799899999999994E-2</v>
      </c>
      <c r="I253">
        <f t="shared" si="7"/>
        <v>0.402210350263</v>
      </c>
    </row>
    <row r="254" spans="1:9" hidden="1">
      <c r="A254" t="s">
        <v>252</v>
      </c>
      <c r="B254">
        <v>0.44193800612400003</v>
      </c>
      <c r="C254">
        <v>0.27433800000000003</v>
      </c>
      <c r="D254">
        <v>5655</v>
      </c>
      <c r="E254" t="b">
        <f t="shared" si="6"/>
        <v>0</v>
      </c>
      <c r="G254" t="s">
        <v>480</v>
      </c>
      <c r="H254">
        <v>0.118074</v>
      </c>
      <c r="I254">
        <f t="shared" si="7"/>
        <v>0.58319152204900004</v>
      </c>
    </row>
    <row r="255" spans="1:9" hidden="1">
      <c r="A255" t="s">
        <v>253</v>
      </c>
      <c r="B255">
        <v>0.433767987174</v>
      </c>
      <c r="C255">
        <v>0.13947899999999999</v>
      </c>
      <c r="D255">
        <v>7590</v>
      </c>
      <c r="E255" t="b">
        <f t="shared" si="6"/>
        <v>0</v>
      </c>
      <c r="G255" t="s">
        <v>482</v>
      </c>
      <c r="H255">
        <v>0.36862499999999998</v>
      </c>
      <c r="I255">
        <f t="shared" si="7"/>
        <v>0.43563830317500002</v>
      </c>
    </row>
    <row r="256" spans="1:9" hidden="1">
      <c r="A256" t="s">
        <v>254</v>
      </c>
      <c r="B256">
        <v>0.31645538804399997</v>
      </c>
      <c r="C256">
        <v>0.16251299999999999</v>
      </c>
      <c r="D256">
        <v>8978</v>
      </c>
      <c r="E256" t="b">
        <f t="shared" si="6"/>
        <v>0</v>
      </c>
      <c r="G256" t="s">
        <v>483</v>
      </c>
      <c r="H256">
        <v>0.341673</v>
      </c>
      <c r="I256">
        <f t="shared" si="7"/>
        <v>0.19843231939700001</v>
      </c>
    </row>
    <row r="257" spans="1:9" hidden="1">
      <c r="A257" t="s">
        <v>255</v>
      </c>
      <c r="B257">
        <v>0.211654234661</v>
      </c>
      <c r="C257">
        <v>-1</v>
      </c>
      <c r="D257">
        <v>105</v>
      </c>
      <c r="E257" t="b">
        <f t="shared" si="6"/>
        <v>0</v>
      </c>
      <c r="G257" t="s">
        <v>485</v>
      </c>
      <c r="H257">
        <v>0.38403100000000001</v>
      </c>
      <c r="I257">
        <f t="shared" si="7"/>
        <v>0.34770490807999999</v>
      </c>
    </row>
    <row r="258" spans="1:9" hidden="1">
      <c r="A258" t="s">
        <v>256</v>
      </c>
      <c r="B258">
        <v>0.17585167845999999</v>
      </c>
      <c r="C258">
        <v>-1</v>
      </c>
      <c r="D258">
        <v>86</v>
      </c>
      <c r="E258" t="b">
        <f t="shared" si="6"/>
        <v>0</v>
      </c>
      <c r="G258" t="s">
        <v>488</v>
      </c>
      <c r="H258">
        <v>0.35827399999999998</v>
      </c>
      <c r="I258">
        <f t="shared" si="7"/>
        <v>0.24255307714499999</v>
      </c>
    </row>
    <row r="259" spans="1:9" hidden="1">
      <c r="A259" t="s">
        <v>257</v>
      </c>
      <c r="B259">
        <v>0.623701581896</v>
      </c>
      <c r="C259">
        <v>-1</v>
      </c>
      <c r="D259">
        <v>126</v>
      </c>
      <c r="E259" t="b">
        <f t="shared" ref="E259:E322" si="8">AND(C259&gt;-1,B259&lt;C259+0.03)</f>
        <v>0</v>
      </c>
      <c r="G259" t="s">
        <v>489</v>
      </c>
      <c r="H259">
        <v>0.37772899999999998</v>
      </c>
      <c r="I259">
        <f t="shared" si="7"/>
        <v>0.20511532664599999</v>
      </c>
    </row>
    <row r="260" spans="1:9" hidden="1">
      <c r="A260" t="s">
        <v>258</v>
      </c>
      <c r="B260">
        <v>0.44258540007899999</v>
      </c>
      <c r="C260">
        <v>-1</v>
      </c>
      <c r="D260">
        <v>568</v>
      </c>
      <c r="E260" t="b">
        <f t="shared" si="8"/>
        <v>0</v>
      </c>
      <c r="G260" t="s">
        <v>494</v>
      </c>
      <c r="H260">
        <v>8.5628899999999994E-2</v>
      </c>
      <c r="I260">
        <f t="shared" si="7"/>
        <v>0.31901346409999998</v>
      </c>
    </row>
    <row r="261" spans="1:9" hidden="1">
      <c r="A261" t="s">
        <v>259</v>
      </c>
      <c r="B261">
        <v>0.29503869673100003</v>
      </c>
      <c r="C261">
        <v>-1</v>
      </c>
      <c r="D261">
        <v>169</v>
      </c>
      <c r="E261" t="b">
        <f t="shared" si="8"/>
        <v>0</v>
      </c>
      <c r="G261" t="s">
        <v>495</v>
      </c>
      <c r="H261">
        <v>0.19329299999999999</v>
      </c>
      <c r="I261">
        <f t="shared" si="7"/>
        <v>0.30503354127999999</v>
      </c>
    </row>
    <row r="262" spans="1:9" hidden="1">
      <c r="A262" t="s">
        <v>260</v>
      </c>
      <c r="B262">
        <v>0.25551713852800001</v>
      </c>
      <c r="C262">
        <v>0.12564500000000001</v>
      </c>
      <c r="D262">
        <v>1287</v>
      </c>
      <c r="E262" t="b">
        <f t="shared" si="8"/>
        <v>0</v>
      </c>
      <c r="G262" t="s">
        <v>496</v>
      </c>
      <c r="H262">
        <v>0.15893099999999999</v>
      </c>
      <c r="I262">
        <f t="shared" si="7"/>
        <v>0.33038070489999999</v>
      </c>
    </row>
    <row r="263" spans="1:9" hidden="1">
      <c r="A263" t="s">
        <v>261</v>
      </c>
      <c r="B263">
        <v>0.28730289487400001</v>
      </c>
      <c r="C263">
        <v>0.165521</v>
      </c>
      <c r="D263">
        <v>1302</v>
      </c>
      <c r="E263" t="b">
        <f t="shared" si="8"/>
        <v>0</v>
      </c>
      <c r="G263" t="s">
        <v>498</v>
      </c>
      <c r="H263">
        <v>0.10903</v>
      </c>
      <c r="I263">
        <f t="shared" si="7"/>
        <v>0.26838205237700002</v>
      </c>
    </row>
    <row r="264" spans="1:9" hidden="1">
      <c r="A264" t="s">
        <v>262</v>
      </c>
      <c r="B264">
        <v>0.24908016919199999</v>
      </c>
      <c r="C264">
        <v>0.149399</v>
      </c>
      <c r="D264">
        <v>6263</v>
      </c>
      <c r="E264" t="b">
        <f t="shared" si="8"/>
        <v>0</v>
      </c>
      <c r="G264" t="s">
        <v>499</v>
      </c>
      <c r="H264">
        <v>0.12490900000000001</v>
      </c>
      <c r="I264">
        <f t="shared" si="7"/>
        <v>0.314812778756</v>
      </c>
    </row>
    <row r="265" spans="1:9" hidden="1">
      <c r="A265" t="s">
        <v>263</v>
      </c>
      <c r="B265">
        <v>0.32754943240700002</v>
      </c>
      <c r="C265">
        <v>0.17621600000000001</v>
      </c>
      <c r="D265">
        <v>3088</v>
      </c>
      <c r="E265" t="b">
        <f t="shared" si="8"/>
        <v>0</v>
      </c>
      <c r="G265" t="s">
        <v>500</v>
      </c>
      <c r="H265">
        <v>0.102064</v>
      </c>
      <c r="I265">
        <f t="shared" si="7"/>
        <v>0.30953525860199999</v>
      </c>
    </row>
    <row r="266" spans="1:9" hidden="1">
      <c r="A266" t="s">
        <v>264</v>
      </c>
      <c r="B266">
        <v>0.31893069174900002</v>
      </c>
      <c r="C266">
        <v>0.18712400000000001</v>
      </c>
      <c r="D266">
        <v>8919</v>
      </c>
      <c r="E266" t="b">
        <f t="shared" si="8"/>
        <v>0</v>
      </c>
      <c r="G266" t="s">
        <v>501</v>
      </c>
      <c r="H266">
        <v>0.21349199999999999</v>
      </c>
      <c r="I266">
        <f t="shared" si="7"/>
        <v>0.22854399795300001</v>
      </c>
    </row>
    <row r="267" spans="1:9" hidden="1">
      <c r="A267" t="s">
        <v>265</v>
      </c>
      <c r="B267">
        <v>0.77957236366899996</v>
      </c>
      <c r="C267">
        <v>0.14980299999999999</v>
      </c>
      <c r="D267">
        <v>7394</v>
      </c>
      <c r="E267" t="b">
        <f t="shared" si="8"/>
        <v>0</v>
      </c>
      <c r="G267" t="s">
        <v>504</v>
      </c>
      <c r="H267">
        <v>0.19118199999999999</v>
      </c>
      <c r="I267">
        <f t="shared" si="7"/>
        <v>0.36766499527399998</v>
      </c>
    </row>
    <row r="268" spans="1:9" hidden="1">
      <c r="A268" t="s">
        <v>266</v>
      </c>
      <c r="B268">
        <v>0.46217366595699999</v>
      </c>
      <c r="C268">
        <v>-1</v>
      </c>
      <c r="D268">
        <v>119</v>
      </c>
      <c r="E268" t="b">
        <f t="shared" si="8"/>
        <v>0</v>
      </c>
      <c r="G268" t="s">
        <v>507</v>
      </c>
      <c r="H268">
        <v>0.17036699999999999</v>
      </c>
      <c r="I268">
        <f t="shared" si="7"/>
        <v>0.337737563031</v>
      </c>
    </row>
    <row r="269" spans="1:9" hidden="1">
      <c r="A269" t="s">
        <v>267</v>
      </c>
      <c r="B269">
        <v>0.431572104741</v>
      </c>
      <c r="C269">
        <v>-1</v>
      </c>
      <c r="D269">
        <v>101</v>
      </c>
      <c r="E269" t="b">
        <f t="shared" si="8"/>
        <v>0</v>
      </c>
      <c r="G269" t="s">
        <v>510</v>
      </c>
      <c r="H269">
        <v>0.21976999999999999</v>
      </c>
      <c r="I269">
        <f t="shared" si="7"/>
        <v>0.28505196621599999</v>
      </c>
    </row>
    <row r="270" spans="1:9" hidden="1">
      <c r="A270" t="s">
        <v>268</v>
      </c>
      <c r="B270">
        <v>0.31815558731600002</v>
      </c>
      <c r="C270">
        <v>-1</v>
      </c>
      <c r="D270">
        <v>93</v>
      </c>
      <c r="E270" t="b">
        <f t="shared" si="8"/>
        <v>0</v>
      </c>
      <c r="G270" t="s">
        <v>516</v>
      </c>
      <c r="H270">
        <v>8.6657899999999996E-2</v>
      </c>
      <c r="I270">
        <f t="shared" si="7"/>
        <v>0.30577539702899997</v>
      </c>
    </row>
    <row r="271" spans="1:9" hidden="1">
      <c r="A271" t="s">
        <v>269</v>
      </c>
      <c r="B271">
        <v>0.560250110262</v>
      </c>
      <c r="C271">
        <v>-1</v>
      </c>
      <c r="D271">
        <v>84</v>
      </c>
      <c r="E271" t="b">
        <f t="shared" si="8"/>
        <v>0</v>
      </c>
      <c r="G271" t="s">
        <v>517</v>
      </c>
      <c r="H271">
        <v>0.158332</v>
      </c>
      <c r="I271">
        <f t="shared" ref="I271:I334" si="9">VLOOKUP(G271,$A$2:$B$1307,2,FALSE)</f>
        <v>0.40632489277099998</v>
      </c>
    </row>
    <row r="272" spans="1:9" hidden="1">
      <c r="A272" t="s">
        <v>270</v>
      </c>
      <c r="B272">
        <v>0.27342341972400003</v>
      </c>
      <c r="C272">
        <v>0.35214699999999999</v>
      </c>
      <c r="D272">
        <v>1745</v>
      </c>
      <c r="E272" t="b">
        <f t="shared" si="8"/>
        <v>1</v>
      </c>
      <c r="G272" t="s">
        <v>518</v>
      </c>
      <c r="H272">
        <v>0.16365399999999999</v>
      </c>
      <c r="I272">
        <f t="shared" si="9"/>
        <v>0.48924785655399999</v>
      </c>
    </row>
    <row r="273" spans="1:9" hidden="1">
      <c r="A273" t="s">
        <v>271</v>
      </c>
      <c r="B273">
        <v>0.27446048189</v>
      </c>
      <c r="C273">
        <v>-1</v>
      </c>
      <c r="D273">
        <v>970</v>
      </c>
      <c r="E273" t="b">
        <f t="shared" si="8"/>
        <v>0</v>
      </c>
      <c r="G273" t="s">
        <v>520</v>
      </c>
      <c r="H273">
        <v>7.9658999999999994E-2</v>
      </c>
      <c r="I273">
        <f t="shared" si="9"/>
        <v>0.39065560122600002</v>
      </c>
    </row>
    <row r="274" spans="1:9" hidden="1">
      <c r="A274" t="s">
        <v>272</v>
      </c>
      <c r="B274">
        <v>0.42943042253800001</v>
      </c>
      <c r="C274">
        <v>-1</v>
      </c>
      <c r="D274">
        <v>754</v>
      </c>
      <c r="E274" t="b">
        <f t="shared" si="8"/>
        <v>0</v>
      </c>
      <c r="G274" t="s">
        <v>521</v>
      </c>
      <c r="H274">
        <v>0.13621</v>
      </c>
      <c r="I274">
        <f t="shared" si="9"/>
        <v>0.42640181668100002</v>
      </c>
    </row>
    <row r="275" spans="1:9" hidden="1">
      <c r="A275" t="s">
        <v>273</v>
      </c>
      <c r="B275">
        <v>0.34376469352099998</v>
      </c>
      <c r="C275">
        <v>-1</v>
      </c>
      <c r="D275">
        <v>779</v>
      </c>
      <c r="E275" t="b">
        <f t="shared" si="8"/>
        <v>0</v>
      </c>
      <c r="G275" t="s">
        <v>522</v>
      </c>
      <c r="H275">
        <v>0.16180700000000001</v>
      </c>
      <c r="I275">
        <f t="shared" si="9"/>
        <v>0.43531933662599998</v>
      </c>
    </row>
    <row r="276" spans="1:9" hidden="1">
      <c r="A276" t="s">
        <v>274</v>
      </c>
      <c r="B276">
        <v>0.38468354836399998</v>
      </c>
      <c r="C276">
        <v>-1</v>
      </c>
      <c r="D276">
        <v>729</v>
      </c>
      <c r="E276" t="b">
        <f t="shared" si="8"/>
        <v>0</v>
      </c>
      <c r="G276" t="s">
        <v>525</v>
      </c>
      <c r="H276">
        <v>0.212842</v>
      </c>
      <c r="I276">
        <f t="shared" si="9"/>
        <v>0.26296444738800001</v>
      </c>
    </row>
    <row r="277" spans="1:9" hidden="1">
      <c r="A277" t="s">
        <v>275</v>
      </c>
      <c r="B277">
        <v>0.35455069352399998</v>
      </c>
      <c r="C277">
        <v>-1</v>
      </c>
      <c r="D277">
        <v>609</v>
      </c>
      <c r="E277" t="b">
        <f t="shared" si="8"/>
        <v>0</v>
      </c>
      <c r="G277" t="s">
        <v>530</v>
      </c>
      <c r="H277">
        <v>0.17667099999999999</v>
      </c>
      <c r="I277">
        <f t="shared" si="9"/>
        <v>0.40020084484200003</v>
      </c>
    </row>
    <row r="278" spans="1:9" hidden="1">
      <c r="A278" t="s">
        <v>276</v>
      </c>
      <c r="B278">
        <v>0.314225950029</v>
      </c>
      <c r="C278">
        <v>0.36547600000000002</v>
      </c>
      <c r="D278">
        <v>887</v>
      </c>
      <c r="E278" t="b">
        <f t="shared" si="8"/>
        <v>1</v>
      </c>
      <c r="G278" t="s">
        <v>529</v>
      </c>
      <c r="H278">
        <v>0.28246599999999999</v>
      </c>
      <c r="I278">
        <f t="shared" si="9"/>
        <v>0.671547296455</v>
      </c>
    </row>
    <row r="279" spans="1:9" hidden="1">
      <c r="A279" t="s">
        <v>277</v>
      </c>
      <c r="B279">
        <v>0.41195644795199998</v>
      </c>
      <c r="C279">
        <v>-1</v>
      </c>
      <c r="D279">
        <v>902</v>
      </c>
      <c r="E279" t="b">
        <f t="shared" si="8"/>
        <v>0</v>
      </c>
      <c r="G279" t="s">
        <v>531</v>
      </c>
      <c r="H279">
        <v>0.20688599999999999</v>
      </c>
      <c r="I279">
        <f t="shared" si="9"/>
        <v>0.18801928987300001</v>
      </c>
    </row>
    <row r="280" spans="1:9" hidden="1">
      <c r="A280" t="s">
        <v>278</v>
      </c>
      <c r="B280">
        <v>0.41150973228900001</v>
      </c>
      <c r="C280">
        <v>-1</v>
      </c>
      <c r="D280">
        <v>2136</v>
      </c>
      <c r="E280" t="b">
        <f t="shared" si="8"/>
        <v>0</v>
      </c>
      <c r="G280" t="s">
        <v>532</v>
      </c>
      <c r="H280">
        <v>0.22195599999999999</v>
      </c>
      <c r="I280">
        <f t="shared" si="9"/>
        <v>0.63288396745700004</v>
      </c>
    </row>
    <row r="281" spans="1:9" hidden="1">
      <c r="A281" t="s">
        <v>279</v>
      </c>
      <c r="B281">
        <v>0.30885845360300002</v>
      </c>
      <c r="C281">
        <v>-1</v>
      </c>
      <c r="D281">
        <v>3675</v>
      </c>
      <c r="E281" t="b">
        <f t="shared" si="8"/>
        <v>0</v>
      </c>
      <c r="G281" t="s">
        <v>533</v>
      </c>
      <c r="H281">
        <v>0.17034199999999999</v>
      </c>
      <c r="I281">
        <f t="shared" si="9"/>
        <v>0.28427216806200001</v>
      </c>
    </row>
    <row r="282" spans="1:9" hidden="1">
      <c r="A282" t="s">
        <v>280</v>
      </c>
      <c r="B282">
        <v>0.228953982257</v>
      </c>
      <c r="C282">
        <v>-1</v>
      </c>
      <c r="D282">
        <v>3294</v>
      </c>
      <c r="E282" t="b">
        <f t="shared" si="8"/>
        <v>0</v>
      </c>
      <c r="G282" t="s">
        <v>535</v>
      </c>
      <c r="H282">
        <v>0.16578499999999999</v>
      </c>
      <c r="I282">
        <f t="shared" si="9"/>
        <v>0.29964697221100001</v>
      </c>
    </row>
    <row r="283" spans="1:9" hidden="1">
      <c r="A283" t="s">
        <v>281</v>
      </c>
      <c r="B283">
        <v>0.25005627474300002</v>
      </c>
      <c r="C283">
        <v>-1</v>
      </c>
      <c r="D283">
        <v>2904</v>
      </c>
      <c r="E283" t="b">
        <f t="shared" si="8"/>
        <v>0</v>
      </c>
      <c r="G283" t="s">
        <v>534</v>
      </c>
      <c r="H283">
        <v>0.202929</v>
      </c>
      <c r="I283">
        <f t="shared" si="9"/>
        <v>0.363284291639</v>
      </c>
    </row>
    <row r="284" spans="1:9" hidden="1">
      <c r="A284" t="s">
        <v>282</v>
      </c>
      <c r="B284">
        <v>0.209193279648</v>
      </c>
      <c r="C284">
        <v>-1</v>
      </c>
      <c r="D284">
        <v>3291</v>
      </c>
      <c r="E284" t="b">
        <f t="shared" si="8"/>
        <v>0</v>
      </c>
      <c r="G284" t="s">
        <v>536</v>
      </c>
      <c r="H284">
        <v>0.20216999999999999</v>
      </c>
      <c r="I284">
        <f t="shared" si="9"/>
        <v>0.282462446792</v>
      </c>
    </row>
    <row r="285" spans="1:9" hidden="1">
      <c r="A285" t="s">
        <v>283</v>
      </c>
      <c r="B285">
        <v>0.33826627720399999</v>
      </c>
      <c r="C285">
        <v>-1</v>
      </c>
      <c r="D285">
        <v>1842</v>
      </c>
      <c r="E285" t="b">
        <f t="shared" si="8"/>
        <v>0</v>
      </c>
      <c r="G285" t="s">
        <v>537</v>
      </c>
      <c r="H285">
        <v>0.19059100000000001</v>
      </c>
      <c r="I285">
        <f t="shared" si="9"/>
        <v>0.32456675527200002</v>
      </c>
    </row>
    <row r="286" spans="1:9" hidden="1">
      <c r="A286" t="s">
        <v>284</v>
      </c>
      <c r="B286">
        <v>0.26824821873400001</v>
      </c>
      <c r="C286">
        <v>-1</v>
      </c>
      <c r="D286">
        <v>2233</v>
      </c>
      <c r="E286" t="b">
        <f t="shared" si="8"/>
        <v>0</v>
      </c>
      <c r="G286" t="s">
        <v>540</v>
      </c>
      <c r="H286">
        <v>0.21679200000000001</v>
      </c>
      <c r="I286">
        <f t="shared" si="9"/>
        <v>0.269075806089</v>
      </c>
    </row>
    <row r="287" spans="1:9" hidden="1">
      <c r="A287" t="s">
        <v>285</v>
      </c>
      <c r="B287">
        <v>0.51558925054399996</v>
      </c>
      <c r="C287">
        <v>-1</v>
      </c>
      <c r="D287">
        <v>2030</v>
      </c>
      <c r="E287" t="b">
        <f t="shared" si="8"/>
        <v>0</v>
      </c>
      <c r="G287" t="s">
        <v>541</v>
      </c>
      <c r="H287">
        <v>0.24201</v>
      </c>
      <c r="I287">
        <f t="shared" si="9"/>
        <v>0.29475167397599999</v>
      </c>
    </row>
    <row r="288" spans="1:9" hidden="1">
      <c r="A288" t="s">
        <v>286</v>
      </c>
      <c r="B288">
        <v>0.32478633881899999</v>
      </c>
      <c r="C288">
        <v>-1</v>
      </c>
      <c r="D288">
        <v>2334</v>
      </c>
      <c r="E288" t="b">
        <f t="shared" si="8"/>
        <v>0</v>
      </c>
      <c r="G288" t="s">
        <v>543</v>
      </c>
      <c r="H288">
        <v>0.24379400000000001</v>
      </c>
      <c r="I288">
        <f t="shared" si="9"/>
        <v>0.42290313391500001</v>
      </c>
    </row>
    <row r="289" spans="1:9" hidden="1">
      <c r="A289" t="s">
        <v>287</v>
      </c>
      <c r="B289">
        <v>0.193492339126</v>
      </c>
      <c r="C289">
        <v>-1</v>
      </c>
      <c r="D289">
        <v>3288</v>
      </c>
      <c r="E289" t="b">
        <f t="shared" si="8"/>
        <v>0</v>
      </c>
      <c r="G289" t="s">
        <v>547</v>
      </c>
      <c r="H289">
        <v>0.223056</v>
      </c>
      <c r="I289">
        <f t="shared" si="9"/>
        <v>0.27284834984</v>
      </c>
    </row>
    <row r="290" spans="1:9" hidden="1">
      <c r="A290" t="s">
        <v>288</v>
      </c>
      <c r="B290">
        <v>0.145001694042</v>
      </c>
      <c r="C290">
        <v>-1</v>
      </c>
      <c r="D290">
        <v>1175</v>
      </c>
      <c r="E290" t="b">
        <f t="shared" si="8"/>
        <v>0</v>
      </c>
      <c r="G290" t="s">
        <v>550</v>
      </c>
      <c r="H290">
        <v>0.20830199999999999</v>
      </c>
      <c r="I290">
        <f t="shared" si="9"/>
        <v>0.27126493093300003</v>
      </c>
    </row>
    <row r="291" spans="1:9" hidden="1">
      <c r="A291" t="s">
        <v>289</v>
      </c>
      <c r="B291">
        <v>0.19351980397900001</v>
      </c>
      <c r="C291">
        <v>-1</v>
      </c>
      <c r="D291">
        <v>1765</v>
      </c>
      <c r="E291" t="b">
        <f t="shared" si="8"/>
        <v>0</v>
      </c>
      <c r="G291" t="s">
        <v>551</v>
      </c>
      <c r="H291">
        <v>8.5946499999999995E-2</v>
      </c>
      <c r="I291">
        <f t="shared" si="9"/>
        <v>0.31938735882699998</v>
      </c>
    </row>
    <row r="292" spans="1:9" hidden="1">
      <c r="A292" t="s">
        <v>290</v>
      </c>
      <c r="B292">
        <v>0.38659268480300002</v>
      </c>
      <c r="C292">
        <v>-1</v>
      </c>
      <c r="D292">
        <v>1625</v>
      </c>
      <c r="E292" t="b">
        <f t="shared" si="8"/>
        <v>0</v>
      </c>
      <c r="G292" t="s">
        <v>552</v>
      </c>
      <c r="H292">
        <v>0.103689</v>
      </c>
      <c r="I292">
        <f t="shared" si="9"/>
        <v>0.41634130692499999</v>
      </c>
    </row>
    <row r="293" spans="1:9" hidden="1">
      <c r="A293" t="s">
        <v>291</v>
      </c>
      <c r="B293">
        <v>0.35596781926799997</v>
      </c>
      <c r="C293">
        <v>-1</v>
      </c>
      <c r="D293">
        <v>1375</v>
      </c>
      <c r="E293" t="b">
        <f t="shared" si="8"/>
        <v>0</v>
      </c>
      <c r="G293" t="s">
        <v>553</v>
      </c>
      <c r="H293">
        <v>0.111763</v>
      </c>
      <c r="I293">
        <f t="shared" si="9"/>
        <v>0.46792927833100001</v>
      </c>
    </row>
    <row r="294" spans="1:9" hidden="1">
      <c r="A294" t="s">
        <v>292</v>
      </c>
      <c r="B294">
        <v>0.182532458343</v>
      </c>
      <c r="C294">
        <v>-1</v>
      </c>
      <c r="D294">
        <v>2137</v>
      </c>
      <c r="E294" t="b">
        <f t="shared" si="8"/>
        <v>0</v>
      </c>
      <c r="G294" t="s">
        <v>554</v>
      </c>
      <c r="H294">
        <v>9.1527399999999995E-2</v>
      </c>
      <c r="I294">
        <f t="shared" si="9"/>
        <v>0.29692990444700001</v>
      </c>
    </row>
    <row r="295" spans="1:9" hidden="1">
      <c r="A295" t="s">
        <v>293</v>
      </c>
      <c r="B295">
        <v>0.18943242237800001</v>
      </c>
      <c r="C295">
        <v>-1</v>
      </c>
      <c r="D295">
        <v>2113</v>
      </c>
      <c r="E295" t="b">
        <f t="shared" si="8"/>
        <v>0</v>
      </c>
      <c r="G295" t="s">
        <v>555</v>
      </c>
      <c r="H295">
        <v>0.23480500000000001</v>
      </c>
      <c r="I295">
        <f t="shared" si="9"/>
        <v>0.29233961099099998</v>
      </c>
    </row>
    <row r="296" spans="1:9" hidden="1">
      <c r="A296" t="s">
        <v>294</v>
      </c>
      <c r="B296">
        <v>0.27844097201899998</v>
      </c>
      <c r="C296">
        <v>-1</v>
      </c>
      <c r="D296">
        <v>1263</v>
      </c>
      <c r="E296" t="b">
        <f t="shared" si="8"/>
        <v>0</v>
      </c>
      <c r="G296" t="s">
        <v>556</v>
      </c>
      <c r="H296">
        <v>0.200824</v>
      </c>
      <c r="I296">
        <f t="shared" si="9"/>
        <v>0.36180449790300001</v>
      </c>
    </row>
    <row r="297" spans="1:9" hidden="1">
      <c r="A297" t="s">
        <v>295</v>
      </c>
      <c r="B297">
        <v>0.28767266943600001</v>
      </c>
      <c r="C297">
        <v>-1</v>
      </c>
      <c r="D297">
        <v>2686</v>
      </c>
      <c r="E297" t="b">
        <f t="shared" si="8"/>
        <v>0</v>
      </c>
      <c r="G297" t="s">
        <v>557</v>
      </c>
      <c r="H297">
        <v>0.35195900000000002</v>
      </c>
      <c r="I297">
        <f t="shared" si="9"/>
        <v>0.19968529637099999</v>
      </c>
    </row>
    <row r="298" spans="1:9" hidden="1">
      <c r="A298" t="s">
        <v>296</v>
      </c>
      <c r="B298">
        <v>0.20870588804000001</v>
      </c>
      <c r="C298">
        <v>-1</v>
      </c>
      <c r="D298">
        <v>3294</v>
      </c>
      <c r="E298" t="b">
        <f t="shared" si="8"/>
        <v>0</v>
      </c>
      <c r="G298" t="s">
        <v>558</v>
      </c>
      <c r="H298">
        <v>0.33869199999999999</v>
      </c>
      <c r="I298">
        <f t="shared" si="9"/>
        <v>0.25569189421999999</v>
      </c>
    </row>
    <row r="299" spans="1:9" hidden="1">
      <c r="A299" t="s">
        <v>297</v>
      </c>
      <c r="B299">
        <v>0.31880289249999999</v>
      </c>
      <c r="C299">
        <v>-1</v>
      </c>
      <c r="D299">
        <v>2579</v>
      </c>
      <c r="E299" t="b">
        <f t="shared" si="8"/>
        <v>0</v>
      </c>
      <c r="G299" t="s">
        <v>562</v>
      </c>
      <c r="H299">
        <v>0.23263700000000001</v>
      </c>
      <c r="I299">
        <f t="shared" si="9"/>
        <v>0.36398350760499998</v>
      </c>
    </row>
    <row r="300" spans="1:9" hidden="1">
      <c r="A300" t="s">
        <v>298</v>
      </c>
      <c r="B300">
        <v>0.26341767591600002</v>
      </c>
      <c r="C300">
        <v>-1</v>
      </c>
      <c r="D300">
        <v>2656</v>
      </c>
      <c r="E300" t="b">
        <f t="shared" si="8"/>
        <v>0</v>
      </c>
      <c r="G300" t="s">
        <v>563</v>
      </c>
      <c r="H300">
        <v>0.195605</v>
      </c>
      <c r="I300">
        <f t="shared" si="9"/>
        <v>0.30888708932999998</v>
      </c>
    </row>
    <row r="301" spans="1:9" hidden="1">
      <c r="A301" t="s">
        <v>299</v>
      </c>
      <c r="B301">
        <v>0.308556335884</v>
      </c>
      <c r="C301">
        <v>-1</v>
      </c>
      <c r="D301">
        <v>3237</v>
      </c>
      <c r="E301" t="b">
        <f t="shared" si="8"/>
        <v>0</v>
      </c>
      <c r="G301" t="s">
        <v>566</v>
      </c>
      <c r="H301">
        <v>0.20841699999999999</v>
      </c>
      <c r="I301">
        <f t="shared" si="9"/>
        <v>0.24554520648700001</v>
      </c>
    </row>
    <row r="302" spans="1:9" hidden="1">
      <c r="A302" t="s">
        <v>300</v>
      </c>
      <c r="B302">
        <v>0.369423918229</v>
      </c>
      <c r="C302">
        <v>-1</v>
      </c>
      <c r="D302">
        <v>2500</v>
      </c>
      <c r="E302" t="b">
        <f t="shared" si="8"/>
        <v>0</v>
      </c>
      <c r="G302" t="s">
        <v>568</v>
      </c>
      <c r="H302">
        <v>0.28769400000000001</v>
      </c>
      <c r="I302">
        <f t="shared" si="9"/>
        <v>0.30372823537299998</v>
      </c>
    </row>
    <row r="303" spans="1:9" hidden="1">
      <c r="A303" t="s">
        <v>301</v>
      </c>
      <c r="B303">
        <v>0.16584385649799999</v>
      </c>
      <c r="C303">
        <v>-1</v>
      </c>
      <c r="D303">
        <v>3294</v>
      </c>
      <c r="E303" t="b">
        <f t="shared" si="8"/>
        <v>0</v>
      </c>
      <c r="G303" t="s">
        <v>569</v>
      </c>
      <c r="H303">
        <v>0.33330700000000002</v>
      </c>
      <c r="I303">
        <f t="shared" si="9"/>
        <v>0.20502903162300001</v>
      </c>
    </row>
    <row r="304" spans="1:9" hidden="1">
      <c r="A304" t="s">
        <v>302</v>
      </c>
      <c r="B304">
        <v>0.32274045327099998</v>
      </c>
      <c r="C304">
        <v>-1</v>
      </c>
      <c r="D304">
        <v>2515</v>
      </c>
      <c r="E304" t="b">
        <f t="shared" si="8"/>
        <v>0</v>
      </c>
      <c r="G304" t="s">
        <v>571</v>
      </c>
      <c r="H304">
        <v>0.29159800000000002</v>
      </c>
      <c r="I304">
        <f t="shared" si="9"/>
        <v>0.17183514488599999</v>
      </c>
    </row>
    <row r="305" spans="1:9" hidden="1">
      <c r="A305" t="s">
        <v>303</v>
      </c>
      <c r="B305">
        <v>0.40098324285999998</v>
      </c>
      <c r="C305">
        <v>-1</v>
      </c>
      <c r="D305">
        <v>361</v>
      </c>
      <c r="E305" t="b">
        <f t="shared" si="8"/>
        <v>0</v>
      </c>
      <c r="G305" t="s">
        <v>570</v>
      </c>
      <c r="H305">
        <v>0.23880599999999999</v>
      </c>
      <c r="I305">
        <f t="shared" si="9"/>
        <v>0.41444583998700002</v>
      </c>
    </row>
    <row r="306" spans="1:9" hidden="1">
      <c r="A306" t="s">
        <v>304</v>
      </c>
      <c r="B306">
        <v>0.18521884107299999</v>
      </c>
      <c r="C306">
        <v>-1</v>
      </c>
      <c r="D306">
        <v>2237</v>
      </c>
      <c r="E306" t="b">
        <f t="shared" si="8"/>
        <v>0</v>
      </c>
      <c r="G306" t="s">
        <v>573</v>
      </c>
      <c r="H306">
        <v>0.20353599999999999</v>
      </c>
      <c r="I306">
        <f t="shared" si="9"/>
        <v>0.29000958592800002</v>
      </c>
    </row>
    <row r="307" spans="1:9" hidden="1">
      <c r="A307" t="s">
        <v>305</v>
      </c>
      <c r="B307">
        <v>0.270809514955</v>
      </c>
      <c r="C307">
        <v>-1</v>
      </c>
      <c r="D307">
        <v>2355</v>
      </c>
      <c r="E307" t="b">
        <f t="shared" si="8"/>
        <v>0</v>
      </c>
      <c r="G307" t="s">
        <v>574</v>
      </c>
      <c r="H307">
        <v>0.19187199999999999</v>
      </c>
      <c r="I307">
        <f t="shared" si="9"/>
        <v>0.299764300506</v>
      </c>
    </row>
    <row r="308" spans="1:9" hidden="1">
      <c r="A308" t="s">
        <v>306</v>
      </c>
      <c r="B308">
        <v>0.45431139187199998</v>
      </c>
      <c r="C308">
        <v>-1</v>
      </c>
      <c r="D308">
        <v>1081</v>
      </c>
      <c r="E308" t="b">
        <f t="shared" si="8"/>
        <v>0</v>
      </c>
      <c r="G308" t="s">
        <v>576</v>
      </c>
      <c r="H308">
        <v>0.196218</v>
      </c>
      <c r="I308">
        <f t="shared" si="9"/>
        <v>0.41685395440799999</v>
      </c>
    </row>
    <row r="309" spans="1:9" hidden="1">
      <c r="A309" t="s">
        <v>307</v>
      </c>
      <c r="B309">
        <v>0.34789635017199999</v>
      </c>
      <c r="C309">
        <v>-1</v>
      </c>
      <c r="D309">
        <v>1049</v>
      </c>
      <c r="E309" t="b">
        <f t="shared" si="8"/>
        <v>0</v>
      </c>
      <c r="G309" t="s">
        <v>575</v>
      </c>
      <c r="H309">
        <v>0.24251500000000001</v>
      </c>
      <c r="I309">
        <f t="shared" si="9"/>
        <v>0.26680603026400002</v>
      </c>
    </row>
    <row r="310" spans="1:9" hidden="1">
      <c r="A310" t="s">
        <v>308</v>
      </c>
      <c r="B310">
        <v>0.35322037191200001</v>
      </c>
      <c r="C310">
        <v>-1</v>
      </c>
      <c r="D310">
        <v>1051</v>
      </c>
      <c r="E310" t="b">
        <f t="shared" si="8"/>
        <v>0</v>
      </c>
      <c r="G310" t="s">
        <v>577</v>
      </c>
      <c r="H310">
        <v>0.10913200000000001</v>
      </c>
      <c r="I310">
        <f t="shared" si="9"/>
        <v>0.57087534849099997</v>
      </c>
    </row>
    <row r="311" spans="1:9" hidden="1">
      <c r="A311" t="s">
        <v>309</v>
      </c>
      <c r="B311">
        <v>0.43706726733200002</v>
      </c>
      <c r="C311">
        <v>-1</v>
      </c>
      <c r="D311">
        <v>1052</v>
      </c>
      <c r="E311" t="b">
        <f t="shared" si="8"/>
        <v>0</v>
      </c>
      <c r="G311" t="s">
        <v>578</v>
      </c>
      <c r="H311">
        <v>0.106447</v>
      </c>
      <c r="I311">
        <f t="shared" si="9"/>
        <v>0.30473466120199999</v>
      </c>
    </row>
    <row r="312" spans="1:9" hidden="1">
      <c r="A312" t="s">
        <v>310</v>
      </c>
      <c r="B312">
        <v>0.381550699966</v>
      </c>
      <c r="C312">
        <v>-1</v>
      </c>
      <c r="D312">
        <v>1047</v>
      </c>
      <c r="E312" t="b">
        <f t="shared" si="8"/>
        <v>0</v>
      </c>
      <c r="G312" t="s">
        <v>1438</v>
      </c>
      <c r="H312">
        <v>0.122558</v>
      </c>
      <c r="I312" t="e">
        <f t="shared" si="9"/>
        <v>#N/A</v>
      </c>
    </row>
    <row r="313" spans="1:9" hidden="1">
      <c r="A313" t="s">
        <v>311</v>
      </c>
      <c r="B313">
        <v>0.33151894297899998</v>
      </c>
      <c r="C313">
        <v>-1</v>
      </c>
      <c r="D313">
        <v>1050</v>
      </c>
      <c r="E313" t="b">
        <f t="shared" si="8"/>
        <v>0</v>
      </c>
      <c r="G313" t="s">
        <v>580</v>
      </c>
      <c r="H313">
        <v>0.17725099999999999</v>
      </c>
      <c r="I313">
        <f t="shared" si="9"/>
        <v>0.33246068798799999</v>
      </c>
    </row>
    <row r="314" spans="1:9" hidden="1">
      <c r="A314" t="s">
        <v>312</v>
      </c>
      <c r="B314">
        <v>0.36802118087000002</v>
      </c>
      <c r="C314">
        <v>-1</v>
      </c>
      <c r="D314">
        <v>1047</v>
      </c>
      <c r="E314" t="b">
        <f t="shared" si="8"/>
        <v>0</v>
      </c>
      <c r="G314" t="s">
        <v>581</v>
      </c>
      <c r="H314">
        <v>0.30413499999999999</v>
      </c>
      <c r="I314">
        <f t="shared" si="9"/>
        <v>0.19464636031300001</v>
      </c>
    </row>
    <row r="315" spans="1:9" hidden="1">
      <c r="A315" t="s">
        <v>313</v>
      </c>
      <c r="B315">
        <v>0.23263108045600001</v>
      </c>
      <c r="C315">
        <v>-1</v>
      </c>
      <c r="D315">
        <v>1044</v>
      </c>
      <c r="E315" t="b">
        <f t="shared" si="8"/>
        <v>0</v>
      </c>
      <c r="G315" t="s">
        <v>583</v>
      </c>
      <c r="H315">
        <v>0.29407699999999998</v>
      </c>
      <c r="I315">
        <f t="shared" si="9"/>
        <v>0.18120462062600001</v>
      </c>
    </row>
    <row r="316" spans="1:9" hidden="1">
      <c r="A316" t="s">
        <v>314</v>
      </c>
      <c r="B316">
        <v>0.3534205634</v>
      </c>
      <c r="C316">
        <v>-1</v>
      </c>
      <c r="D316">
        <v>1047</v>
      </c>
      <c r="E316" t="b">
        <f t="shared" si="8"/>
        <v>0</v>
      </c>
      <c r="G316" t="s">
        <v>584</v>
      </c>
      <c r="H316">
        <v>0.30554199999999998</v>
      </c>
      <c r="I316">
        <f t="shared" si="9"/>
        <v>0.30173895945000001</v>
      </c>
    </row>
    <row r="317" spans="1:9" hidden="1">
      <c r="A317" t="s">
        <v>315</v>
      </c>
      <c r="B317">
        <v>0.24231368925999999</v>
      </c>
      <c r="C317">
        <v>-1</v>
      </c>
      <c r="D317">
        <v>1038</v>
      </c>
      <c r="E317" t="b">
        <f t="shared" si="8"/>
        <v>0</v>
      </c>
      <c r="G317" t="s">
        <v>585</v>
      </c>
      <c r="H317">
        <v>0.30969400000000002</v>
      </c>
      <c r="I317">
        <f t="shared" si="9"/>
        <v>0.27505185377500002</v>
      </c>
    </row>
    <row r="318" spans="1:9" hidden="1">
      <c r="A318" t="s">
        <v>316</v>
      </c>
      <c r="B318">
        <v>0.30969401302799998</v>
      </c>
      <c r="C318">
        <v>-1</v>
      </c>
      <c r="D318">
        <v>1038</v>
      </c>
      <c r="E318" t="b">
        <f t="shared" si="8"/>
        <v>0</v>
      </c>
      <c r="G318" t="s">
        <v>588</v>
      </c>
      <c r="H318">
        <v>0.209976</v>
      </c>
      <c r="I318">
        <f t="shared" si="9"/>
        <v>0.33509167873500001</v>
      </c>
    </row>
    <row r="319" spans="1:9" hidden="1">
      <c r="A319" t="s">
        <v>317</v>
      </c>
      <c r="B319">
        <v>0.34275585091799998</v>
      </c>
      <c r="C319">
        <v>-1</v>
      </c>
      <c r="D319">
        <v>1059</v>
      </c>
      <c r="E319" t="b">
        <f t="shared" si="8"/>
        <v>0</v>
      </c>
      <c r="G319" t="s">
        <v>590</v>
      </c>
      <c r="H319">
        <v>0.16214300000000001</v>
      </c>
      <c r="I319">
        <f t="shared" si="9"/>
        <v>0.285246464852</v>
      </c>
    </row>
    <row r="320" spans="1:9" hidden="1">
      <c r="A320" t="s">
        <v>318</v>
      </c>
      <c r="B320">
        <v>0.38131361161400001</v>
      </c>
      <c r="C320">
        <v>-1</v>
      </c>
      <c r="D320">
        <v>915</v>
      </c>
      <c r="E320" t="b">
        <f t="shared" si="8"/>
        <v>0</v>
      </c>
      <c r="G320" t="s">
        <v>589</v>
      </c>
      <c r="H320">
        <v>0.24046899999999999</v>
      </c>
      <c r="I320">
        <f t="shared" si="9"/>
        <v>0.19747160294900001</v>
      </c>
    </row>
    <row r="321" spans="1:9" hidden="1">
      <c r="A321" t="s">
        <v>319</v>
      </c>
      <c r="B321">
        <v>0.42686457893399998</v>
      </c>
      <c r="C321">
        <v>-1</v>
      </c>
      <c r="D321">
        <v>918</v>
      </c>
      <c r="E321" t="b">
        <f t="shared" si="8"/>
        <v>0</v>
      </c>
      <c r="G321" t="s">
        <v>591</v>
      </c>
      <c r="H321">
        <v>0.22395899999999999</v>
      </c>
      <c r="I321">
        <f t="shared" si="9"/>
        <v>0.50203054059800001</v>
      </c>
    </row>
    <row r="322" spans="1:9" hidden="1">
      <c r="A322" t="s">
        <v>320</v>
      </c>
      <c r="B322">
        <v>0.46251455310700001</v>
      </c>
      <c r="C322">
        <v>-1</v>
      </c>
      <c r="D322">
        <v>930</v>
      </c>
      <c r="E322" t="b">
        <f t="shared" si="8"/>
        <v>0</v>
      </c>
      <c r="G322" t="s">
        <v>592</v>
      </c>
      <c r="H322">
        <v>0.20133899999999999</v>
      </c>
      <c r="I322">
        <f t="shared" si="9"/>
        <v>0.50375461094499996</v>
      </c>
    </row>
    <row r="323" spans="1:9" hidden="1">
      <c r="A323" t="s">
        <v>321</v>
      </c>
      <c r="B323">
        <v>0.40712561485499998</v>
      </c>
      <c r="C323">
        <v>-1</v>
      </c>
      <c r="D323">
        <v>927</v>
      </c>
      <c r="E323" t="b">
        <f t="shared" ref="E323:E386" si="10">AND(C323&gt;-1,B323&lt;C323+0.03)</f>
        <v>0</v>
      </c>
      <c r="G323" t="s">
        <v>593</v>
      </c>
      <c r="H323">
        <v>0.211447</v>
      </c>
      <c r="I323">
        <f t="shared" si="9"/>
        <v>0.47572118853700002</v>
      </c>
    </row>
    <row r="324" spans="1:9" hidden="1">
      <c r="A324" t="s">
        <v>322</v>
      </c>
      <c r="B324">
        <v>0.38676244557</v>
      </c>
      <c r="C324">
        <v>-1</v>
      </c>
      <c r="D324">
        <v>1795</v>
      </c>
      <c r="E324" t="b">
        <f t="shared" si="10"/>
        <v>0</v>
      </c>
      <c r="G324" t="s">
        <v>594</v>
      </c>
      <c r="H324">
        <v>0.18912300000000001</v>
      </c>
      <c r="I324">
        <f t="shared" si="9"/>
        <v>0.24171734266100001</v>
      </c>
    </row>
    <row r="325" spans="1:9" hidden="1">
      <c r="A325" t="s">
        <v>323</v>
      </c>
      <c r="B325">
        <v>0.399825855738</v>
      </c>
      <c r="C325">
        <v>-1</v>
      </c>
      <c r="D325">
        <v>921</v>
      </c>
      <c r="E325" t="b">
        <f t="shared" si="10"/>
        <v>0</v>
      </c>
      <c r="G325" t="s">
        <v>595</v>
      </c>
      <c r="H325">
        <v>0.180593</v>
      </c>
      <c r="I325">
        <f t="shared" si="9"/>
        <v>0.34252199686599999</v>
      </c>
    </row>
    <row r="326" spans="1:9" hidden="1">
      <c r="A326" t="s">
        <v>324</v>
      </c>
      <c r="B326">
        <v>0.45624662247999997</v>
      </c>
      <c r="C326">
        <v>-1</v>
      </c>
      <c r="D326">
        <v>931</v>
      </c>
      <c r="E326" t="b">
        <f t="shared" si="10"/>
        <v>0</v>
      </c>
      <c r="G326" t="s">
        <v>597</v>
      </c>
      <c r="H326">
        <v>0.15801499999999999</v>
      </c>
      <c r="I326">
        <f t="shared" si="9"/>
        <v>0.45216379749800001</v>
      </c>
    </row>
    <row r="327" spans="1:9" hidden="1">
      <c r="A327" t="s">
        <v>325</v>
      </c>
      <c r="B327">
        <v>0.40141367314499998</v>
      </c>
      <c r="C327">
        <v>-1</v>
      </c>
      <c r="D327">
        <v>925</v>
      </c>
      <c r="E327" t="b">
        <f t="shared" si="10"/>
        <v>0</v>
      </c>
      <c r="G327" t="s">
        <v>596</v>
      </c>
      <c r="H327">
        <v>0.16040099999999999</v>
      </c>
      <c r="I327">
        <f t="shared" si="9"/>
        <v>0.37994162004900001</v>
      </c>
    </row>
    <row r="328" spans="1:9" hidden="1">
      <c r="A328" t="s">
        <v>326</v>
      </c>
      <c r="B328">
        <v>0.495991140188</v>
      </c>
      <c r="C328">
        <v>-1</v>
      </c>
      <c r="D328">
        <v>1080</v>
      </c>
      <c r="E328" t="b">
        <f t="shared" si="10"/>
        <v>0</v>
      </c>
      <c r="G328" t="s">
        <v>598</v>
      </c>
      <c r="H328">
        <v>0.19129699999999999</v>
      </c>
      <c r="I328">
        <f t="shared" si="9"/>
        <v>0.48642725733499997</v>
      </c>
    </row>
    <row r="329" spans="1:9" hidden="1">
      <c r="A329" t="s">
        <v>327</v>
      </c>
      <c r="B329">
        <v>0.374070411587</v>
      </c>
      <c r="C329">
        <v>-1</v>
      </c>
      <c r="D329">
        <v>1091</v>
      </c>
      <c r="E329" t="b">
        <f t="shared" si="10"/>
        <v>0</v>
      </c>
      <c r="G329" t="s">
        <v>600</v>
      </c>
      <c r="H329">
        <v>0.28193299999999999</v>
      </c>
      <c r="I329">
        <f t="shared" si="9"/>
        <v>0.55429838132999998</v>
      </c>
    </row>
    <row r="330" spans="1:9" hidden="1">
      <c r="A330" t="s">
        <v>328</v>
      </c>
      <c r="B330">
        <v>0.39596868089499998</v>
      </c>
      <c r="C330">
        <v>-1</v>
      </c>
      <c r="D330">
        <v>2532</v>
      </c>
      <c r="E330" t="b">
        <f t="shared" si="10"/>
        <v>0</v>
      </c>
      <c r="G330" t="s">
        <v>604</v>
      </c>
      <c r="H330">
        <v>0.23435600000000001</v>
      </c>
      <c r="I330">
        <f t="shared" si="9"/>
        <v>0.22322484098600001</v>
      </c>
    </row>
    <row r="331" spans="1:9" hidden="1">
      <c r="A331" t="s">
        <v>329</v>
      </c>
      <c r="B331">
        <v>0.28491910633400003</v>
      </c>
      <c r="C331">
        <v>-1</v>
      </c>
      <c r="D331">
        <v>2789</v>
      </c>
      <c r="E331" t="b">
        <f t="shared" si="10"/>
        <v>0</v>
      </c>
      <c r="G331" t="s">
        <v>605</v>
      </c>
      <c r="H331">
        <v>0.26321299999999997</v>
      </c>
      <c r="I331">
        <f t="shared" si="9"/>
        <v>0.26439583973800002</v>
      </c>
    </row>
    <row r="332" spans="1:9" hidden="1">
      <c r="A332" t="s">
        <v>330</v>
      </c>
      <c r="B332">
        <v>0.19909996130999999</v>
      </c>
      <c r="C332">
        <v>-1</v>
      </c>
      <c r="D332">
        <v>2555</v>
      </c>
      <c r="E332" t="b">
        <f t="shared" si="10"/>
        <v>0</v>
      </c>
      <c r="G332" t="s">
        <v>607</v>
      </c>
      <c r="H332">
        <v>0.20214499999999999</v>
      </c>
      <c r="I332">
        <f t="shared" si="9"/>
        <v>0.310390158247</v>
      </c>
    </row>
    <row r="333" spans="1:9" hidden="1">
      <c r="A333" t="s">
        <v>331</v>
      </c>
      <c r="B333">
        <v>0.35776446064799999</v>
      </c>
      <c r="C333">
        <v>-1</v>
      </c>
      <c r="D333">
        <v>2629</v>
      </c>
      <c r="E333" t="b">
        <f t="shared" si="10"/>
        <v>0</v>
      </c>
      <c r="G333" t="s">
        <v>606</v>
      </c>
      <c r="H333">
        <v>0.23311499999999999</v>
      </c>
      <c r="I333">
        <f t="shared" si="9"/>
        <v>0.26712718326099999</v>
      </c>
    </row>
    <row r="334" spans="1:9" hidden="1">
      <c r="A334" t="s">
        <v>332</v>
      </c>
      <c r="B334">
        <v>0.36534598894499998</v>
      </c>
      <c r="C334">
        <v>-1</v>
      </c>
      <c r="D334">
        <v>2694</v>
      </c>
      <c r="E334" t="b">
        <f t="shared" si="10"/>
        <v>0</v>
      </c>
      <c r="G334" t="s">
        <v>608</v>
      </c>
      <c r="H334">
        <v>6.8990800000000005E-2</v>
      </c>
      <c r="I334">
        <f t="shared" si="9"/>
        <v>0.31613018416299998</v>
      </c>
    </row>
    <row r="335" spans="1:9" hidden="1">
      <c r="A335" t="s">
        <v>333</v>
      </c>
      <c r="B335">
        <v>0.31331993096499999</v>
      </c>
      <c r="C335">
        <v>-1</v>
      </c>
      <c r="D335">
        <v>2777</v>
      </c>
      <c r="E335" t="b">
        <f t="shared" si="10"/>
        <v>0</v>
      </c>
      <c r="G335" t="s">
        <v>609</v>
      </c>
      <c r="H335">
        <v>0.30327999999999999</v>
      </c>
      <c r="I335">
        <f t="shared" ref="I335:I398" si="11">VLOOKUP(G335,$A$2:$B$1307,2,FALSE)</f>
        <v>0.25248608330700001</v>
      </c>
    </row>
    <row r="336" spans="1:9" hidden="1">
      <c r="A336" t="s">
        <v>334</v>
      </c>
      <c r="B336">
        <v>0.211318191494</v>
      </c>
      <c r="C336">
        <v>-1</v>
      </c>
      <c r="D336">
        <v>3294</v>
      </c>
      <c r="E336" t="b">
        <f t="shared" si="10"/>
        <v>0</v>
      </c>
      <c r="G336" t="s">
        <v>610</v>
      </c>
      <c r="H336">
        <v>0.203407</v>
      </c>
      <c r="I336">
        <f t="shared" si="11"/>
        <v>0.21088265142900001</v>
      </c>
    </row>
    <row r="337" spans="1:9" hidden="1">
      <c r="A337" t="s">
        <v>335</v>
      </c>
      <c r="B337">
        <v>0.245446914786</v>
      </c>
      <c r="C337">
        <v>-1</v>
      </c>
      <c r="D337">
        <v>2434</v>
      </c>
      <c r="E337" t="b">
        <f t="shared" si="10"/>
        <v>0</v>
      </c>
      <c r="G337" t="s">
        <v>612</v>
      </c>
      <c r="H337">
        <v>0.28315600000000002</v>
      </c>
      <c r="I337">
        <f t="shared" si="11"/>
        <v>0.31738183936100001</v>
      </c>
    </row>
    <row r="338" spans="1:9" hidden="1">
      <c r="A338" t="s">
        <v>336</v>
      </c>
      <c r="B338">
        <v>0.177350398455</v>
      </c>
      <c r="C338">
        <v>-1</v>
      </c>
      <c r="D338">
        <v>1197</v>
      </c>
      <c r="E338" t="b">
        <f t="shared" si="10"/>
        <v>0</v>
      </c>
      <c r="G338" t="s">
        <v>611</v>
      </c>
      <c r="H338">
        <v>0.30408000000000002</v>
      </c>
      <c r="I338">
        <f t="shared" si="11"/>
        <v>0.18811445115700001</v>
      </c>
    </row>
    <row r="339" spans="1:9" hidden="1">
      <c r="A339" t="s">
        <v>337</v>
      </c>
      <c r="B339">
        <v>0.197018254083</v>
      </c>
      <c r="C339">
        <v>-1</v>
      </c>
      <c r="D339">
        <v>1536</v>
      </c>
      <c r="E339" t="b">
        <f t="shared" si="10"/>
        <v>0</v>
      </c>
      <c r="G339" t="s">
        <v>614</v>
      </c>
      <c r="H339">
        <v>0.268536</v>
      </c>
      <c r="I339">
        <f t="shared" si="11"/>
        <v>0.375402461711</v>
      </c>
    </row>
    <row r="340" spans="1:9" hidden="1">
      <c r="A340" t="s">
        <v>338</v>
      </c>
      <c r="B340">
        <v>0.39900048926100001</v>
      </c>
      <c r="C340">
        <v>-1</v>
      </c>
      <c r="D340">
        <v>989</v>
      </c>
      <c r="E340" t="b">
        <f t="shared" si="10"/>
        <v>0</v>
      </c>
      <c r="G340" t="s">
        <v>616</v>
      </c>
      <c r="H340">
        <v>0.201072</v>
      </c>
      <c r="I340">
        <f t="shared" si="11"/>
        <v>0.19378856115000001</v>
      </c>
    </row>
    <row r="341" spans="1:9" hidden="1">
      <c r="A341" t="s">
        <v>339</v>
      </c>
      <c r="B341">
        <v>0.50330840053199999</v>
      </c>
      <c r="C341">
        <v>-1</v>
      </c>
      <c r="D341">
        <v>1106</v>
      </c>
      <c r="E341" t="b">
        <f t="shared" si="10"/>
        <v>0</v>
      </c>
      <c r="G341" t="s">
        <v>617</v>
      </c>
      <c r="H341">
        <v>0.232987</v>
      </c>
      <c r="I341">
        <f t="shared" si="11"/>
        <v>0.27164377782799998</v>
      </c>
    </row>
    <row r="342" spans="1:9" hidden="1">
      <c r="A342" t="s">
        <v>340</v>
      </c>
      <c r="B342">
        <v>0.301698999932</v>
      </c>
      <c r="C342">
        <v>-1</v>
      </c>
      <c r="D342">
        <v>1069</v>
      </c>
      <c r="E342" t="b">
        <f t="shared" si="10"/>
        <v>0</v>
      </c>
      <c r="G342" t="s">
        <v>618</v>
      </c>
      <c r="H342">
        <v>0.27494200000000002</v>
      </c>
      <c r="I342">
        <f t="shared" si="11"/>
        <v>0.445797303576</v>
      </c>
    </row>
    <row r="343" spans="1:9" hidden="1">
      <c r="A343" t="s">
        <v>341</v>
      </c>
      <c r="B343">
        <v>0.32985557362399998</v>
      </c>
      <c r="C343">
        <v>-1</v>
      </c>
      <c r="D343">
        <v>2742</v>
      </c>
      <c r="E343" t="b">
        <f t="shared" si="10"/>
        <v>0</v>
      </c>
      <c r="G343" t="s">
        <v>619</v>
      </c>
      <c r="H343">
        <v>0.22703400000000001</v>
      </c>
      <c r="I343">
        <f t="shared" si="11"/>
        <v>0.17236926007700001</v>
      </c>
    </row>
    <row r="344" spans="1:9" hidden="1">
      <c r="A344" t="s">
        <v>342</v>
      </c>
      <c r="B344">
        <v>0.22723325704299999</v>
      </c>
      <c r="C344">
        <v>-1</v>
      </c>
      <c r="D344">
        <v>3294</v>
      </c>
      <c r="E344" t="b">
        <f t="shared" si="10"/>
        <v>0</v>
      </c>
      <c r="G344" t="s">
        <v>621</v>
      </c>
      <c r="H344">
        <v>0.18672800000000001</v>
      </c>
      <c r="I344">
        <f t="shared" si="11"/>
        <v>0.39935362931200002</v>
      </c>
    </row>
    <row r="345" spans="1:9" hidden="1">
      <c r="A345" t="s">
        <v>343</v>
      </c>
      <c r="B345">
        <v>0.39704810780200001</v>
      </c>
      <c r="C345">
        <v>-1</v>
      </c>
      <c r="D345">
        <v>2650</v>
      </c>
      <c r="E345" t="b">
        <f t="shared" si="10"/>
        <v>0</v>
      </c>
      <c r="G345" t="s">
        <v>620</v>
      </c>
      <c r="H345">
        <v>0.23363500000000001</v>
      </c>
      <c r="I345">
        <f t="shared" si="11"/>
        <v>0.31436732187600003</v>
      </c>
    </row>
    <row r="346" spans="1:9" hidden="1">
      <c r="A346" t="s">
        <v>344</v>
      </c>
      <c r="B346">
        <v>0.208684215655</v>
      </c>
      <c r="C346">
        <v>-1</v>
      </c>
      <c r="D346">
        <v>1422</v>
      </c>
      <c r="E346" t="b">
        <f t="shared" si="10"/>
        <v>0</v>
      </c>
      <c r="G346" t="s">
        <v>622</v>
      </c>
      <c r="H346">
        <v>0.21723300000000001</v>
      </c>
      <c r="I346">
        <f t="shared" si="11"/>
        <v>0.41405092239199998</v>
      </c>
    </row>
    <row r="347" spans="1:9" hidden="1">
      <c r="A347" t="s">
        <v>345</v>
      </c>
      <c r="B347">
        <v>0.37577914520700001</v>
      </c>
      <c r="C347">
        <v>-1</v>
      </c>
      <c r="D347">
        <v>926</v>
      </c>
      <c r="E347" t="b">
        <f t="shared" si="10"/>
        <v>0</v>
      </c>
      <c r="G347" t="s">
        <v>623</v>
      </c>
      <c r="H347">
        <v>0.18823000000000001</v>
      </c>
      <c r="I347">
        <f t="shared" si="11"/>
        <v>0.42206708952900002</v>
      </c>
    </row>
    <row r="348" spans="1:9" hidden="1">
      <c r="A348" t="s">
        <v>346</v>
      </c>
      <c r="B348">
        <v>0.52264737373000003</v>
      </c>
      <c r="C348">
        <v>-1</v>
      </c>
      <c r="D348">
        <v>911</v>
      </c>
      <c r="E348" t="b">
        <f t="shared" si="10"/>
        <v>0</v>
      </c>
      <c r="G348" t="s">
        <v>625</v>
      </c>
      <c r="H348">
        <v>6.9357299999999997E-2</v>
      </c>
      <c r="I348">
        <f t="shared" si="11"/>
        <v>0.35610421727399999</v>
      </c>
    </row>
    <row r="349" spans="1:9" hidden="1">
      <c r="A349" t="s">
        <v>347</v>
      </c>
      <c r="B349">
        <v>0.42440362188500003</v>
      </c>
      <c r="C349">
        <v>-1</v>
      </c>
      <c r="D349">
        <v>1191</v>
      </c>
      <c r="E349" t="b">
        <f t="shared" si="10"/>
        <v>0</v>
      </c>
      <c r="G349" t="s">
        <v>626</v>
      </c>
      <c r="H349">
        <v>0.114403</v>
      </c>
      <c r="I349">
        <f t="shared" si="11"/>
        <v>0.31944613686399997</v>
      </c>
    </row>
    <row r="350" spans="1:9" hidden="1">
      <c r="A350" t="s">
        <v>348</v>
      </c>
      <c r="B350">
        <v>0.46542909747900002</v>
      </c>
      <c r="C350">
        <v>-1</v>
      </c>
      <c r="D350">
        <v>909</v>
      </c>
      <c r="E350" t="b">
        <f t="shared" si="10"/>
        <v>0</v>
      </c>
      <c r="G350" t="s">
        <v>624</v>
      </c>
      <c r="H350">
        <v>6.8786700000000006E-2</v>
      </c>
      <c r="I350">
        <f t="shared" si="11"/>
        <v>0.47701661834800002</v>
      </c>
    </row>
    <row r="351" spans="1:9" hidden="1">
      <c r="A351" t="s">
        <v>349</v>
      </c>
      <c r="B351">
        <v>0.42155340879199998</v>
      </c>
      <c r="C351">
        <v>-1</v>
      </c>
      <c r="D351">
        <v>920</v>
      </c>
      <c r="E351" t="b">
        <f t="shared" si="10"/>
        <v>0</v>
      </c>
      <c r="G351" t="s">
        <v>627</v>
      </c>
      <c r="H351">
        <v>0.202042</v>
      </c>
      <c r="I351">
        <f t="shared" si="11"/>
        <v>0.40780223226000001</v>
      </c>
    </row>
    <row r="352" spans="1:9" hidden="1">
      <c r="A352" t="s">
        <v>350</v>
      </c>
      <c r="B352">
        <v>0.37911173505399998</v>
      </c>
      <c r="C352">
        <v>-1</v>
      </c>
      <c r="D352">
        <v>989</v>
      </c>
      <c r="E352" t="b">
        <f t="shared" si="10"/>
        <v>0</v>
      </c>
      <c r="G352" t="s">
        <v>629</v>
      </c>
      <c r="H352">
        <v>0.13211700000000001</v>
      </c>
      <c r="I352">
        <f t="shared" si="11"/>
        <v>0.49034937095499997</v>
      </c>
    </row>
    <row r="353" spans="1:9" hidden="1">
      <c r="A353" t="s">
        <v>351</v>
      </c>
      <c r="B353">
        <v>0.31567512497</v>
      </c>
      <c r="C353">
        <v>-1</v>
      </c>
      <c r="D353">
        <v>870</v>
      </c>
      <c r="E353" t="b">
        <f t="shared" si="10"/>
        <v>0</v>
      </c>
      <c r="G353" t="s">
        <v>630</v>
      </c>
      <c r="H353">
        <v>0.184614</v>
      </c>
      <c r="I353">
        <f t="shared" si="11"/>
        <v>0.42668802277700002</v>
      </c>
    </row>
    <row r="354" spans="1:9" hidden="1">
      <c r="A354" t="s">
        <v>352</v>
      </c>
      <c r="B354">
        <v>0.43925900109400001</v>
      </c>
      <c r="C354">
        <v>-1</v>
      </c>
      <c r="D354">
        <v>997</v>
      </c>
      <c r="E354" t="b">
        <f t="shared" si="10"/>
        <v>0</v>
      </c>
      <c r="G354" t="s">
        <v>631</v>
      </c>
      <c r="H354">
        <v>0.20105600000000001</v>
      </c>
      <c r="I354">
        <f t="shared" si="11"/>
        <v>0.53420322322299996</v>
      </c>
    </row>
    <row r="355" spans="1:9" hidden="1">
      <c r="A355" t="s">
        <v>353</v>
      </c>
      <c r="B355">
        <v>0.75209347289700001</v>
      </c>
      <c r="C355">
        <v>-1</v>
      </c>
      <c r="D355">
        <v>989</v>
      </c>
      <c r="E355" t="b">
        <f t="shared" si="10"/>
        <v>0</v>
      </c>
      <c r="G355" t="s">
        <v>632</v>
      </c>
      <c r="H355">
        <v>0.25968599999999997</v>
      </c>
      <c r="I355">
        <f t="shared" si="11"/>
        <v>0.286627004485</v>
      </c>
    </row>
    <row r="356" spans="1:9" hidden="1">
      <c r="A356" t="s">
        <v>354</v>
      </c>
      <c r="B356">
        <v>0.56660479518700002</v>
      </c>
      <c r="C356">
        <v>-1</v>
      </c>
      <c r="D356">
        <v>989</v>
      </c>
      <c r="E356" t="b">
        <f t="shared" si="10"/>
        <v>0</v>
      </c>
      <c r="G356" t="s">
        <v>633</v>
      </c>
      <c r="H356">
        <v>0.108163</v>
      </c>
      <c r="I356">
        <f t="shared" si="11"/>
        <v>0.20984742718400001</v>
      </c>
    </row>
    <row r="357" spans="1:9" hidden="1">
      <c r="A357" t="s">
        <v>355</v>
      </c>
      <c r="B357">
        <v>0.51714185310000005</v>
      </c>
      <c r="C357">
        <v>-1</v>
      </c>
      <c r="D357">
        <v>990</v>
      </c>
      <c r="E357" t="b">
        <f t="shared" si="10"/>
        <v>0</v>
      </c>
      <c r="G357" t="s">
        <v>1439</v>
      </c>
      <c r="H357">
        <v>0.37391400000000002</v>
      </c>
      <c r="I357" t="e">
        <f t="shared" si="11"/>
        <v>#N/A</v>
      </c>
    </row>
    <row r="358" spans="1:9" hidden="1">
      <c r="A358" t="s">
        <v>356</v>
      </c>
      <c r="B358">
        <v>0.44655672240799998</v>
      </c>
      <c r="C358">
        <v>-1</v>
      </c>
      <c r="D358">
        <v>924</v>
      </c>
      <c r="E358" t="b">
        <f t="shared" si="10"/>
        <v>0</v>
      </c>
      <c r="G358" t="s">
        <v>635</v>
      </c>
      <c r="H358">
        <v>0.32639699999999999</v>
      </c>
      <c r="I358">
        <f t="shared" si="11"/>
        <v>0.23523085149699999</v>
      </c>
    </row>
    <row r="359" spans="1:9" hidden="1">
      <c r="A359" t="s">
        <v>357</v>
      </c>
      <c r="B359">
        <v>0.35078481031600001</v>
      </c>
      <c r="C359">
        <v>-1</v>
      </c>
      <c r="D359">
        <v>871</v>
      </c>
      <c r="E359" t="b">
        <f t="shared" si="10"/>
        <v>0</v>
      </c>
      <c r="G359" t="s">
        <v>636</v>
      </c>
      <c r="H359">
        <v>0.20976400000000001</v>
      </c>
      <c r="I359">
        <f t="shared" si="11"/>
        <v>0.38264451919600001</v>
      </c>
    </row>
    <row r="360" spans="1:9" hidden="1">
      <c r="A360" t="s">
        <v>358</v>
      </c>
      <c r="B360">
        <v>0.39203024098700001</v>
      </c>
      <c r="C360">
        <v>-1</v>
      </c>
      <c r="D360">
        <v>892</v>
      </c>
      <c r="E360" t="b">
        <f t="shared" si="10"/>
        <v>0</v>
      </c>
      <c r="G360" t="s">
        <v>637</v>
      </c>
      <c r="H360">
        <v>0.16317999999999999</v>
      </c>
      <c r="I360">
        <f t="shared" si="11"/>
        <v>0.220555634601</v>
      </c>
    </row>
    <row r="361" spans="1:9" hidden="1">
      <c r="A361" t="s">
        <v>359</v>
      </c>
      <c r="B361">
        <v>0.67111152886100001</v>
      </c>
      <c r="C361">
        <v>-1</v>
      </c>
      <c r="D361">
        <v>830</v>
      </c>
      <c r="E361" t="b">
        <f t="shared" si="10"/>
        <v>0</v>
      </c>
      <c r="G361" t="s">
        <v>638</v>
      </c>
      <c r="H361">
        <v>6.4006099999999996E-2</v>
      </c>
      <c r="I361">
        <f t="shared" si="11"/>
        <v>0.40031350912199998</v>
      </c>
    </row>
    <row r="362" spans="1:9" hidden="1">
      <c r="A362" t="s">
        <v>360</v>
      </c>
      <c r="B362">
        <v>0.34239484186399999</v>
      </c>
      <c r="C362">
        <v>-1</v>
      </c>
      <c r="D362">
        <v>941</v>
      </c>
      <c r="E362" t="b">
        <f t="shared" si="10"/>
        <v>0</v>
      </c>
      <c r="G362" t="s">
        <v>639</v>
      </c>
      <c r="H362">
        <v>8.9496900000000004E-2</v>
      </c>
      <c r="I362">
        <f t="shared" si="11"/>
        <v>0.39052234907400002</v>
      </c>
    </row>
    <row r="363" spans="1:9" hidden="1">
      <c r="A363" t="s">
        <v>361</v>
      </c>
      <c r="B363">
        <v>0.29473408381100002</v>
      </c>
      <c r="C363">
        <v>-1</v>
      </c>
      <c r="D363">
        <v>1089</v>
      </c>
      <c r="E363" t="b">
        <f t="shared" si="10"/>
        <v>0</v>
      </c>
      <c r="G363" t="s">
        <v>640</v>
      </c>
      <c r="H363">
        <v>0.15931100000000001</v>
      </c>
      <c r="I363">
        <f t="shared" si="11"/>
        <v>0.606514618028</v>
      </c>
    </row>
    <row r="364" spans="1:9" hidden="1">
      <c r="A364" t="s">
        <v>362</v>
      </c>
      <c r="B364">
        <v>0.25756702204999998</v>
      </c>
      <c r="C364">
        <v>-1</v>
      </c>
      <c r="D364">
        <v>1089</v>
      </c>
      <c r="E364" t="b">
        <f t="shared" si="10"/>
        <v>0</v>
      </c>
      <c r="G364" t="s">
        <v>641</v>
      </c>
      <c r="H364">
        <v>0.117185</v>
      </c>
      <c r="I364">
        <f t="shared" si="11"/>
        <v>0.34026344188199997</v>
      </c>
    </row>
    <row r="365" spans="1:9" hidden="1">
      <c r="A365" t="s">
        <v>363</v>
      </c>
      <c r="B365">
        <v>0.57320273923099996</v>
      </c>
      <c r="C365">
        <v>-1</v>
      </c>
      <c r="D365">
        <v>2527</v>
      </c>
      <c r="E365" t="b">
        <f t="shared" si="10"/>
        <v>0</v>
      </c>
      <c r="G365" t="s">
        <v>642</v>
      </c>
      <c r="H365">
        <v>0.120114</v>
      </c>
      <c r="I365">
        <f t="shared" si="11"/>
        <v>0.31612173186199999</v>
      </c>
    </row>
    <row r="366" spans="1:9" hidden="1">
      <c r="A366" t="s">
        <v>364</v>
      </c>
      <c r="B366">
        <v>0.198186521043</v>
      </c>
      <c r="C366">
        <v>-1</v>
      </c>
      <c r="D366">
        <v>2224</v>
      </c>
      <c r="E366" t="b">
        <f t="shared" si="10"/>
        <v>0</v>
      </c>
      <c r="G366" t="s">
        <v>643</v>
      </c>
      <c r="H366">
        <v>0.16477800000000001</v>
      </c>
      <c r="I366">
        <f t="shared" si="11"/>
        <v>0.32035390731000002</v>
      </c>
    </row>
    <row r="367" spans="1:9" hidden="1">
      <c r="A367" t="s">
        <v>365</v>
      </c>
      <c r="B367">
        <v>0.25420475769899997</v>
      </c>
      <c r="C367">
        <v>-1</v>
      </c>
      <c r="D367">
        <v>2217</v>
      </c>
      <c r="E367" t="b">
        <f t="shared" si="10"/>
        <v>0</v>
      </c>
      <c r="G367" t="s">
        <v>644</v>
      </c>
      <c r="H367">
        <v>0.17496600000000001</v>
      </c>
      <c r="I367">
        <f t="shared" si="11"/>
        <v>0.29690610767999998</v>
      </c>
    </row>
    <row r="368" spans="1:9" hidden="1">
      <c r="A368" t="s">
        <v>366</v>
      </c>
      <c r="B368">
        <v>0.35416759511700002</v>
      </c>
      <c r="C368">
        <v>-1</v>
      </c>
      <c r="D368">
        <v>783</v>
      </c>
      <c r="E368" t="b">
        <f t="shared" si="10"/>
        <v>0</v>
      </c>
      <c r="G368" t="s">
        <v>645</v>
      </c>
      <c r="H368">
        <v>0.21440300000000001</v>
      </c>
      <c r="I368">
        <f t="shared" si="11"/>
        <v>0.26555073809700003</v>
      </c>
    </row>
    <row r="369" spans="1:9" hidden="1">
      <c r="A369" t="s">
        <v>367</v>
      </c>
      <c r="B369">
        <v>0.25943234031700002</v>
      </c>
      <c r="C369">
        <v>-1</v>
      </c>
      <c r="D369">
        <v>1000</v>
      </c>
      <c r="E369" t="b">
        <f t="shared" si="10"/>
        <v>0</v>
      </c>
      <c r="G369" t="s">
        <v>646</v>
      </c>
      <c r="H369">
        <v>0.30514400000000003</v>
      </c>
      <c r="I369">
        <f t="shared" si="11"/>
        <v>0.19369556594500001</v>
      </c>
    </row>
    <row r="370" spans="1:9" hidden="1">
      <c r="A370" t="s">
        <v>368</v>
      </c>
      <c r="B370">
        <v>0.196922065304</v>
      </c>
      <c r="C370">
        <v>-1</v>
      </c>
      <c r="D370">
        <v>2101</v>
      </c>
      <c r="E370" t="b">
        <f t="shared" si="10"/>
        <v>0</v>
      </c>
      <c r="G370" t="s">
        <v>647</v>
      </c>
      <c r="H370">
        <v>0.22029699999999999</v>
      </c>
      <c r="I370">
        <f t="shared" si="11"/>
        <v>0.24375418108399999</v>
      </c>
    </row>
    <row r="371" spans="1:9" hidden="1">
      <c r="A371" t="s">
        <v>369</v>
      </c>
      <c r="B371">
        <v>0.14274320500000001</v>
      </c>
      <c r="C371">
        <v>-1</v>
      </c>
      <c r="D371">
        <v>2235</v>
      </c>
      <c r="E371" t="b">
        <f t="shared" si="10"/>
        <v>0</v>
      </c>
      <c r="G371" t="s">
        <v>649</v>
      </c>
      <c r="H371">
        <v>0.12828899999999999</v>
      </c>
      <c r="I371">
        <f t="shared" si="11"/>
        <v>0.415044746036</v>
      </c>
    </row>
    <row r="372" spans="1:9" hidden="1">
      <c r="A372" t="s">
        <v>370</v>
      </c>
      <c r="B372">
        <v>0.446593147385</v>
      </c>
      <c r="C372">
        <v>-1</v>
      </c>
      <c r="D372">
        <v>2212</v>
      </c>
      <c r="E372" t="b">
        <f t="shared" si="10"/>
        <v>0</v>
      </c>
      <c r="G372" t="s">
        <v>650</v>
      </c>
      <c r="H372">
        <v>0.177896</v>
      </c>
      <c r="I372">
        <f t="shared" si="11"/>
        <v>0.31595172210900002</v>
      </c>
    </row>
    <row r="373" spans="1:9" hidden="1">
      <c r="A373" t="s">
        <v>371</v>
      </c>
      <c r="B373">
        <v>0.26995272306000001</v>
      </c>
      <c r="C373">
        <v>-1</v>
      </c>
      <c r="D373">
        <v>2160</v>
      </c>
      <c r="E373" t="b">
        <f t="shared" si="10"/>
        <v>0</v>
      </c>
      <c r="G373" t="s">
        <v>1440</v>
      </c>
      <c r="H373">
        <v>9.0111700000000003E-2</v>
      </c>
      <c r="I373" t="e">
        <f t="shared" si="11"/>
        <v>#N/A</v>
      </c>
    </row>
    <row r="374" spans="1:9" hidden="1">
      <c r="A374" t="s">
        <v>372</v>
      </c>
      <c r="B374">
        <v>0.37350508991800002</v>
      </c>
      <c r="C374">
        <v>-1</v>
      </c>
      <c r="D374">
        <v>2259</v>
      </c>
      <c r="E374" t="b">
        <f t="shared" si="10"/>
        <v>0</v>
      </c>
      <c r="G374" t="s">
        <v>654</v>
      </c>
      <c r="H374">
        <v>7.4837500000000001E-2</v>
      </c>
      <c r="I374">
        <f t="shared" si="11"/>
        <v>0.45879256847599997</v>
      </c>
    </row>
    <row r="375" spans="1:9" hidden="1">
      <c r="A375" t="s">
        <v>373</v>
      </c>
      <c r="B375">
        <v>0.34721233503499999</v>
      </c>
      <c r="C375">
        <v>-1</v>
      </c>
      <c r="D375">
        <v>3294</v>
      </c>
      <c r="E375" t="b">
        <f t="shared" si="10"/>
        <v>0</v>
      </c>
      <c r="G375" t="s">
        <v>656</v>
      </c>
      <c r="H375">
        <v>0.120325</v>
      </c>
      <c r="I375">
        <f t="shared" si="11"/>
        <v>0.51278865551499997</v>
      </c>
    </row>
    <row r="376" spans="1:9" hidden="1">
      <c r="A376" t="s">
        <v>374</v>
      </c>
      <c r="B376">
        <v>0.30609026118100002</v>
      </c>
      <c r="C376">
        <v>-1</v>
      </c>
      <c r="D376">
        <v>2275</v>
      </c>
      <c r="E376" t="b">
        <f t="shared" si="10"/>
        <v>0</v>
      </c>
      <c r="G376" t="s">
        <v>657</v>
      </c>
      <c r="H376">
        <v>0.17002700000000001</v>
      </c>
      <c r="I376">
        <f t="shared" si="11"/>
        <v>0.24446670862200001</v>
      </c>
    </row>
    <row r="377" spans="1:9" hidden="1">
      <c r="A377" t="s">
        <v>375</v>
      </c>
      <c r="B377">
        <v>0.31113913912699998</v>
      </c>
      <c r="C377">
        <v>-1</v>
      </c>
      <c r="D377">
        <v>1727</v>
      </c>
      <c r="E377" t="b">
        <f t="shared" si="10"/>
        <v>0</v>
      </c>
      <c r="G377" t="s">
        <v>684</v>
      </c>
      <c r="H377">
        <v>0.227687</v>
      </c>
      <c r="I377">
        <f t="shared" si="11"/>
        <v>0.26372098455999998</v>
      </c>
    </row>
    <row r="378" spans="1:9" hidden="1">
      <c r="A378" t="s">
        <v>376</v>
      </c>
      <c r="B378">
        <v>0.27736689505500001</v>
      </c>
      <c r="C378">
        <v>-1</v>
      </c>
      <c r="D378">
        <v>3294</v>
      </c>
      <c r="E378" t="b">
        <f t="shared" si="10"/>
        <v>0</v>
      </c>
      <c r="G378" t="s">
        <v>686</v>
      </c>
      <c r="H378">
        <v>0.21560499999999999</v>
      </c>
      <c r="I378">
        <f t="shared" si="11"/>
        <v>0.33329399510899999</v>
      </c>
    </row>
    <row r="379" spans="1:9" hidden="1">
      <c r="A379" t="s">
        <v>377</v>
      </c>
      <c r="B379">
        <v>0.444229171802</v>
      </c>
      <c r="C379">
        <v>-1</v>
      </c>
      <c r="D379">
        <v>1141</v>
      </c>
      <c r="E379" t="b">
        <f t="shared" si="10"/>
        <v>0</v>
      </c>
      <c r="G379" t="s">
        <v>692</v>
      </c>
      <c r="H379">
        <v>0.15026300000000001</v>
      </c>
      <c r="I379">
        <f t="shared" si="11"/>
        <v>0.42371389935199999</v>
      </c>
    </row>
    <row r="380" spans="1:9" hidden="1">
      <c r="A380" t="s">
        <v>378</v>
      </c>
      <c r="B380">
        <v>0.21976894645600001</v>
      </c>
      <c r="C380">
        <v>-1</v>
      </c>
      <c r="D380">
        <v>3294</v>
      </c>
      <c r="E380" t="b">
        <f t="shared" si="10"/>
        <v>0</v>
      </c>
      <c r="G380" t="s">
        <v>435</v>
      </c>
      <c r="H380">
        <v>0.27837699999999999</v>
      </c>
      <c r="I380">
        <f t="shared" si="11"/>
        <v>0.239544789506</v>
      </c>
    </row>
    <row r="381" spans="1:9" hidden="1">
      <c r="A381" t="s">
        <v>379</v>
      </c>
      <c r="B381">
        <v>0.36666774583200001</v>
      </c>
      <c r="C381">
        <v>-1</v>
      </c>
      <c r="D381">
        <v>2596</v>
      </c>
      <c r="E381" t="b">
        <f t="shared" si="10"/>
        <v>0</v>
      </c>
      <c r="G381" t="s">
        <v>695</v>
      </c>
      <c r="H381">
        <v>0.11796</v>
      </c>
      <c r="I381">
        <f t="shared" si="11"/>
        <v>0.25652443581899997</v>
      </c>
    </row>
    <row r="382" spans="1:9" hidden="1">
      <c r="A382" t="s">
        <v>380</v>
      </c>
      <c r="B382">
        <v>0.36340924052899998</v>
      </c>
      <c r="C382">
        <v>-1</v>
      </c>
      <c r="D382">
        <v>1783</v>
      </c>
      <c r="E382" t="b">
        <f t="shared" si="10"/>
        <v>0</v>
      </c>
      <c r="G382" t="s">
        <v>696</v>
      </c>
      <c r="H382">
        <v>0.28014499999999998</v>
      </c>
      <c r="I382">
        <f t="shared" si="11"/>
        <v>0.25608762639100002</v>
      </c>
    </row>
    <row r="383" spans="1:9" hidden="1">
      <c r="A383" t="s">
        <v>381</v>
      </c>
      <c r="B383">
        <v>0.35387171074700002</v>
      </c>
      <c r="C383">
        <v>-1</v>
      </c>
      <c r="D383">
        <v>1583</v>
      </c>
      <c r="E383" t="b">
        <f t="shared" si="10"/>
        <v>0</v>
      </c>
      <c r="G383" t="s">
        <v>737</v>
      </c>
      <c r="H383">
        <v>0.40926699999999999</v>
      </c>
      <c r="I383">
        <f t="shared" si="11"/>
        <v>0.51886647053799995</v>
      </c>
    </row>
    <row r="384" spans="1:9" hidden="1">
      <c r="A384" t="s">
        <v>382</v>
      </c>
      <c r="B384">
        <v>0.23509866645999999</v>
      </c>
      <c r="C384">
        <v>-1</v>
      </c>
      <c r="D384">
        <v>2035</v>
      </c>
      <c r="E384" t="b">
        <f t="shared" si="10"/>
        <v>0</v>
      </c>
      <c r="G384" t="s">
        <v>739</v>
      </c>
      <c r="H384">
        <v>0.211451</v>
      </c>
      <c r="I384">
        <f t="shared" si="11"/>
        <v>0.22331606243900001</v>
      </c>
    </row>
    <row r="385" spans="1:9" hidden="1">
      <c r="A385" t="s">
        <v>383</v>
      </c>
      <c r="B385">
        <v>0.27688866220500002</v>
      </c>
      <c r="C385">
        <v>-1</v>
      </c>
      <c r="D385">
        <v>1391</v>
      </c>
      <c r="E385" t="b">
        <f t="shared" si="10"/>
        <v>0</v>
      </c>
      <c r="G385" t="s">
        <v>738</v>
      </c>
      <c r="H385">
        <v>0.27687800000000001</v>
      </c>
      <c r="I385">
        <f t="shared" si="11"/>
        <v>0.34600492462499999</v>
      </c>
    </row>
    <row r="386" spans="1:9" hidden="1">
      <c r="A386" t="s">
        <v>384</v>
      </c>
      <c r="B386">
        <v>0.393477503645</v>
      </c>
      <c r="C386">
        <v>-1</v>
      </c>
      <c r="D386">
        <v>915</v>
      </c>
      <c r="E386" t="b">
        <f t="shared" si="10"/>
        <v>0</v>
      </c>
      <c r="G386" t="s">
        <v>740</v>
      </c>
      <c r="H386">
        <v>0.242953</v>
      </c>
      <c r="I386">
        <f t="shared" si="11"/>
        <v>0.34984754051200001</v>
      </c>
    </row>
    <row r="387" spans="1:9" hidden="1">
      <c r="A387" t="s">
        <v>385</v>
      </c>
      <c r="B387">
        <v>0.21668854970900001</v>
      </c>
      <c r="C387">
        <v>-1</v>
      </c>
      <c r="D387">
        <v>2444</v>
      </c>
      <c r="E387" t="b">
        <f t="shared" ref="E387:E450" si="12">AND(C387&gt;-1,B387&lt;C387+0.03)</f>
        <v>0</v>
      </c>
      <c r="G387" t="s">
        <v>741</v>
      </c>
      <c r="H387">
        <v>0.35500500000000001</v>
      </c>
      <c r="I387">
        <f t="shared" si="11"/>
        <v>0.18465453410400001</v>
      </c>
    </row>
    <row r="388" spans="1:9" hidden="1">
      <c r="A388" t="s">
        <v>386</v>
      </c>
      <c r="B388">
        <v>0.45762491378699999</v>
      </c>
      <c r="C388">
        <v>-1</v>
      </c>
      <c r="D388">
        <v>921</v>
      </c>
      <c r="E388" t="b">
        <f t="shared" si="12"/>
        <v>0</v>
      </c>
      <c r="G388" t="s">
        <v>742</v>
      </c>
      <c r="H388">
        <v>0.36168699999999998</v>
      </c>
      <c r="I388">
        <f t="shared" si="11"/>
        <v>0.199875487608</v>
      </c>
    </row>
    <row r="389" spans="1:9" hidden="1">
      <c r="A389" t="s">
        <v>387</v>
      </c>
      <c r="B389">
        <v>0.44126830716799997</v>
      </c>
      <c r="C389">
        <v>-1</v>
      </c>
      <c r="D389">
        <v>915</v>
      </c>
      <c r="E389" t="b">
        <f t="shared" si="12"/>
        <v>0</v>
      </c>
      <c r="G389" t="s">
        <v>1441</v>
      </c>
      <c r="H389">
        <v>0.34016099999999999</v>
      </c>
      <c r="I389" t="e">
        <f t="shared" si="11"/>
        <v>#N/A</v>
      </c>
    </row>
    <row r="390" spans="1:9" hidden="1">
      <c r="A390" t="s">
        <v>388</v>
      </c>
      <c r="B390">
        <v>0.15428332628200001</v>
      </c>
      <c r="C390">
        <v>-1</v>
      </c>
      <c r="D390">
        <v>3072</v>
      </c>
      <c r="E390" t="b">
        <f t="shared" si="12"/>
        <v>0</v>
      </c>
      <c r="G390" t="s">
        <v>745</v>
      </c>
      <c r="H390">
        <v>0.34748400000000002</v>
      </c>
      <c r="I390">
        <f t="shared" si="11"/>
        <v>0.35409038113399999</v>
      </c>
    </row>
    <row r="391" spans="1:9" hidden="1">
      <c r="A391" t="s">
        <v>389</v>
      </c>
      <c r="B391">
        <v>0.38199765359900001</v>
      </c>
      <c r="C391">
        <v>-1</v>
      </c>
      <c r="D391">
        <v>910</v>
      </c>
      <c r="E391" t="b">
        <f t="shared" si="12"/>
        <v>0</v>
      </c>
      <c r="G391" t="s">
        <v>746</v>
      </c>
      <c r="H391">
        <v>0.270453</v>
      </c>
      <c r="I391">
        <f t="shared" si="11"/>
        <v>0.17578504782400001</v>
      </c>
    </row>
    <row r="392" spans="1:9" hidden="1">
      <c r="A392" t="s">
        <v>390</v>
      </c>
      <c r="B392">
        <v>0.244505150023</v>
      </c>
      <c r="C392">
        <v>-1</v>
      </c>
      <c r="D392">
        <v>2881</v>
      </c>
      <c r="E392" t="b">
        <f t="shared" si="12"/>
        <v>0</v>
      </c>
      <c r="G392" t="s">
        <v>747</v>
      </c>
      <c r="H392">
        <v>0.28340100000000001</v>
      </c>
      <c r="I392">
        <f t="shared" si="11"/>
        <v>0.231364242172</v>
      </c>
    </row>
    <row r="393" spans="1:9" hidden="1">
      <c r="A393" t="s">
        <v>391</v>
      </c>
      <c r="B393">
        <v>0.34580816757499999</v>
      </c>
      <c r="C393">
        <v>-1</v>
      </c>
      <c r="D393">
        <v>908</v>
      </c>
      <c r="E393" t="b">
        <f t="shared" si="12"/>
        <v>0</v>
      </c>
      <c r="G393" t="s">
        <v>748</v>
      </c>
      <c r="H393">
        <v>0.27506000000000003</v>
      </c>
      <c r="I393">
        <f t="shared" si="11"/>
        <v>0.251058849202</v>
      </c>
    </row>
    <row r="394" spans="1:9" hidden="1">
      <c r="A394" t="s">
        <v>392</v>
      </c>
      <c r="B394">
        <v>0.16039579378999999</v>
      </c>
      <c r="C394">
        <v>-1</v>
      </c>
      <c r="D394">
        <v>2787</v>
      </c>
      <c r="E394" t="b">
        <f t="shared" si="12"/>
        <v>0</v>
      </c>
      <c r="G394" t="s">
        <v>749</v>
      </c>
      <c r="H394">
        <v>8.9726799999999995E-2</v>
      </c>
      <c r="I394">
        <f t="shared" si="11"/>
        <v>0.189779310467</v>
      </c>
    </row>
    <row r="395" spans="1:9" hidden="1">
      <c r="A395" t="s">
        <v>393</v>
      </c>
      <c r="B395">
        <v>0.382407018002</v>
      </c>
      <c r="C395">
        <v>-1</v>
      </c>
      <c r="D395">
        <v>2962</v>
      </c>
      <c r="E395" t="b">
        <f t="shared" si="12"/>
        <v>0</v>
      </c>
      <c r="G395" t="s">
        <v>751</v>
      </c>
      <c r="H395">
        <v>0.35287600000000002</v>
      </c>
      <c r="I395">
        <f t="shared" si="11"/>
        <v>0.56898180765899997</v>
      </c>
    </row>
    <row r="396" spans="1:9" hidden="1">
      <c r="A396" t="s">
        <v>394</v>
      </c>
      <c r="B396">
        <v>0.37635637993400001</v>
      </c>
      <c r="C396">
        <v>-1</v>
      </c>
      <c r="D396">
        <v>912</v>
      </c>
      <c r="E396" t="b">
        <f t="shared" si="12"/>
        <v>0</v>
      </c>
      <c r="G396" t="s">
        <v>750</v>
      </c>
      <c r="H396">
        <v>0.39388099999999998</v>
      </c>
      <c r="I396">
        <f t="shared" si="11"/>
        <v>0.76798619859999995</v>
      </c>
    </row>
    <row r="397" spans="1:9" hidden="1">
      <c r="A397" t="s">
        <v>395</v>
      </c>
      <c r="B397">
        <v>0.306439475199</v>
      </c>
      <c r="C397">
        <v>-1</v>
      </c>
      <c r="D397">
        <v>913</v>
      </c>
      <c r="E397" t="b">
        <f t="shared" si="12"/>
        <v>0</v>
      </c>
      <c r="G397" t="s">
        <v>752</v>
      </c>
      <c r="H397">
        <v>0.31351600000000002</v>
      </c>
      <c r="I397">
        <f t="shared" si="11"/>
        <v>0.188450045738</v>
      </c>
    </row>
    <row r="398" spans="1:9" hidden="1">
      <c r="A398" t="s">
        <v>396</v>
      </c>
      <c r="B398">
        <v>0.63173354692899997</v>
      </c>
      <c r="C398">
        <v>-1</v>
      </c>
      <c r="D398">
        <v>913</v>
      </c>
      <c r="E398" t="b">
        <f t="shared" si="12"/>
        <v>0</v>
      </c>
      <c r="G398" t="s">
        <v>753</v>
      </c>
      <c r="H398">
        <v>0.36633199999999999</v>
      </c>
      <c r="I398">
        <f t="shared" si="11"/>
        <v>0.19052170926799999</v>
      </c>
    </row>
    <row r="399" spans="1:9" hidden="1">
      <c r="A399" t="s">
        <v>397</v>
      </c>
      <c r="B399">
        <v>0.45942275874499999</v>
      </c>
      <c r="C399">
        <v>-1</v>
      </c>
      <c r="D399">
        <v>1734</v>
      </c>
      <c r="E399" t="b">
        <f t="shared" si="12"/>
        <v>0</v>
      </c>
      <c r="G399" t="s">
        <v>754</v>
      </c>
      <c r="H399">
        <v>0.35042499999999999</v>
      </c>
      <c r="I399">
        <f t="shared" ref="I399:I462" si="13">VLOOKUP(G399,$A$2:$B$1307,2,FALSE)</f>
        <v>0.24315656838899999</v>
      </c>
    </row>
    <row r="400" spans="1:9" hidden="1">
      <c r="A400" t="s">
        <v>398</v>
      </c>
      <c r="B400">
        <v>0.343895864449</v>
      </c>
      <c r="C400">
        <v>-1</v>
      </c>
      <c r="D400">
        <v>902</v>
      </c>
      <c r="E400" t="b">
        <f t="shared" si="12"/>
        <v>0</v>
      </c>
      <c r="G400" t="s">
        <v>756</v>
      </c>
      <c r="H400">
        <v>0.35458699999999999</v>
      </c>
      <c r="I400">
        <f t="shared" si="13"/>
        <v>0.15990082015000001</v>
      </c>
    </row>
    <row r="401" spans="1:9" hidden="1">
      <c r="A401" t="s">
        <v>399</v>
      </c>
      <c r="B401">
        <v>0.433969263858</v>
      </c>
      <c r="C401">
        <v>-1</v>
      </c>
      <c r="D401">
        <v>902</v>
      </c>
      <c r="E401" t="b">
        <f t="shared" si="12"/>
        <v>0</v>
      </c>
      <c r="G401" t="s">
        <v>757</v>
      </c>
      <c r="H401">
        <v>0.36847000000000002</v>
      </c>
      <c r="I401">
        <f t="shared" si="13"/>
        <v>0.216670472281</v>
      </c>
    </row>
    <row r="402" spans="1:9" hidden="1">
      <c r="A402" t="s">
        <v>400</v>
      </c>
      <c r="B402">
        <v>0.51153586630900005</v>
      </c>
      <c r="C402">
        <v>-1</v>
      </c>
      <c r="D402">
        <v>902</v>
      </c>
      <c r="E402" t="b">
        <f t="shared" si="12"/>
        <v>0</v>
      </c>
      <c r="G402" t="s">
        <v>758</v>
      </c>
      <c r="H402">
        <v>0.30705100000000002</v>
      </c>
      <c r="I402">
        <f t="shared" si="13"/>
        <v>0.23207973279999999</v>
      </c>
    </row>
    <row r="403" spans="1:9" hidden="1">
      <c r="A403" t="s">
        <v>401</v>
      </c>
      <c r="B403">
        <v>0.47096772466999998</v>
      </c>
      <c r="C403">
        <v>-1</v>
      </c>
      <c r="D403">
        <v>901</v>
      </c>
      <c r="E403" t="b">
        <f t="shared" si="12"/>
        <v>0</v>
      </c>
      <c r="G403" t="s">
        <v>759</v>
      </c>
      <c r="H403">
        <v>9.1719800000000004E-2</v>
      </c>
      <c r="I403">
        <f t="shared" si="13"/>
        <v>0.52659461906600002</v>
      </c>
    </row>
    <row r="404" spans="1:9" hidden="1">
      <c r="A404" t="s">
        <v>402</v>
      </c>
      <c r="B404">
        <v>0.44201167019199999</v>
      </c>
      <c r="C404">
        <v>-1</v>
      </c>
      <c r="D404">
        <v>901</v>
      </c>
      <c r="E404" t="b">
        <f t="shared" si="12"/>
        <v>0</v>
      </c>
      <c r="G404" t="s">
        <v>760</v>
      </c>
      <c r="H404">
        <v>0.111746</v>
      </c>
      <c r="I404">
        <f t="shared" si="13"/>
        <v>0.31108125166299999</v>
      </c>
    </row>
    <row r="405" spans="1:9" hidden="1">
      <c r="A405" t="s">
        <v>403</v>
      </c>
      <c r="B405">
        <v>0.51259054229199996</v>
      </c>
      <c r="C405">
        <v>-1</v>
      </c>
      <c r="D405">
        <v>901</v>
      </c>
      <c r="E405" t="b">
        <f t="shared" si="12"/>
        <v>0</v>
      </c>
      <c r="G405" t="s">
        <v>761</v>
      </c>
      <c r="H405">
        <v>9.2690800000000004E-2</v>
      </c>
      <c r="I405">
        <f t="shared" si="13"/>
        <v>0.47703181588400001</v>
      </c>
    </row>
    <row r="406" spans="1:9" hidden="1">
      <c r="A406" t="s">
        <v>404</v>
      </c>
      <c r="B406">
        <v>0.43400843242300002</v>
      </c>
      <c r="C406">
        <v>-1</v>
      </c>
      <c r="D406">
        <v>919</v>
      </c>
      <c r="E406" t="b">
        <f t="shared" si="12"/>
        <v>0</v>
      </c>
      <c r="G406" t="s">
        <v>762</v>
      </c>
      <c r="H406">
        <v>5.7049000000000002E-2</v>
      </c>
      <c r="I406">
        <f t="shared" si="13"/>
        <v>0.43042059941499999</v>
      </c>
    </row>
    <row r="407" spans="1:9" hidden="1">
      <c r="A407" t="s">
        <v>405</v>
      </c>
      <c r="B407">
        <v>0.68234725334699997</v>
      </c>
      <c r="C407">
        <v>-1</v>
      </c>
      <c r="D407">
        <v>878</v>
      </c>
      <c r="E407" t="b">
        <f t="shared" si="12"/>
        <v>0</v>
      </c>
      <c r="G407" t="s">
        <v>779</v>
      </c>
      <c r="H407">
        <v>0.13541800000000001</v>
      </c>
      <c r="I407">
        <f t="shared" si="13"/>
        <v>0.284473145383</v>
      </c>
    </row>
    <row r="408" spans="1:9" hidden="1">
      <c r="A408" t="s">
        <v>406</v>
      </c>
      <c r="B408">
        <v>0.42895110047500001</v>
      </c>
      <c r="C408">
        <v>-1</v>
      </c>
      <c r="D408">
        <v>898</v>
      </c>
      <c r="E408" t="b">
        <f t="shared" si="12"/>
        <v>0</v>
      </c>
      <c r="G408" t="s">
        <v>780</v>
      </c>
      <c r="H408">
        <v>0.14779500000000001</v>
      </c>
      <c r="I408">
        <f t="shared" si="13"/>
        <v>0.25477029344000002</v>
      </c>
    </row>
    <row r="409" spans="1:9" hidden="1">
      <c r="A409" t="s">
        <v>407</v>
      </c>
      <c r="B409">
        <v>0.32507627260400002</v>
      </c>
      <c r="C409">
        <v>-1</v>
      </c>
      <c r="D409">
        <v>898</v>
      </c>
      <c r="E409" t="b">
        <f t="shared" si="12"/>
        <v>0</v>
      </c>
      <c r="G409" t="s">
        <v>781</v>
      </c>
      <c r="H409">
        <v>0.238595</v>
      </c>
      <c r="I409">
        <f t="shared" si="13"/>
        <v>0.21032691753900001</v>
      </c>
    </row>
    <row r="410" spans="1:9" hidden="1">
      <c r="A410" t="s">
        <v>408</v>
      </c>
      <c r="B410">
        <v>0.28218360890999999</v>
      </c>
      <c r="C410">
        <v>-1</v>
      </c>
      <c r="D410">
        <v>901</v>
      </c>
      <c r="E410" t="b">
        <f t="shared" si="12"/>
        <v>0</v>
      </c>
      <c r="G410" t="s">
        <v>782</v>
      </c>
      <c r="H410">
        <v>0.23766599999999999</v>
      </c>
      <c r="I410">
        <f t="shared" si="13"/>
        <v>0.220321401596</v>
      </c>
    </row>
    <row r="411" spans="1:9" hidden="1">
      <c r="A411" t="s">
        <v>409</v>
      </c>
      <c r="B411">
        <v>0.54167010537299998</v>
      </c>
      <c r="C411">
        <v>-1</v>
      </c>
      <c r="D411">
        <v>903</v>
      </c>
      <c r="E411" t="b">
        <f t="shared" si="12"/>
        <v>0</v>
      </c>
      <c r="G411" t="s">
        <v>783</v>
      </c>
      <c r="H411">
        <v>0.36283300000000002</v>
      </c>
      <c r="I411">
        <f t="shared" si="13"/>
        <v>0.14190608527199999</v>
      </c>
    </row>
    <row r="412" spans="1:9" hidden="1">
      <c r="A412" t="s">
        <v>410</v>
      </c>
      <c r="B412">
        <v>0.233553464958</v>
      </c>
      <c r="C412">
        <v>-1</v>
      </c>
      <c r="D412">
        <v>3294</v>
      </c>
      <c r="E412" t="b">
        <f t="shared" si="12"/>
        <v>0</v>
      </c>
      <c r="G412" t="s">
        <v>784</v>
      </c>
      <c r="H412">
        <v>0.28824699999999998</v>
      </c>
      <c r="I412">
        <f t="shared" si="13"/>
        <v>0.60693827808</v>
      </c>
    </row>
    <row r="413" spans="1:9" hidden="1">
      <c r="A413" t="s">
        <v>411</v>
      </c>
      <c r="B413">
        <v>0.43632712608399998</v>
      </c>
      <c r="C413">
        <v>-1</v>
      </c>
      <c r="D413">
        <v>1592</v>
      </c>
      <c r="E413" t="b">
        <f t="shared" si="12"/>
        <v>0</v>
      </c>
      <c r="G413" t="s">
        <v>785</v>
      </c>
      <c r="H413">
        <v>0.186387</v>
      </c>
      <c r="I413">
        <f t="shared" si="13"/>
        <v>0.492193965806</v>
      </c>
    </row>
    <row r="414" spans="1:9" hidden="1">
      <c r="A414" t="s">
        <v>412</v>
      </c>
      <c r="B414">
        <v>0.25903528902099998</v>
      </c>
      <c r="C414">
        <v>-1</v>
      </c>
      <c r="D414">
        <v>2971</v>
      </c>
      <c r="E414" t="b">
        <f t="shared" si="12"/>
        <v>0</v>
      </c>
      <c r="G414" t="s">
        <v>786</v>
      </c>
      <c r="H414">
        <v>0.22508900000000001</v>
      </c>
      <c r="I414">
        <f t="shared" si="13"/>
        <v>0.42460513875200001</v>
      </c>
    </row>
    <row r="415" spans="1:9" hidden="1">
      <c r="A415" t="s">
        <v>413</v>
      </c>
      <c r="B415">
        <v>0.215509234194</v>
      </c>
      <c r="C415">
        <v>-1</v>
      </c>
      <c r="D415">
        <v>1058</v>
      </c>
      <c r="E415" t="b">
        <f t="shared" si="12"/>
        <v>0</v>
      </c>
      <c r="G415" t="s">
        <v>787</v>
      </c>
      <c r="H415">
        <v>0.25873099999999999</v>
      </c>
      <c r="I415">
        <f t="shared" si="13"/>
        <v>0.44271785153299997</v>
      </c>
    </row>
    <row r="416" spans="1:9" hidden="1">
      <c r="A416" t="s">
        <v>414</v>
      </c>
      <c r="B416">
        <v>0.47480981268700001</v>
      </c>
      <c r="C416">
        <v>-1</v>
      </c>
      <c r="D416">
        <v>907</v>
      </c>
      <c r="E416" t="b">
        <f t="shared" si="12"/>
        <v>0</v>
      </c>
      <c r="G416" t="s">
        <v>788</v>
      </c>
      <c r="H416">
        <v>0.236012</v>
      </c>
      <c r="I416">
        <f t="shared" si="13"/>
        <v>0.17338327067000001</v>
      </c>
    </row>
    <row r="417" spans="1:9" hidden="1">
      <c r="A417" t="s">
        <v>415</v>
      </c>
      <c r="B417">
        <v>0.18290879864199999</v>
      </c>
      <c r="C417">
        <v>-1</v>
      </c>
      <c r="D417">
        <v>4254</v>
      </c>
      <c r="E417" t="b">
        <f t="shared" si="12"/>
        <v>0</v>
      </c>
      <c r="G417" t="s">
        <v>789</v>
      </c>
      <c r="H417">
        <v>0.26220100000000002</v>
      </c>
      <c r="I417">
        <f t="shared" si="13"/>
        <v>0.20424283598599999</v>
      </c>
    </row>
    <row r="418" spans="1:9" hidden="1">
      <c r="A418" t="s">
        <v>416</v>
      </c>
      <c r="B418">
        <v>0.23862813361499999</v>
      </c>
      <c r="C418">
        <v>-1</v>
      </c>
      <c r="D418">
        <v>3294</v>
      </c>
      <c r="E418" t="b">
        <f t="shared" si="12"/>
        <v>0</v>
      </c>
      <c r="G418" t="s">
        <v>790</v>
      </c>
      <c r="H418">
        <v>0.12438299999999999</v>
      </c>
      <c r="I418">
        <f t="shared" si="13"/>
        <v>0.29412510678100001</v>
      </c>
    </row>
    <row r="419" spans="1:9">
      <c r="A419" t="s">
        <v>417</v>
      </c>
      <c r="B419">
        <v>0.36399624440299999</v>
      </c>
      <c r="C419">
        <v>-1</v>
      </c>
      <c r="D419">
        <v>1235</v>
      </c>
      <c r="E419" t="b">
        <f t="shared" si="12"/>
        <v>0</v>
      </c>
      <c r="G419" t="s">
        <v>791</v>
      </c>
      <c r="H419">
        <v>0.124819</v>
      </c>
      <c r="I419">
        <f t="shared" si="13"/>
        <v>0.66992565138600002</v>
      </c>
    </row>
    <row r="420" spans="1:9">
      <c r="A420" t="s">
        <v>418</v>
      </c>
      <c r="B420">
        <v>0.70429839247899995</v>
      </c>
      <c r="C420">
        <v>-1</v>
      </c>
      <c r="D420">
        <v>1241</v>
      </c>
      <c r="E420" t="b">
        <f t="shared" si="12"/>
        <v>0</v>
      </c>
      <c r="G420" t="s">
        <v>792</v>
      </c>
      <c r="H420">
        <v>0.33673999999999998</v>
      </c>
      <c r="I420">
        <f t="shared" si="13"/>
        <v>0.448014396639</v>
      </c>
    </row>
    <row r="421" spans="1:9">
      <c r="A421" t="s">
        <v>419</v>
      </c>
      <c r="B421">
        <v>0.54573754019499998</v>
      </c>
      <c r="C421">
        <v>-1</v>
      </c>
      <c r="D421">
        <v>372</v>
      </c>
      <c r="E421" t="b">
        <f t="shared" si="12"/>
        <v>0</v>
      </c>
      <c r="G421" t="s">
        <v>793</v>
      </c>
      <c r="H421">
        <v>0.19880800000000001</v>
      </c>
      <c r="I421">
        <f t="shared" si="13"/>
        <v>0.22144020837799999</v>
      </c>
    </row>
    <row r="422" spans="1:9">
      <c r="A422" t="s">
        <v>420</v>
      </c>
      <c r="B422">
        <v>0.70554802439200004</v>
      </c>
      <c r="C422">
        <v>-1</v>
      </c>
      <c r="D422">
        <v>287</v>
      </c>
      <c r="E422" t="b">
        <f t="shared" si="12"/>
        <v>0</v>
      </c>
      <c r="G422" t="s">
        <v>794</v>
      </c>
      <c r="H422">
        <v>0.23649600000000001</v>
      </c>
      <c r="I422">
        <f t="shared" si="13"/>
        <v>0.21741203536600001</v>
      </c>
    </row>
    <row r="423" spans="1:9">
      <c r="A423" t="s">
        <v>421</v>
      </c>
      <c r="B423">
        <v>0.42275439947799998</v>
      </c>
      <c r="C423">
        <v>-1</v>
      </c>
      <c r="D423">
        <v>2096</v>
      </c>
      <c r="E423" t="b">
        <f t="shared" si="12"/>
        <v>0</v>
      </c>
      <c r="G423" t="s">
        <v>795</v>
      </c>
      <c r="H423">
        <v>0.264129</v>
      </c>
      <c r="I423">
        <f t="shared" si="13"/>
        <v>0.17555757989000001</v>
      </c>
    </row>
    <row r="424" spans="1:9">
      <c r="A424" t="s">
        <v>422</v>
      </c>
      <c r="B424">
        <v>0.38023324880100001</v>
      </c>
      <c r="C424">
        <v>0.41158299999999998</v>
      </c>
      <c r="D424">
        <v>3082</v>
      </c>
      <c r="E424" t="b">
        <f t="shared" si="12"/>
        <v>1</v>
      </c>
      <c r="G424" t="s">
        <v>797</v>
      </c>
      <c r="H424">
        <v>0.299981</v>
      </c>
      <c r="I424">
        <f t="shared" si="13"/>
        <v>0.35948820592800002</v>
      </c>
    </row>
    <row r="425" spans="1:9">
      <c r="A425" t="s">
        <v>423</v>
      </c>
      <c r="B425">
        <v>0.25054802973099999</v>
      </c>
      <c r="C425">
        <v>-1</v>
      </c>
      <c r="D425">
        <v>517</v>
      </c>
      <c r="E425" t="b">
        <f t="shared" si="12"/>
        <v>0</v>
      </c>
      <c r="G425" t="s">
        <v>796</v>
      </c>
      <c r="H425">
        <v>0.27488299999999999</v>
      </c>
      <c r="I425">
        <f t="shared" si="13"/>
        <v>0.58137959009200002</v>
      </c>
    </row>
    <row r="426" spans="1:9">
      <c r="A426" t="s">
        <v>424</v>
      </c>
      <c r="B426">
        <v>0.207919153493</v>
      </c>
      <c r="C426">
        <v>-1</v>
      </c>
      <c r="D426">
        <v>466</v>
      </c>
      <c r="E426" t="b">
        <f t="shared" si="12"/>
        <v>0</v>
      </c>
      <c r="G426" t="s">
        <v>801</v>
      </c>
      <c r="H426">
        <v>0.25803199999999998</v>
      </c>
      <c r="I426">
        <f t="shared" si="13"/>
        <v>0.27643775277499999</v>
      </c>
    </row>
    <row r="427" spans="1:9">
      <c r="A427" t="s">
        <v>425</v>
      </c>
      <c r="B427">
        <v>0.21383847717599999</v>
      </c>
      <c r="C427">
        <v>-1</v>
      </c>
      <c r="D427">
        <v>478</v>
      </c>
      <c r="E427" t="b">
        <f t="shared" si="12"/>
        <v>0</v>
      </c>
      <c r="G427" t="s">
        <v>800</v>
      </c>
      <c r="H427">
        <v>0.30982500000000002</v>
      </c>
      <c r="I427">
        <f t="shared" si="13"/>
        <v>0.122527916527</v>
      </c>
    </row>
    <row r="428" spans="1:9">
      <c r="A428" t="s">
        <v>426</v>
      </c>
      <c r="B428">
        <v>0.239607424619</v>
      </c>
      <c r="C428">
        <v>-1</v>
      </c>
      <c r="D428">
        <v>555</v>
      </c>
      <c r="E428" t="b">
        <f t="shared" si="12"/>
        <v>0</v>
      </c>
      <c r="G428" t="s">
        <v>802</v>
      </c>
      <c r="H428">
        <v>0.24843699999999999</v>
      </c>
      <c r="I428">
        <f t="shared" si="13"/>
        <v>0.33584140659599998</v>
      </c>
    </row>
    <row r="429" spans="1:9">
      <c r="A429" t="s">
        <v>427</v>
      </c>
      <c r="B429">
        <v>0.23190310760800001</v>
      </c>
      <c r="C429">
        <v>-1</v>
      </c>
      <c r="D429">
        <v>516</v>
      </c>
      <c r="E429" t="b">
        <f t="shared" si="12"/>
        <v>0</v>
      </c>
      <c r="G429" t="s">
        <v>1442</v>
      </c>
      <c r="H429">
        <v>0.24252799999999999</v>
      </c>
      <c r="I429" t="e">
        <f t="shared" si="13"/>
        <v>#N/A</v>
      </c>
    </row>
    <row r="430" spans="1:9" hidden="1">
      <c r="A430" t="s">
        <v>428</v>
      </c>
      <c r="B430">
        <v>0.22294081494500001</v>
      </c>
      <c r="C430">
        <v>0.45117200000000002</v>
      </c>
      <c r="D430">
        <v>4099</v>
      </c>
      <c r="E430" t="b">
        <f t="shared" si="12"/>
        <v>1</v>
      </c>
      <c r="G430" t="s">
        <v>805</v>
      </c>
      <c r="H430">
        <v>0.22653200000000001</v>
      </c>
      <c r="I430">
        <f t="shared" si="13"/>
        <v>0.33999344687499999</v>
      </c>
    </row>
    <row r="431" spans="1:9" hidden="1">
      <c r="A431" t="s">
        <v>429</v>
      </c>
      <c r="B431">
        <v>0.17515350695199999</v>
      </c>
      <c r="C431">
        <v>-1</v>
      </c>
      <c r="D431">
        <v>1206</v>
      </c>
      <c r="E431" t="b">
        <f t="shared" si="12"/>
        <v>0</v>
      </c>
      <c r="G431" t="s">
        <v>806</v>
      </c>
      <c r="H431">
        <v>0.24671299999999999</v>
      </c>
      <c r="I431">
        <f t="shared" si="13"/>
        <v>0.43098158068199999</v>
      </c>
    </row>
    <row r="432" spans="1:9" hidden="1">
      <c r="A432" t="s">
        <v>430</v>
      </c>
      <c r="B432">
        <v>0.38438758072000001</v>
      </c>
      <c r="C432">
        <v>-1</v>
      </c>
      <c r="D432">
        <v>4990</v>
      </c>
      <c r="E432" t="b">
        <f t="shared" si="12"/>
        <v>0</v>
      </c>
      <c r="G432" t="s">
        <v>807</v>
      </c>
      <c r="H432">
        <v>0.15620800000000001</v>
      </c>
      <c r="I432">
        <f t="shared" si="13"/>
        <v>0.36886752365800002</v>
      </c>
    </row>
    <row r="433" spans="1:9" hidden="1">
      <c r="A433" t="s">
        <v>431</v>
      </c>
      <c r="B433">
        <v>0.39496839838699999</v>
      </c>
      <c r="C433">
        <v>-1</v>
      </c>
      <c r="D433">
        <v>4939</v>
      </c>
      <c r="E433" t="b">
        <f t="shared" si="12"/>
        <v>0</v>
      </c>
      <c r="G433" t="s">
        <v>808</v>
      </c>
      <c r="H433">
        <v>0.17575399999999999</v>
      </c>
      <c r="I433">
        <f t="shared" si="13"/>
        <v>0.35236838948299998</v>
      </c>
    </row>
    <row r="434" spans="1:9" hidden="1">
      <c r="A434" t="s">
        <v>432</v>
      </c>
      <c r="B434">
        <v>0.37772073876099999</v>
      </c>
      <c r="C434">
        <v>-1</v>
      </c>
      <c r="D434">
        <v>5138</v>
      </c>
      <c r="E434" t="b">
        <f t="shared" si="12"/>
        <v>0</v>
      </c>
      <c r="G434" t="s">
        <v>809</v>
      </c>
      <c r="H434">
        <v>0.17852699999999999</v>
      </c>
      <c r="I434">
        <f t="shared" si="13"/>
        <v>0.40052829675099999</v>
      </c>
    </row>
    <row r="435" spans="1:9" hidden="1">
      <c r="A435" t="s">
        <v>433</v>
      </c>
      <c r="B435">
        <v>0.177778944355</v>
      </c>
      <c r="C435">
        <v>-1</v>
      </c>
      <c r="D435">
        <v>2263</v>
      </c>
      <c r="E435" t="b">
        <f t="shared" si="12"/>
        <v>0</v>
      </c>
      <c r="G435" t="s">
        <v>810</v>
      </c>
      <c r="H435">
        <v>9.6915500000000002E-2</v>
      </c>
      <c r="I435">
        <f t="shared" si="13"/>
        <v>0.29718028789500001</v>
      </c>
    </row>
    <row r="436" spans="1:9" hidden="1">
      <c r="A436" t="s">
        <v>434</v>
      </c>
      <c r="B436">
        <v>0.247870810035</v>
      </c>
      <c r="C436">
        <v>-1</v>
      </c>
      <c r="D436">
        <v>459</v>
      </c>
      <c r="E436" t="b">
        <f t="shared" si="12"/>
        <v>0</v>
      </c>
      <c r="G436" t="s">
        <v>811</v>
      </c>
      <c r="H436">
        <v>0.13975000000000001</v>
      </c>
      <c r="I436">
        <f t="shared" si="13"/>
        <v>0.25485800572799999</v>
      </c>
    </row>
    <row r="437" spans="1:9" hidden="1">
      <c r="A437" t="s">
        <v>435</v>
      </c>
      <c r="B437">
        <v>0.239544789506</v>
      </c>
      <c r="C437">
        <v>0.27837699999999999</v>
      </c>
      <c r="D437">
        <v>1557</v>
      </c>
      <c r="E437" t="b">
        <f t="shared" si="12"/>
        <v>1</v>
      </c>
      <c r="G437" t="s">
        <v>812</v>
      </c>
      <c r="H437">
        <v>0.143515</v>
      </c>
      <c r="I437">
        <f t="shared" si="13"/>
        <v>0.22547812594300001</v>
      </c>
    </row>
    <row r="438" spans="1:9" hidden="1">
      <c r="A438" t="s">
        <v>436</v>
      </c>
      <c r="B438">
        <v>0.25950158472700002</v>
      </c>
      <c r="C438">
        <v>0.20758799999999999</v>
      </c>
      <c r="D438">
        <v>8101</v>
      </c>
      <c r="E438" t="b">
        <f t="shared" si="12"/>
        <v>0</v>
      </c>
      <c r="G438" t="s">
        <v>813</v>
      </c>
      <c r="H438">
        <v>0.18613299999999999</v>
      </c>
      <c r="I438">
        <f t="shared" si="13"/>
        <v>0.37629075764300002</v>
      </c>
    </row>
    <row r="439" spans="1:9" hidden="1">
      <c r="A439" t="s">
        <v>437</v>
      </c>
      <c r="B439">
        <v>0.276740432014</v>
      </c>
      <c r="C439">
        <v>0.173348</v>
      </c>
      <c r="D439">
        <v>497</v>
      </c>
      <c r="E439" t="b">
        <f t="shared" si="12"/>
        <v>0</v>
      </c>
      <c r="G439" t="s">
        <v>814</v>
      </c>
      <c r="H439">
        <v>0.15429000000000001</v>
      </c>
      <c r="I439">
        <f t="shared" si="13"/>
        <v>0.30128874412099999</v>
      </c>
    </row>
    <row r="440" spans="1:9" hidden="1">
      <c r="A440" t="s">
        <v>438</v>
      </c>
      <c r="B440">
        <v>0.27392264109499997</v>
      </c>
      <c r="C440">
        <v>0.21520500000000001</v>
      </c>
      <c r="D440">
        <v>461</v>
      </c>
      <c r="E440" t="b">
        <f t="shared" si="12"/>
        <v>0</v>
      </c>
      <c r="G440" t="s">
        <v>815</v>
      </c>
      <c r="H440">
        <v>0.17502499999999999</v>
      </c>
      <c r="I440">
        <f t="shared" si="13"/>
        <v>0.281493647332</v>
      </c>
    </row>
    <row r="441" spans="1:9" hidden="1">
      <c r="A441" t="s">
        <v>439</v>
      </c>
      <c r="B441">
        <v>0.32086168894200001</v>
      </c>
      <c r="C441">
        <v>-1</v>
      </c>
      <c r="D441">
        <v>498</v>
      </c>
      <c r="E441" t="b">
        <f t="shared" si="12"/>
        <v>0</v>
      </c>
      <c r="G441" t="s">
        <v>816</v>
      </c>
      <c r="H441">
        <v>0.20959900000000001</v>
      </c>
      <c r="I441">
        <f t="shared" si="13"/>
        <v>0.30123797360999999</v>
      </c>
    </row>
    <row r="442" spans="1:9" hidden="1">
      <c r="A442" t="s">
        <v>440</v>
      </c>
      <c r="B442">
        <v>0.56384380617899998</v>
      </c>
      <c r="C442">
        <v>-1</v>
      </c>
      <c r="D442">
        <v>4943</v>
      </c>
      <c r="E442" t="b">
        <f t="shared" si="12"/>
        <v>0</v>
      </c>
      <c r="G442" t="s">
        <v>817</v>
      </c>
      <c r="H442">
        <v>0.23183000000000001</v>
      </c>
      <c r="I442">
        <f t="shared" si="13"/>
        <v>0.24480354124699999</v>
      </c>
    </row>
    <row r="443" spans="1:9" hidden="1">
      <c r="A443" t="s">
        <v>441</v>
      </c>
      <c r="B443">
        <v>0.15749156590999999</v>
      </c>
      <c r="C443">
        <v>-1</v>
      </c>
      <c r="D443">
        <v>476</v>
      </c>
      <c r="E443" t="b">
        <f t="shared" si="12"/>
        <v>0</v>
      </c>
      <c r="G443" t="s">
        <v>818</v>
      </c>
      <c r="H443">
        <v>0.22542599999999999</v>
      </c>
      <c r="I443">
        <f t="shared" si="13"/>
        <v>0.23122686812000001</v>
      </c>
    </row>
    <row r="444" spans="1:9" hidden="1">
      <c r="A444" t="s">
        <v>442</v>
      </c>
      <c r="B444">
        <v>0.38339241538800001</v>
      </c>
      <c r="C444">
        <v>0.157496</v>
      </c>
      <c r="D444">
        <v>783</v>
      </c>
      <c r="E444" t="b">
        <f t="shared" si="12"/>
        <v>0</v>
      </c>
      <c r="G444" t="s">
        <v>819</v>
      </c>
      <c r="H444">
        <v>0.225303</v>
      </c>
      <c r="I444">
        <f t="shared" si="13"/>
        <v>0.23631960865599999</v>
      </c>
    </row>
    <row r="445" spans="1:9" hidden="1">
      <c r="A445" t="s">
        <v>443</v>
      </c>
      <c r="B445">
        <v>0.19475003987299999</v>
      </c>
      <c r="C445">
        <v>-1</v>
      </c>
      <c r="D445">
        <v>829</v>
      </c>
      <c r="E445" t="b">
        <f t="shared" si="12"/>
        <v>0</v>
      </c>
      <c r="G445" t="s">
        <v>820</v>
      </c>
      <c r="H445">
        <v>0.26820899999999998</v>
      </c>
      <c r="I445">
        <f t="shared" si="13"/>
        <v>0.215593454529</v>
      </c>
    </row>
    <row r="446" spans="1:9" hidden="1">
      <c r="A446" t="s">
        <v>444</v>
      </c>
      <c r="B446">
        <v>0.32842312092600001</v>
      </c>
      <c r="C446">
        <v>-1</v>
      </c>
      <c r="D446">
        <v>851</v>
      </c>
      <c r="E446" t="b">
        <f t="shared" si="12"/>
        <v>0</v>
      </c>
      <c r="G446" t="s">
        <v>821</v>
      </c>
      <c r="H446">
        <v>0.27766600000000002</v>
      </c>
      <c r="I446">
        <f t="shared" si="13"/>
        <v>0.212556314149</v>
      </c>
    </row>
    <row r="447" spans="1:9" hidden="1">
      <c r="A447" t="s">
        <v>445</v>
      </c>
      <c r="B447">
        <v>0.28234262846800001</v>
      </c>
      <c r="C447">
        <v>-1</v>
      </c>
      <c r="D447">
        <v>475</v>
      </c>
      <c r="E447" t="b">
        <f t="shared" si="12"/>
        <v>0</v>
      </c>
      <c r="G447" t="s">
        <v>822</v>
      </c>
      <c r="H447">
        <v>0.31569799999999998</v>
      </c>
      <c r="I447">
        <f t="shared" si="13"/>
        <v>0.18390378228099999</v>
      </c>
    </row>
    <row r="448" spans="1:9" hidden="1">
      <c r="A448" t="s">
        <v>446</v>
      </c>
      <c r="B448">
        <v>0.225049114982</v>
      </c>
      <c r="C448">
        <v>-1</v>
      </c>
      <c r="D448">
        <v>548</v>
      </c>
      <c r="E448" t="b">
        <f t="shared" si="12"/>
        <v>0</v>
      </c>
      <c r="G448" t="s">
        <v>823</v>
      </c>
      <c r="H448">
        <v>0.28066400000000002</v>
      </c>
      <c r="I448">
        <f t="shared" si="13"/>
        <v>0.25480638671900002</v>
      </c>
    </row>
    <row r="449" spans="1:9" hidden="1">
      <c r="A449" t="s">
        <v>447</v>
      </c>
      <c r="B449">
        <v>0.29921080489200003</v>
      </c>
      <c r="C449">
        <v>-1</v>
      </c>
      <c r="D449">
        <v>1509</v>
      </c>
      <c r="E449" t="b">
        <f t="shared" si="12"/>
        <v>0</v>
      </c>
      <c r="G449" t="s">
        <v>824</v>
      </c>
      <c r="H449">
        <v>0.34717100000000001</v>
      </c>
      <c r="I449">
        <f t="shared" si="13"/>
        <v>0.20877483648600001</v>
      </c>
    </row>
    <row r="450" spans="1:9" hidden="1">
      <c r="A450" t="s">
        <v>448</v>
      </c>
      <c r="B450">
        <v>0.37580181089699999</v>
      </c>
      <c r="C450">
        <v>-1</v>
      </c>
      <c r="D450">
        <v>600</v>
      </c>
      <c r="E450" t="b">
        <f t="shared" si="12"/>
        <v>0</v>
      </c>
      <c r="G450" t="s">
        <v>828</v>
      </c>
      <c r="H450">
        <v>0.102093</v>
      </c>
      <c r="I450">
        <f t="shared" si="13"/>
        <v>0.54983402410500004</v>
      </c>
    </row>
    <row r="451" spans="1:9" hidden="1">
      <c r="A451" t="s">
        <v>449</v>
      </c>
      <c r="B451">
        <v>0.27814942915399998</v>
      </c>
      <c r="C451">
        <v>-1</v>
      </c>
      <c r="D451">
        <v>708</v>
      </c>
      <c r="E451" t="b">
        <f t="shared" ref="E451:E514" si="14">AND(C451&gt;-1,B451&lt;C451+0.03)</f>
        <v>0</v>
      </c>
      <c r="G451" t="s">
        <v>829</v>
      </c>
      <c r="H451">
        <v>0.19641600000000001</v>
      </c>
      <c r="I451">
        <f t="shared" si="13"/>
        <v>0.21750498554</v>
      </c>
    </row>
    <row r="452" spans="1:9" hidden="1">
      <c r="A452" t="s">
        <v>450</v>
      </c>
      <c r="B452">
        <v>0.21179320390799999</v>
      </c>
      <c r="C452">
        <v>-1</v>
      </c>
      <c r="D452">
        <v>570</v>
      </c>
      <c r="E452" t="b">
        <f t="shared" si="14"/>
        <v>0</v>
      </c>
      <c r="G452" t="s">
        <v>830</v>
      </c>
      <c r="H452">
        <v>0.15168100000000001</v>
      </c>
      <c r="I452">
        <f t="shared" si="13"/>
        <v>0.26782234850999997</v>
      </c>
    </row>
    <row r="453" spans="1:9" hidden="1">
      <c r="A453" t="s">
        <v>451</v>
      </c>
      <c r="B453">
        <v>0.18345671755599999</v>
      </c>
      <c r="C453">
        <v>-1</v>
      </c>
      <c r="D453">
        <v>511</v>
      </c>
      <c r="E453" t="b">
        <f t="shared" si="14"/>
        <v>0</v>
      </c>
      <c r="G453" t="s">
        <v>831</v>
      </c>
      <c r="H453">
        <v>0.115353</v>
      </c>
      <c r="I453">
        <f t="shared" si="13"/>
        <v>0.255592894347</v>
      </c>
    </row>
    <row r="454" spans="1:9" hidden="1">
      <c r="A454" t="s">
        <v>452</v>
      </c>
      <c r="B454">
        <v>0.417089962988</v>
      </c>
      <c r="C454">
        <v>-1</v>
      </c>
      <c r="D454">
        <v>497</v>
      </c>
      <c r="E454" t="b">
        <f t="shared" si="14"/>
        <v>0</v>
      </c>
      <c r="G454" t="s">
        <v>1443</v>
      </c>
      <c r="H454">
        <v>0.128637</v>
      </c>
      <c r="I454" t="e">
        <f t="shared" si="13"/>
        <v>#N/A</v>
      </c>
    </row>
    <row r="455" spans="1:9" hidden="1">
      <c r="A455" t="s">
        <v>453</v>
      </c>
      <c r="B455">
        <v>0.23145226348</v>
      </c>
      <c r="C455">
        <v>-1</v>
      </c>
      <c r="D455">
        <v>519</v>
      </c>
      <c r="E455" t="b">
        <f t="shared" si="14"/>
        <v>0</v>
      </c>
      <c r="G455" t="s">
        <v>834</v>
      </c>
      <c r="H455">
        <v>0.14960499999999999</v>
      </c>
      <c r="I455">
        <f t="shared" si="13"/>
        <v>0.25231478049299999</v>
      </c>
    </row>
    <row r="456" spans="1:9" hidden="1">
      <c r="A456" t="s">
        <v>454</v>
      </c>
      <c r="B456">
        <v>0.19406328088700001</v>
      </c>
      <c r="C456">
        <v>-1</v>
      </c>
      <c r="D456">
        <v>544</v>
      </c>
      <c r="E456" t="b">
        <f t="shared" si="14"/>
        <v>0</v>
      </c>
      <c r="G456" t="s">
        <v>833</v>
      </c>
      <c r="H456">
        <v>0.19880900000000001</v>
      </c>
      <c r="I456">
        <f t="shared" si="13"/>
        <v>0.197846624872</v>
      </c>
    </row>
    <row r="457" spans="1:9" hidden="1">
      <c r="A457" t="s">
        <v>455</v>
      </c>
      <c r="B457">
        <v>0.20925989508500001</v>
      </c>
      <c r="C457">
        <v>-1</v>
      </c>
      <c r="D457">
        <v>548</v>
      </c>
      <c r="E457" t="b">
        <f t="shared" si="14"/>
        <v>0</v>
      </c>
      <c r="G457" t="s">
        <v>835</v>
      </c>
      <c r="H457">
        <v>0.19019800000000001</v>
      </c>
      <c r="I457">
        <f t="shared" si="13"/>
        <v>0.27889637929299999</v>
      </c>
    </row>
    <row r="458" spans="1:9" hidden="1">
      <c r="A458" t="s">
        <v>456</v>
      </c>
      <c r="B458">
        <v>0.27975789283899999</v>
      </c>
      <c r="C458">
        <v>-1</v>
      </c>
      <c r="D458">
        <v>419</v>
      </c>
      <c r="E458" t="b">
        <f t="shared" si="14"/>
        <v>0</v>
      </c>
      <c r="G458" t="s">
        <v>837</v>
      </c>
      <c r="H458">
        <v>0.20219200000000001</v>
      </c>
      <c r="I458">
        <f t="shared" si="13"/>
        <v>0.37373951789299997</v>
      </c>
    </row>
    <row r="459" spans="1:9" hidden="1">
      <c r="A459" t="s">
        <v>457</v>
      </c>
      <c r="B459">
        <v>0.21483755859600001</v>
      </c>
      <c r="C459">
        <v>0.16009599999999999</v>
      </c>
      <c r="D459">
        <v>609</v>
      </c>
      <c r="E459" t="b">
        <f t="shared" si="14"/>
        <v>0</v>
      </c>
      <c r="G459" t="s">
        <v>838</v>
      </c>
      <c r="H459">
        <v>0.15743799999999999</v>
      </c>
      <c r="I459">
        <f t="shared" si="13"/>
        <v>0.30786592000099999</v>
      </c>
    </row>
    <row r="460" spans="1:9" hidden="1">
      <c r="A460" t="s">
        <v>458</v>
      </c>
      <c r="B460">
        <v>0.29389155196400002</v>
      </c>
      <c r="C460">
        <v>0.17905799999999999</v>
      </c>
      <c r="D460">
        <v>505</v>
      </c>
      <c r="E460" t="b">
        <f t="shared" si="14"/>
        <v>0</v>
      </c>
      <c r="G460" t="s">
        <v>839</v>
      </c>
      <c r="H460">
        <v>0.14541399999999999</v>
      </c>
      <c r="I460">
        <f t="shared" si="13"/>
        <v>0.26044426755700001</v>
      </c>
    </row>
    <row r="461" spans="1:9" hidden="1">
      <c r="A461" t="s">
        <v>459</v>
      </c>
      <c r="B461">
        <v>0.40529109254000001</v>
      </c>
      <c r="C461">
        <v>0.19777900000000001</v>
      </c>
      <c r="D461">
        <v>547</v>
      </c>
      <c r="E461" t="b">
        <f t="shared" si="14"/>
        <v>0</v>
      </c>
      <c r="G461" t="s">
        <v>840</v>
      </c>
      <c r="H461">
        <v>0.106965</v>
      </c>
      <c r="I461">
        <f t="shared" si="13"/>
        <v>0.40281423851699999</v>
      </c>
    </row>
    <row r="462" spans="1:9" hidden="1">
      <c r="A462" t="s">
        <v>460</v>
      </c>
      <c r="B462">
        <v>0.50466594816800003</v>
      </c>
      <c r="C462">
        <v>-1</v>
      </c>
      <c r="D462">
        <v>503</v>
      </c>
      <c r="E462" t="b">
        <f t="shared" si="14"/>
        <v>0</v>
      </c>
      <c r="G462" t="s">
        <v>841</v>
      </c>
      <c r="H462">
        <v>0.113221</v>
      </c>
      <c r="I462">
        <f t="shared" si="13"/>
        <v>0.35831866664700002</v>
      </c>
    </row>
    <row r="463" spans="1:9" hidden="1">
      <c r="A463" t="s">
        <v>461</v>
      </c>
      <c r="B463">
        <v>0.313130433012</v>
      </c>
      <c r="C463">
        <v>8.5049899999999998E-2</v>
      </c>
      <c r="D463">
        <v>591</v>
      </c>
      <c r="E463" t="b">
        <f t="shared" si="14"/>
        <v>0</v>
      </c>
      <c r="G463" t="s">
        <v>843</v>
      </c>
      <c r="H463">
        <v>0.18355399999999999</v>
      </c>
      <c r="I463">
        <f t="shared" ref="I463:I526" si="15">VLOOKUP(G463,$A$2:$B$1307,2,FALSE)</f>
        <v>0.51553875742300004</v>
      </c>
    </row>
    <row r="464" spans="1:9" hidden="1">
      <c r="A464" t="s">
        <v>462</v>
      </c>
      <c r="B464">
        <v>0.477414666717</v>
      </c>
      <c r="C464">
        <v>0.120657</v>
      </c>
      <c r="D464">
        <v>513</v>
      </c>
      <c r="E464" t="b">
        <f t="shared" si="14"/>
        <v>0</v>
      </c>
      <c r="G464" t="s">
        <v>842</v>
      </c>
      <c r="H464">
        <v>0.19669800000000001</v>
      </c>
      <c r="I464">
        <f t="shared" si="15"/>
        <v>0.64143001097499996</v>
      </c>
    </row>
    <row r="465" spans="1:9" hidden="1">
      <c r="A465" t="s">
        <v>463</v>
      </c>
      <c r="B465">
        <v>0.42415377094500001</v>
      </c>
      <c r="C465">
        <v>0.14869499999999999</v>
      </c>
      <c r="D465">
        <v>633</v>
      </c>
      <c r="E465" t="b">
        <f t="shared" si="14"/>
        <v>0</v>
      </c>
      <c r="G465" t="s">
        <v>844</v>
      </c>
      <c r="H465">
        <v>0.15337200000000001</v>
      </c>
      <c r="I465">
        <f t="shared" si="15"/>
        <v>0.42756237461399998</v>
      </c>
    </row>
    <row r="466" spans="1:9" hidden="1">
      <c r="A466" t="s">
        <v>464</v>
      </c>
      <c r="B466">
        <v>0.44567103607800002</v>
      </c>
      <c r="C466">
        <v>0.102164</v>
      </c>
      <c r="D466">
        <v>511</v>
      </c>
      <c r="E466" t="b">
        <f t="shared" si="14"/>
        <v>0</v>
      </c>
      <c r="G466" t="s">
        <v>846</v>
      </c>
      <c r="H466">
        <v>0.179563</v>
      </c>
      <c r="I466">
        <f t="shared" si="15"/>
        <v>0.26671020992900002</v>
      </c>
    </row>
    <row r="467" spans="1:9" hidden="1">
      <c r="A467" t="s">
        <v>465</v>
      </c>
      <c r="B467">
        <v>0.46122872718399999</v>
      </c>
      <c r="C467">
        <v>0.14080699999999999</v>
      </c>
      <c r="D467">
        <v>523</v>
      </c>
      <c r="E467" t="b">
        <f t="shared" si="14"/>
        <v>0</v>
      </c>
      <c r="G467" t="s">
        <v>847</v>
      </c>
      <c r="H467">
        <v>0.14804899999999999</v>
      </c>
      <c r="I467">
        <f t="shared" si="15"/>
        <v>0.24851083760100001</v>
      </c>
    </row>
    <row r="468" spans="1:9" hidden="1">
      <c r="A468" t="s">
        <v>466</v>
      </c>
      <c r="B468">
        <v>0.30472733731500001</v>
      </c>
      <c r="C468">
        <v>0.108363</v>
      </c>
      <c r="D468">
        <v>826</v>
      </c>
      <c r="E468" t="b">
        <f t="shared" si="14"/>
        <v>0</v>
      </c>
      <c r="G468" t="s">
        <v>848</v>
      </c>
      <c r="H468">
        <v>0.119731</v>
      </c>
      <c r="I468">
        <f t="shared" si="15"/>
        <v>0.341269673813</v>
      </c>
    </row>
    <row r="469" spans="1:9" hidden="1">
      <c r="A469" t="s">
        <v>467</v>
      </c>
      <c r="B469">
        <v>0.28511093016200001</v>
      </c>
      <c r="C469">
        <v>-1</v>
      </c>
      <c r="D469">
        <v>688</v>
      </c>
      <c r="E469" t="b">
        <f t="shared" si="14"/>
        <v>0</v>
      </c>
      <c r="G469" t="s">
        <v>849</v>
      </c>
      <c r="H469">
        <v>0.145538</v>
      </c>
      <c r="I469">
        <f t="shared" si="15"/>
        <v>0.20875762257200001</v>
      </c>
    </row>
    <row r="470" spans="1:9" hidden="1">
      <c r="A470" t="s">
        <v>468</v>
      </c>
      <c r="B470">
        <v>0.30183374742300001</v>
      </c>
      <c r="C470">
        <v>0.11525000000000001</v>
      </c>
      <c r="D470">
        <v>667</v>
      </c>
      <c r="E470" t="b">
        <f t="shared" si="14"/>
        <v>0</v>
      </c>
      <c r="G470" t="s">
        <v>850</v>
      </c>
      <c r="H470">
        <v>0.1565</v>
      </c>
      <c r="I470">
        <f t="shared" si="15"/>
        <v>0.14935790976999999</v>
      </c>
    </row>
    <row r="471" spans="1:9" hidden="1">
      <c r="A471" t="s">
        <v>469</v>
      </c>
      <c r="B471">
        <v>0.28462617853200001</v>
      </c>
      <c r="C471">
        <v>8.5897799999999996E-2</v>
      </c>
      <c r="D471">
        <v>1579</v>
      </c>
      <c r="E471" t="b">
        <f t="shared" si="14"/>
        <v>0</v>
      </c>
      <c r="G471" t="s">
        <v>851</v>
      </c>
      <c r="H471">
        <v>0.13833999999999999</v>
      </c>
      <c r="I471">
        <f t="shared" si="15"/>
        <v>0.17763796292199999</v>
      </c>
    </row>
    <row r="472" spans="1:9" hidden="1">
      <c r="A472" t="s">
        <v>470</v>
      </c>
      <c r="B472">
        <v>0.29492327219300002</v>
      </c>
      <c r="C472">
        <v>0.106845</v>
      </c>
      <c r="D472">
        <v>1254</v>
      </c>
      <c r="E472" t="b">
        <f t="shared" si="14"/>
        <v>0</v>
      </c>
      <c r="G472" t="s">
        <v>852</v>
      </c>
      <c r="H472">
        <v>0.183031</v>
      </c>
      <c r="I472">
        <f t="shared" si="15"/>
        <v>0.55812615105100005</v>
      </c>
    </row>
    <row r="473" spans="1:9" hidden="1">
      <c r="A473" t="s">
        <v>471</v>
      </c>
      <c r="B473">
        <v>0.28589390292099998</v>
      </c>
      <c r="C473">
        <v>0.15330299999999999</v>
      </c>
      <c r="D473">
        <v>1322</v>
      </c>
      <c r="E473" t="b">
        <f t="shared" si="14"/>
        <v>0</v>
      </c>
      <c r="G473" t="s">
        <v>853</v>
      </c>
      <c r="H473">
        <v>0.20466799999999999</v>
      </c>
      <c r="I473">
        <f t="shared" si="15"/>
        <v>0.29443848852400001</v>
      </c>
    </row>
    <row r="474" spans="1:9" hidden="1">
      <c r="A474" t="s">
        <v>472</v>
      </c>
      <c r="B474">
        <v>0.299915737332</v>
      </c>
      <c r="C474">
        <v>-1</v>
      </c>
      <c r="D474">
        <v>519</v>
      </c>
      <c r="E474" t="b">
        <f t="shared" si="14"/>
        <v>0</v>
      </c>
      <c r="G474" t="s">
        <v>854</v>
      </c>
      <c r="H474">
        <v>0.156865</v>
      </c>
      <c r="I474">
        <f t="shared" si="15"/>
        <v>0.43170945510800002</v>
      </c>
    </row>
    <row r="475" spans="1:9" hidden="1">
      <c r="A475" t="s">
        <v>473</v>
      </c>
      <c r="B475">
        <v>0.355339155051</v>
      </c>
      <c r="C475">
        <v>7.3613999999999999E-2</v>
      </c>
      <c r="D475">
        <v>1007</v>
      </c>
      <c r="E475" t="b">
        <f t="shared" si="14"/>
        <v>0</v>
      </c>
      <c r="G475" t="s">
        <v>855</v>
      </c>
      <c r="H475">
        <v>0.21263699999999999</v>
      </c>
      <c r="I475">
        <f t="shared" si="15"/>
        <v>0.33935266454200003</v>
      </c>
    </row>
    <row r="476" spans="1:9" hidden="1">
      <c r="A476" t="s">
        <v>474</v>
      </c>
      <c r="B476">
        <v>0.42295811094300001</v>
      </c>
      <c r="C476">
        <v>-1</v>
      </c>
      <c r="D476">
        <v>954</v>
      </c>
      <c r="E476" t="b">
        <f t="shared" si="14"/>
        <v>0</v>
      </c>
      <c r="G476" t="s">
        <v>856</v>
      </c>
      <c r="H476">
        <v>0.24524000000000001</v>
      </c>
      <c r="I476">
        <f t="shared" si="15"/>
        <v>0.224815961117</v>
      </c>
    </row>
    <row r="477" spans="1:9" hidden="1">
      <c r="A477" t="s">
        <v>475</v>
      </c>
      <c r="B477">
        <v>0.44002065467000001</v>
      </c>
      <c r="C477">
        <v>7.1397799999999997E-2</v>
      </c>
      <c r="D477">
        <v>966</v>
      </c>
      <c r="E477" t="b">
        <f t="shared" si="14"/>
        <v>0</v>
      </c>
      <c r="G477" t="s">
        <v>857</v>
      </c>
      <c r="H477">
        <v>0.223</v>
      </c>
      <c r="I477">
        <f t="shared" si="15"/>
        <v>0.43145267000900001</v>
      </c>
    </row>
    <row r="478" spans="1:9" hidden="1">
      <c r="A478" t="s">
        <v>476</v>
      </c>
      <c r="B478">
        <v>0.31414587584499998</v>
      </c>
      <c r="C478">
        <v>0.114485</v>
      </c>
      <c r="D478">
        <v>548</v>
      </c>
      <c r="E478" t="b">
        <f t="shared" si="14"/>
        <v>0</v>
      </c>
      <c r="G478" t="s">
        <v>858</v>
      </c>
      <c r="H478">
        <v>0.20432700000000001</v>
      </c>
      <c r="I478">
        <f t="shared" si="15"/>
        <v>0.33082130956200001</v>
      </c>
    </row>
    <row r="479" spans="1:9" hidden="1">
      <c r="A479" t="s">
        <v>477</v>
      </c>
      <c r="B479">
        <v>0.34939667289800003</v>
      </c>
      <c r="C479">
        <v>7.01344E-2</v>
      </c>
      <c r="D479">
        <v>344</v>
      </c>
      <c r="E479" t="b">
        <f t="shared" si="14"/>
        <v>0</v>
      </c>
      <c r="G479" t="s">
        <v>859</v>
      </c>
      <c r="H479">
        <v>0.18398</v>
      </c>
      <c r="I479">
        <f t="shared" si="15"/>
        <v>0.29165471592699999</v>
      </c>
    </row>
    <row r="480" spans="1:9" hidden="1">
      <c r="A480" t="s">
        <v>478</v>
      </c>
      <c r="B480">
        <v>0.249613725412</v>
      </c>
      <c r="C480">
        <v>0.10865900000000001</v>
      </c>
      <c r="D480">
        <v>608</v>
      </c>
      <c r="E480" t="b">
        <f t="shared" si="14"/>
        <v>0</v>
      </c>
      <c r="G480" t="s">
        <v>1444</v>
      </c>
      <c r="H480">
        <v>0.22539000000000001</v>
      </c>
      <c r="I480" t="e">
        <f t="shared" si="15"/>
        <v>#N/A</v>
      </c>
    </row>
    <row r="481" spans="1:9" hidden="1">
      <c r="A481" t="s">
        <v>479</v>
      </c>
      <c r="B481">
        <v>0.402210350263</v>
      </c>
      <c r="C481">
        <v>8.0799899999999994E-2</v>
      </c>
      <c r="D481">
        <v>587</v>
      </c>
      <c r="E481" t="b">
        <f t="shared" si="14"/>
        <v>0</v>
      </c>
      <c r="G481" t="s">
        <v>860</v>
      </c>
      <c r="H481">
        <v>0.215368</v>
      </c>
      <c r="I481">
        <f t="shared" si="15"/>
        <v>0.44612267473400002</v>
      </c>
    </row>
    <row r="482" spans="1:9" hidden="1">
      <c r="A482" t="s">
        <v>480</v>
      </c>
      <c r="B482">
        <v>0.58319152204900004</v>
      </c>
      <c r="C482">
        <v>0.118074</v>
      </c>
      <c r="D482">
        <v>493</v>
      </c>
      <c r="E482" t="b">
        <f t="shared" si="14"/>
        <v>0</v>
      </c>
      <c r="G482" t="s">
        <v>1445</v>
      </c>
      <c r="H482">
        <v>0.183281</v>
      </c>
      <c r="I482" t="e">
        <f t="shared" si="15"/>
        <v>#N/A</v>
      </c>
    </row>
    <row r="483" spans="1:9" hidden="1">
      <c r="A483" t="s">
        <v>481</v>
      </c>
      <c r="B483">
        <v>0.16486272072499999</v>
      </c>
      <c r="C483">
        <v>-1</v>
      </c>
      <c r="D483">
        <v>438</v>
      </c>
      <c r="E483" t="b">
        <f t="shared" si="14"/>
        <v>0</v>
      </c>
      <c r="G483" t="s">
        <v>871</v>
      </c>
      <c r="H483">
        <v>0.28619099999999997</v>
      </c>
      <c r="I483">
        <f t="shared" si="15"/>
        <v>0.23779499982300001</v>
      </c>
    </row>
    <row r="484" spans="1:9" hidden="1">
      <c r="A484" t="s">
        <v>482</v>
      </c>
      <c r="B484">
        <v>0.43563830317500002</v>
      </c>
      <c r="C484">
        <v>0.36862499999999998</v>
      </c>
      <c r="D484">
        <v>451</v>
      </c>
      <c r="E484" t="b">
        <f t="shared" si="14"/>
        <v>0</v>
      </c>
      <c r="G484" t="s">
        <v>872</v>
      </c>
      <c r="H484">
        <v>0.28546199999999999</v>
      </c>
      <c r="I484">
        <f t="shared" si="15"/>
        <v>0.22509338386399999</v>
      </c>
    </row>
    <row r="485" spans="1:9" hidden="1">
      <c r="A485" t="s">
        <v>483</v>
      </c>
      <c r="B485">
        <v>0.19843231939700001</v>
      </c>
      <c r="C485">
        <v>0.341673</v>
      </c>
      <c r="D485">
        <v>456</v>
      </c>
      <c r="E485" t="b">
        <f t="shared" si="14"/>
        <v>1</v>
      </c>
      <c r="G485" t="s">
        <v>873</v>
      </c>
      <c r="H485">
        <v>0.30779299999999998</v>
      </c>
      <c r="I485">
        <f t="shared" si="15"/>
        <v>0.20990534201200001</v>
      </c>
    </row>
    <row r="486" spans="1:9" hidden="1">
      <c r="A486" t="s">
        <v>484</v>
      </c>
      <c r="B486">
        <v>0.248712484752</v>
      </c>
      <c r="C486">
        <v>-1</v>
      </c>
      <c r="D486">
        <v>495</v>
      </c>
      <c r="E486" t="b">
        <f t="shared" si="14"/>
        <v>0</v>
      </c>
      <c r="G486" t="s">
        <v>874</v>
      </c>
      <c r="H486">
        <v>0.27437</v>
      </c>
      <c r="I486">
        <f t="shared" si="15"/>
        <v>0.20611878166799999</v>
      </c>
    </row>
    <row r="487" spans="1:9" hidden="1">
      <c r="A487" t="s">
        <v>485</v>
      </c>
      <c r="B487">
        <v>0.34770490807999999</v>
      </c>
      <c r="C487">
        <v>0.38403100000000001</v>
      </c>
      <c r="D487">
        <v>463</v>
      </c>
      <c r="E487" t="b">
        <f t="shared" si="14"/>
        <v>1</v>
      </c>
      <c r="G487" t="s">
        <v>875</v>
      </c>
      <c r="H487">
        <v>0.30882399999999999</v>
      </c>
      <c r="I487">
        <f t="shared" si="15"/>
        <v>0.20404978729199999</v>
      </c>
    </row>
    <row r="488" spans="1:9" hidden="1">
      <c r="A488" t="s">
        <v>486</v>
      </c>
      <c r="B488">
        <v>0.23807390757300001</v>
      </c>
      <c r="C488">
        <v>-1</v>
      </c>
      <c r="D488">
        <v>480</v>
      </c>
      <c r="E488" t="b">
        <f t="shared" si="14"/>
        <v>0</v>
      </c>
      <c r="G488" t="s">
        <v>876</v>
      </c>
      <c r="H488">
        <v>0.27762100000000001</v>
      </c>
      <c r="I488">
        <f t="shared" si="15"/>
        <v>0.24812851748799999</v>
      </c>
    </row>
    <row r="489" spans="1:9" hidden="1">
      <c r="A489" t="s">
        <v>487</v>
      </c>
      <c r="B489">
        <v>0.26000862009600001</v>
      </c>
      <c r="C489">
        <v>-1</v>
      </c>
      <c r="D489">
        <v>462</v>
      </c>
      <c r="E489" t="b">
        <f t="shared" si="14"/>
        <v>0</v>
      </c>
      <c r="G489" t="s">
        <v>877</v>
      </c>
      <c r="H489">
        <v>0.32677499999999998</v>
      </c>
      <c r="I489">
        <f t="shared" si="15"/>
        <v>0.158881100749</v>
      </c>
    </row>
    <row r="490" spans="1:9" hidden="1">
      <c r="A490" t="s">
        <v>488</v>
      </c>
      <c r="B490">
        <v>0.24255307714499999</v>
      </c>
      <c r="C490">
        <v>0.35827399999999998</v>
      </c>
      <c r="D490">
        <v>489</v>
      </c>
      <c r="E490" t="b">
        <f t="shared" si="14"/>
        <v>1</v>
      </c>
      <c r="G490" t="s">
        <v>878</v>
      </c>
      <c r="H490">
        <v>0.29857800000000001</v>
      </c>
      <c r="I490">
        <f t="shared" si="15"/>
        <v>0.191698219606</v>
      </c>
    </row>
    <row r="491" spans="1:9" hidden="1">
      <c r="A491" t="s">
        <v>489</v>
      </c>
      <c r="B491">
        <v>0.20511532664599999</v>
      </c>
      <c r="C491">
        <v>0.37772899999999998</v>
      </c>
      <c r="D491">
        <v>651</v>
      </c>
      <c r="E491" t="b">
        <f t="shared" si="14"/>
        <v>1</v>
      </c>
      <c r="G491" t="s">
        <v>880</v>
      </c>
      <c r="H491">
        <v>0.20771600000000001</v>
      </c>
      <c r="I491">
        <f t="shared" si="15"/>
        <v>0.37348081580499998</v>
      </c>
    </row>
    <row r="492" spans="1:9" hidden="1">
      <c r="A492" t="s">
        <v>490</v>
      </c>
      <c r="B492">
        <v>0.23448690793900001</v>
      </c>
      <c r="C492">
        <v>-1</v>
      </c>
      <c r="D492">
        <v>675</v>
      </c>
      <c r="E492" t="b">
        <f t="shared" si="14"/>
        <v>0</v>
      </c>
      <c r="G492" t="s">
        <v>881</v>
      </c>
      <c r="H492">
        <v>0.158357</v>
      </c>
      <c r="I492">
        <f t="shared" si="15"/>
        <v>0.43633772725800002</v>
      </c>
    </row>
    <row r="493" spans="1:9" hidden="1">
      <c r="A493" t="s">
        <v>491</v>
      </c>
      <c r="B493">
        <v>0.201918079857</v>
      </c>
      <c r="C493">
        <v>-1</v>
      </c>
      <c r="D493">
        <v>572</v>
      </c>
      <c r="E493" t="b">
        <f t="shared" si="14"/>
        <v>0</v>
      </c>
      <c r="G493" t="s">
        <v>882</v>
      </c>
      <c r="H493">
        <v>0.16892099999999999</v>
      </c>
      <c r="I493">
        <f t="shared" si="15"/>
        <v>0.36374219884199999</v>
      </c>
    </row>
    <row r="494" spans="1:9" hidden="1">
      <c r="A494" t="s">
        <v>492</v>
      </c>
      <c r="B494">
        <v>0.175686506667</v>
      </c>
      <c r="C494">
        <v>-1</v>
      </c>
      <c r="D494">
        <v>538</v>
      </c>
      <c r="E494" t="b">
        <f t="shared" si="14"/>
        <v>0</v>
      </c>
      <c r="G494" t="s">
        <v>883</v>
      </c>
      <c r="H494">
        <v>0.15682299999999999</v>
      </c>
      <c r="I494">
        <f t="shared" si="15"/>
        <v>0.26006835603</v>
      </c>
    </row>
    <row r="495" spans="1:9" hidden="1">
      <c r="A495" t="s">
        <v>493</v>
      </c>
      <c r="B495">
        <v>0.188256786032</v>
      </c>
      <c r="C495">
        <v>-1</v>
      </c>
      <c r="D495">
        <v>568</v>
      </c>
      <c r="E495" t="b">
        <f t="shared" si="14"/>
        <v>0</v>
      </c>
      <c r="G495" t="s">
        <v>884</v>
      </c>
      <c r="H495">
        <v>0.151065</v>
      </c>
      <c r="I495">
        <f t="shared" si="15"/>
        <v>0.37231835562600002</v>
      </c>
    </row>
    <row r="496" spans="1:9" hidden="1">
      <c r="A496" t="s">
        <v>494</v>
      </c>
      <c r="B496">
        <v>0.31901346409999998</v>
      </c>
      <c r="C496">
        <v>8.5628899999999994E-2</v>
      </c>
      <c r="D496">
        <v>780</v>
      </c>
      <c r="E496" t="b">
        <f t="shared" si="14"/>
        <v>0</v>
      </c>
      <c r="G496" t="s">
        <v>885</v>
      </c>
      <c r="H496">
        <v>0.15618499999999999</v>
      </c>
      <c r="I496">
        <f t="shared" si="15"/>
        <v>0.27491492931099998</v>
      </c>
    </row>
    <row r="497" spans="1:9" hidden="1">
      <c r="A497" t="s">
        <v>495</v>
      </c>
      <c r="B497">
        <v>0.30503354127999999</v>
      </c>
      <c r="C497">
        <v>0.19329299999999999</v>
      </c>
      <c r="D497">
        <v>357</v>
      </c>
      <c r="E497" t="b">
        <f t="shared" si="14"/>
        <v>0</v>
      </c>
      <c r="G497" t="s">
        <v>886</v>
      </c>
      <c r="H497">
        <v>0.15517900000000001</v>
      </c>
      <c r="I497">
        <f t="shared" si="15"/>
        <v>0.350428516982</v>
      </c>
    </row>
    <row r="498" spans="1:9" hidden="1">
      <c r="A498" t="s">
        <v>496</v>
      </c>
      <c r="B498">
        <v>0.33038070489999999</v>
      </c>
      <c r="C498">
        <v>0.15893099999999999</v>
      </c>
      <c r="D498">
        <v>614</v>
      </c>
      <c r="E498" t="b">
        <f t="shared" si="14"/>
        <v>0</v>
      </c>
      <c r="G498" t="s">
        <v>887</v>
      </c>
      <c r="H498">
        <v>0.153007</v>
      </c>
      <c r="I498">
        <f t="shared" si="15"/>
        <v>0.34579882028800002</v>
      </c>
    </row>
    <row r="499" spans="1:9" hidden="1">
      <c r="A499" t="s">
        <v>497</v>
      </c>
      <c r="B499">
        <v>0.35906378517999998</v>
      </c>
      <c r="C499">
        <v>-1</v>
      </c>
      <c r="D499">
        <v>345</v>
      </c>
      <c r="E499" t="b">
        <f t="shared" si="14"/>
        <v>0</v>
      </c>
      <c r="G499" t="s">
        <v>888</v>
      </c>
      <c r="H499">
        <v>0.31619700000000001</v>
      </c>
      <c r="I499">
        <f t="shared" si="15"/>
        <v>0.19213402300999999</v>
      </c>
    </row>
    <row r="500" spans="1:9" hidden="1">
      <c r="A500" t="s">
        <v>498</v>
      </c>
      <c r="B500">
        <v>0.26838205237700002</v>
      </c>
      <c r="C500">
        <v>0.10903</v>
      </c>
      <c r="D500">
        <v>5586</v>
      </c>
      <c r="E500" t="b">
        <f t="shared" si="14"/>
        <v>0</v>
      </c>
      <c r="G500" t="s">
        <v>889</v>
      </c>
      <c r="H500">
        <v>0.28653899999999999</v>
      </c>
      <c r="I500">
        <f t="shared" si="15"/>
        <v>0.206429060961</v>
      </c>
    </row>
    <row r="501" spans="1:9" hidden="1">
      <c r="A501" t="s">
        <v>499</v>
      </c>
      <c r="B501">
        <v>0.314812778756</v>
      </c>
      <c r="C501">
        <v>0.12490900000000001</v>
      </c>
      <c r="D501">
        <v>486</v>
      </c>
      <c r="E501" t="b">
        <f t="shared" si="14"/>
        <v>0</v>
      </c>
      <c r="G501" t="s">
        <v>890</v>
      </c>
      <c r="H501">
        <v>0.305869</v>
      </c>
      <c r="I501">
        <f t="shared" si="15"/>
        <v>0.24330000747899999</v>
      </c>
    </row>
    <row r="502" spans="1:9" hidden="1">
      <c r="A502" t="s">
        <v>500</v>
      </c>
      <c r="B502">
        <v>0.30953525860199999</v>
      </c>
      <c r="C502">
        <v>0.102064</v>
      </c>
      <c r="D502">
        <v>580</v>
      </c>
      <c r="E502" t="b">
        <f t="shared" si="14"/>
        <v>0</v>
      </c>
      <c r="G502" t="s">
        <v>891</v>
      </c>
      <c r="H502">
        <v>0.29732700000000001</v>
      </c>
      <c r="I502">
        <f t="shared" si="15"/>
        <v>9.7267895818700004E-2</v>
      </c>
    </row>
    <row r="503" spans="1:9" hidden="1">
      <c r="A503" t="s">
        <v>501</v>
      </c>
      <c r="B503">
        <v>0.22854399795300001</v>
      </c>
      <c r="C503">
        <v>0.21349199999999999</v>
      </c>
      <c r="D503">
        <v>779</v>
      </c>
      <c r="E503" t="b">
        <f t="shared" si="14"/>
        <v>1</v>
      </c>
      <c r="G503" t="s">
        <v>892</v>
      </c>
      <c r="H503">
        <v>0.27945900000000001</v>
      </c>
      <c r="I503">
        <f t="shared" si="15"/>
        <v>0.43044395302900001</v>
      </c>
    </row>
    <row r="504" spans="1:9" hidden="1">
      <c r="A504" t="s">
        <v>502</v>
      </c>
      <c r="B504">
        <v>0.44606445980199999</v>
      </c>
      <c r="C504">
        <v>-1</v>
      </c>
      <c r="D504">
        <v>799</v>
      </c>
      <c r="E504" t="b">
        <f t="shared" si="14"/>
        <v>0</v>
      </c>
      <c r="G504" t="s">
        <v>893</v>
      </c>
      <c r="H504">
        <v>0.19701099999999999</v>
      </c>
      <c r="I504">
        <f t="shared" si="15"/>
        <v>0.22625152689700001</v>
      </c>
    </row>
    <row r="505" spans="1:9" hidden="1">
      <c r="A505" t="s">
        <v>503</v>
      </c>
      <c r="B505">
        <v>0.361001862497</v>
      </c>
      <c r="C505">
        <v>-1</v>
      </c>
      <c r="D505">
        <v>837</v>
      </c>
      <c r="E505" t="b">
        <f t="shared" si="14"/>
        <v>0</v>
      </c>
      <c r="G505" t="s">
        <v>894</v>
      </c>
      <c r="H505">
        <v>0.28381299999999998</v>
      </c>
      <c r="I505">
        <f t="shared" si="15"/>
        <v>0.52024607670400003</v>
      </c>
    </row>
    <row r="506" spans="1:9" hidden="1">
      <c r="A506" t="s">
        <v>504</v>
      </c>
      <c r="B506">
        <v>0.36766499527399998</v>
      </c>
      <c r="C506">
        <v>0.19118199999999999</v>
      </c>
      <c r="D506">
        <v>824</v>
      </c>
      <c r="E506" t="b">
        <f t="shared" si="14"/>
        <v>0</v>
      </c>
      <c r="G506" t="s">
        <v>895</v>
      </c>
      <c r="H506">
        <v>0.24105799999999999</v>
      </c>
      <c r="I506">
        <f t="shared" si="15"/>
        <v>0.44634227553599998</v>
      </c>
    </row>
    <row r="507" spans="1:9" hidden="1">
      <c r="A507" t="s">
        <v>505</v>
      </c>
      <c r="B507">
        <v>0.43286894944799997</v>
      </c>
      <c r="C507">
        <v>-1</v>
      </c>
      <c r="D507">
        <v>742</v>
      </c>
      <c r="E507" t="b">
        <f t="shared" si="14"/>
        <v>0</v>
      </c>
      <c r="G507" t="s">
        <v>896</v>
      </c>
      <c r="H507">
        <v>0.27543899999999999</v>
      </c>
      <c r="I507">
        <f t="shared" si="15"/>
        <v>0.19651387049899999</v>
      </c>
    </row>
    <row r="508" spans="1:9" hidden="1">
      <c r="A508" t="s">
        <v>506</v>
      </c>
      <c r="B508">
        <v>0.39291563924700001</v>
      </c>
      <c r="C508">
        <v>-1</v>
      </c>
      <c r="D508">
        <v>818</v>
      </c>
      <c r="E508" t="b">
        <f t="shared" si="14"/>
        <v>0</v>
      </c>
      <c r="G508" t="s">
        <v>897</v>
      </c>
      <c r="H508">
        <v>0.28754800000000003</v>
      </c>
      <c r="I508">
        <f t="shared" si="15"/>
        <v>0.29308114056099999</v>
      </c>
    </row>
    <row r="509" spans="1:9" hidden="1">
      <c r="A509" t="s">
        <v>507</v>
      </c>
      <c r="B509">
        <v>0.337737563031</v>
      </c>
      <c r="C509">
        <v>0.17036699999999999</v>
      </c>
      <c r="D509">
        <v>747</v>
      </c>
      <c r="E509" t="b">
        <f t="shared" si="14"/>
        <v>0</v>
      </c>
      <c r="G509" t="s">
        <v>898</v>
      </c>
      <c r="H509">
        <v>0.22634399999999999</v>
      </c>
      <c r="I509">
        <f t="shared" si="15"/>
        <v>0.31070510280399999</v>
      </c>
    </row>
    <row r="510" spans="1:9" hidden="1">
      <c r="A510" t="s">
        <v>508</v>
      </c>
      <c r="B510">
        <v>0.27254748397900003</v>
      </c>
      <c r="C510">
        <v>-1</v>
      </c>
      <c r="D510">
        <v>648</v>
      </c>
      <c r="E510" t="b">
        <f t="shared" si="14"/>
        <v>0</v>
      </c>
      <c r="G510" t="s">
        <v>899</v>
      </c>
      <c r="H510">
        <v>0.20157800000000001</v>
      </c>
      <c r="I510">
        <f t="shared" si="15"/>
        <v>0.25162155117899998</v>
      </c>
    </row>
    <row r="511" spans="1:9" hidden="1">
      <c r="A511" t="s">
        <v>509</v>
      </c>
      <c r="B511">
        <v>0.474742984581</v>
      </c>
      <c r="C511">
        <v>-1</v>
      </c>
      <c r="D511">
        <v>638</v>
      </c>
      <c r="E511" t="b">
        <f t="shared" si="14"/>
        <v>0</v>
      </c>
      <c r="G511" t="s">
        <v>900</v>
      </c>
      <c r="H511">
        <v>0.189914</v>
      </c>
      <c r="I511">
        <f t="shared" si="15"/>
        <v>0.76202958588199998</v>
      </c>
    </row>
    <row r="512" spans="1:9" hidden="1">
      <c r="A512" t="s">
        <v>510</v>
      </c>
      <c r="B512">
        <v>0.28505196621599999</v>
      </c>
      <c r="C512">
        <v>0.21976999999999999</v>
      </c>
      <c r="D512">
        <v>975</v>
      </c>
      <c r="E512" t="b">
        <f t="shared" si="14"/>
        <v>0</v>
      </c>
      <c r="G512" t="s">
        <v>902</v>
      </c>
      <c r="H512">
        <v>0.23483299999999999</v>
      </c>
      <c r="I512">
        <f t="shared" si="15"/>
        <v>0.20114397801799999</v>
      </c>
    </row>
    <row r="513" spans="1:9" hidden="1">
      <c r="A513" t="s">
        <v>511</v>
      </c>
      <c r="B513">
        <v>0.22563206058599999</v>
      </c>
      <c r="C513">
        <v>-1</v>
      </c>
      <c r="D513">
        <v>899</v>
      </c>
      <c r="E513" t="b">
        <f t="shared" si="14"/>
        <v>0</v>
      </c>
      <c r="G513" t="s">
        <v>903</v>
      </c>
      <c r="H513">
        <v>0.255162</v>
      </c>
      <c r="I513">
        <f t="shared" si="15"/>
        <v>0.19640329759</v>
      </c>
    </row>
    <row r="514" spans="1:9" hidden="1">
      <c r="A514" t="s">
        <v>512</v>
      </c>
      <c r="B514">
        <v>0.31834544895200001</v>
      </c>
      <c r="C514">
        <v>-1</v>
      </c>
      <c r="D514">
        <v>804</v>
      </c>
      <c r="E514" t="b">
        <f t="shared" si="14"/>
        <v>0</v>
      </c>
      <c r="G514" t="s">
        <v>904</v>
      </c>
      <c r="H514">
        <v>0.23982899999999999</v>
      </c>
      <c r="I514">
        <f t="shared" si="15"/>
        <v>0.27535347397999999</v>
      </c>
    </row>
    <row r="515" spans="1:9" hidden="1">
      <c r="A515" t="s">
        <v>513</v>
      </c>
      <c r="B515">
        <v>0.46645606863200001</v>
      </c>
      <c r="C515">
        <v>-1</v>
      </c>
      <c r="D515">
        <v>772</v>
      </c>
      <c r="E515" t="b">
        <f t="shared" ref="E515:E578" si="16">AND(C515&gt;-1,B515&lt;C515+0.03)</f>
        <v>0</v>
      </c>
      <c r="G515" t="s">
        <v>905</v>
      </c>
      <c r="H515">
        <v>0.247974</v>
      </c>
      <c r="I515">
        <f t="shared" si="15"/>
        <v>0.30849439946399998</v>
      </c>
    </row>
    <row r="516" spans="1:9" hidden="1">
      <c r="A516" t="s">
        <v>514</v>
      </c>
      <c r="B516">
        <v>0.472321009234</v>
      </c>
      <c r="C516">
        <v>-1</v>
      </c>
      <c r="D516">
        <v>729</v>
      </c>
      <c r="E516" t="b">
        <f t="shared" si="16"/>
        <v>0</v>
      </c>
      <c r="G516" t="s">
        <v>907</v>
      </c>
      <c r="H516">
        <v>0.254523</v>
      </c>
      <c r="I516">
        <f t="shared" si="15"/>
        <v>0.54804134799600002</v>
      </c>
    </row>
    <row r="517" spans="1:9" hidden="1">
      <c r="A517" t="s">
        <v>515</v>
      </c>
      <c r="B517">
        <v>0.19944243533700001</v>
      </c>
      <c r="C517">
        <v>-1</v>
      </c>
      <c r="D517">
        <v>739</v>
      </c>
      <c r="E517" t="b">
        <f t="shared" si="16"/>
        <v>0</v>
      </c>
      <c r="G517" t="s">
        <v>906</v>
      </c>
      <c r="H517">
        <v>0.29303299999999999</v>
      </c>
      <c r="I517">
        <f t="shared" si="15"/>
        <v>0.15871079384</v>
      </c>
    </row>
    <row r="518" spans="1:9" hidden="1">
      <c r="A518" t="s">
        <v>516</v>
      </c>
      <c r="B518">
        <v>0.30577539702899997</v>
      </c>
      <c r="C518">
        <v>8.6657899999999996E-2</v>
      </c>
      <c r="D518">
        <v>463</v>
      </c>
      <c r="E518" t="b">
        <f t="shared" si="16"/>
        <v>0</v>
      </c>
      <c r="G518" t="s">
        <v>1446</v>
      </c>
      <c r="H518">
        <v>0.31168200000000001</v>
      </c>
      <c r="I518" t="e">
        <f t="shared" si="15"/>
        <v>#N/A</v>
      </c>
    </row>
    <row r="519" spans="1:9" hidden="1">
      <c r="A519" t="s">
        <v>517</v>
      </c>
      <c r="B519">
        <v>0.40632489277099998</v>
      </c>
      <c r="C519">
        <v>0.158332</v>
      </c>
      <c r="D519">
        <v>481</v>
      </c>
      <c r="E519" t="b">
        <f t="shared" si="16"/>
        <v>0</v>
      </c>
      <c r="G519" t="s">
        <v>1447</v>
      </c>
      <c r="H519">
        <v>0.34928799999999999</v>
      </c>
      <c r="I519" t="e">
        <f t="shared" si="15"/>
        <v>#N/A</v>
      </c>
    </row>
    <row r="520" spans="1:9" hidden="1">
      <c r="A520" t="s">
        <v>518</v>
      </c>
      <c r="B520">
        <v>0.48924785655399999</v>
      </c>
      <c r="C520">
        <v>0.16365399999999999</v>
      </c>
      <c r="D520">
        <v>437</v>
      </c>
      <c r="E520" t="b">
        <f t="shared" si="16"/>
        <v>0</v>
      </c>
      <c r="G520" t="s">
        <v>910</v>
      </c>
      <c r="H520">
        <v>0.201403</v>
      </c>
      <c r="I520">
        <f t="shared" si="15"/>
        <v>0.30638421467100002</v>
      </c>
    </row>
    <row r="521" spans="1:9" hidden="1">
      <c r="A521" t="s">
        <v>519</v>
      </c>
      <c r="B521">
        <v>0.29888851507699998</v>
      </c>
      <c r="C521">
        <v>-1</v>
      </c>
      <c r="D521">
        <v>511</v>
      </c>
      <c r="E521" t="b">
        <f t="shared" si="16"/>
        <v>0</v>
      </c>
      <c r="G521" t="s">
        <v>911</v>
      </c>
      <c r="H521">
        <v>0.26887100000000003</v>
      </c>
      <c r="I521">
        <f t="shared" si="15"/>
        <v>0.283518674882</v>
      </c>
    </row>
    <row r="522" spans="1:9" hidden="1">
      <c r="A522" t="s">
        <v>520</v>
      </c>
      <c r="B522">
        <v>0.39065560122600002</v>
      </c>
      <c r="C522">
        <v>7.9658999999999994E-2</v>
      </c>
      <c r="D522">
        <v>571</v>
      </c>
      <c r="E522" t="b">
        <f t="shared" si="16"/>
        <v>0</v>
      </c>
      <c r="G522" t="s">
        <v>912</v>
      </c>
      <c r="H522">
        <v>0.23918200000000001</v>
      </c>
      <c r="I522">
        <f t="shared" si="15"/>
        <v>0.32744169994099998</v>
      </c>
    </row>
    <row r="523" spans="1:9" hidden="1">
      <c r="A523" t="s">
        <v>521</v>
      </c>
      <c r="B523">
        <v>0.42640181668100002</v>
      </c>
      <c r="C523">
        <v>0.13621</v>
      </c>
      <c r="D523">
        <v>458</v>
      </c>
      <c r="E523" t="b">
        <f t="shared" si="16"/>
        <v>0</v>
      </c>
      <c r="G523" t="s">
        <v>913</v>
      </c>
      <c r="H523">
        <v>0.36658200000000002</v>
      </c>
      <c r="I523">
        <f t="shared" si="15"/>
        <v>0.44257705351799997</v>
      </c>
    </row>
    <row r="524" spans="1:9" hidden="1">
      <c r="A524" t="s">
        <v>522</v>
      </c>
      <c r="B524">
        <v>0.43531933662599998</v>
      </c>
      <c r="C524">
        <v>0.16180700000000001</v>
      </c>
      <c r="D524">
        <v>492</v>
      </c>
      <c r="E524" t="b">
        <f t="shared" si="16"/>
        <v>0</v>
      </c>
      <c r="G524" t="s">
        <v>914</v>
      </c>
      <c r="H524">
        <v>0.233457</v>
      </c>
      <c r="I524">
        <f t="shared" si="15"/>
        <v>0.19700506091600001</v>
      </c>
    </row>
    <row r="525" spans="1:9" hidden="1">
      <c r="A525" t="s">
        <v>523</v>
      </c>
      <c r="B525">
        <v>0.33575895007700002</v>
      </c>
      <c r="C525">
        <v>-1</v>
      </c>
      <c r="D525">
        <v>526</v>
      </c>
      <c r="E525" t="b">
        <f t="shared" si="16"/>
        <v>0</v>
      </c>
      <c r="G525" t="s">
        <v>915</v>
      </c>
      <c r="H525">
        <v>0.26059700000000002</v>
      </c>
      <c r="I525">
        <f t="shared" si="15"/>
        <v>0.222323620858</v>
      </c>
    </row>
    <row r="526" spans="1:9" hidden="1">
      <c r="A526" t="s">
        <v>524</v>
      </c>
      <c r="B526">
        <v>0.51705841884199999</v>
      </c>
      <c r="C526">
        <v>-1</v>
      </c>
      <c r="D526">
        <v>599</v>
      </c>
      <c r="E526" t="b">
        <f t="shared" si="16"/>
        <v>0</v>
      </c>
      <c r="G526" t="s">
        <v>917</v>
      </c>
      <c r="H526">
        <v>0.20181099999999999</v>
      </c>
      <c r="I526">
        <f t="shared" si="15"/>
        <v>0.23241159387300001</v>
      </c>
    </row>
    <row r="527" spans="1:9" hidden="1">
      <c r="A527" t="s">
        <v>525</v>
      </c>
      <c r="B527">
        <v>0.26296444738800001</v>
      </c>
      <c r="C527">
        <v>0.212842</v>
      </c>
      <c r="D527">
        <v>508</v>
      </c>
      <c r="E527" t="b">
        <f t="shared" si="16"/>
        <v>0</v>
      </c>
      <c r="G527" t="s">
        <v>918</v>
      </c>
      <c r="H527">
        <v>0.21903900000000001</v>
      </c>
      <c r="I527">
        <f t="shared" ref="I527:I590" si="17">VLOOKUP(G527,$A$2:$B$1307,2,FALSE)</f>
        <v>0.53281427702700002</v>
      </c>
    </row>
    <row r="528" spans="1:9" hidden="1">
      <c r="A528" t="s">
        <v>526</v>
      </c>
      <c r="B528">
        <v>0.23722770965199999</v>
      </c>
      <c r="C528">
        <v>-1</v>
      </c>
      <c r="D528">
        <v>502</v>
      </c>
      <c r="E528" t="b">
        <f t="shared" si="16"/>
        <v>0</v>
      </c>
      <c r="G528" t="s">
        <v>919</v>
      </c>
      <c r="H528">
        <v>0.212981</v>
      </c>
      <c r="I528">
        <f t="shared" si="17"/>
        <v>0.40169168142299999</v>
      </c>
    </row>
    <row r="529" spans="1:9" hidden="1">
      <c r="A529" t="s">
        <v>527</v>
      </c>
      <c r="B529">
        <v>0.28197568593200001</v>
      </c>
      <c r="C529">
        <v>-1</v>
      </c>
      <c r="D529">
        <v>496</v>
      </c>
      <c r="E529" t="b">
        <f t="shared" si="16"/>
        <v>0</v>
      </c>
      <c r="G529" t="s">
        <v>920</v>
      </c>
      <c r="H529">
        <v>0.24662200000000001</v>
      </c>
      <c r="I529">
        <f t="shared" si="17"/>
        <v>0.34176670724500002</v>
      </c>
    </row>
    <row r="530" spans="1:9" hidden="1">
      <c r="A530" t="s">
        <v>528</v>
      </c>
      <c r="B530">
        <v>0.25692152612300001</v>
      </c>
      <c r="C530">
        <v>-1</v>
      </c>
      <c r="D530">
        <v>507</v>
      </c>
      <c r="E530" t="b">
        <f t="shared" si="16"/>
        <v>0</v>
      </c>
      <c r="G530" t="s">
        <v>921</v>
      </c>
      <c r="H530">
        <v>0.29455799999999999</v>
      </c>
      <c r="I530">
        <f t="shared" si="17"/>
        <v>0.29102563700599998</v>
      </c>
    </row>
    <row r="531" spans="1:9" hidden="1">
      <c r="A531" t="s">
        <v>529</v>
      </c>
      <c r="B531">
        <v>0.671547296455</v>
      </c>
      <c r="C531">
        <v>0.28246599999999999</v>
      </c>
      <c r="D531">
        <v>4844</v>
      </c>
      <c r="E531" t="b">
        <f t="shared" si="16"/>
        <v>0</v>
      </c>
      <c r="G531" t="s">
        <v>922</v>
      </c>
      <c r="H531">
        <v>0.248774</v>
      </c>
      <c r="I531">
        <f t="shared" si="17"/>
        <v>0.39125215601899999</v>
      </c>
    </row>
    <row r="532" spans="1:9" hidden="1">
      <c r="A532" t="s">
        <v>530</v>
      </c>
      <c r="B532">
        <v>0.40020084484200003</v>
      </c>
      <c r="C532">
        <v>0.17667099999999999</v>
      </c>
      <c r="D532">
        <v>437</v>
      </c>
      <c r="E532" t="b">
        <f t="shared" si="16"/>
        <v>0</v>
      </c>
      <c r="G532" t="s">
        <v>923</v>
      </c>
      <c r="H532">
        <v>0.14721699999999999</v>
      </c>
      <c r="I532">
        <f t="shared" si="17"/>
        <v>0.54391184721999997</v>
      </c>
    </row>
    <row r="533" spans="1:9" hidden="1">
      <c r="A533" t="s">
        <v>531</v>
      </c>
      <c r="B533">
        <v>0.18801928987300001</v>
      </c>
      <c r="C533">
        <v>0.20688599999999999</v>
      </c>
      <c r="D533">
        <v>467</v>
      </c>
      <c r="E533" t="b">
        <f t="shared" si="16"/>
        <v>1</v>
      </c>
      <c r="G533" t="s">
        <v>925</v>
      </c>
      <c r="H533">
        <v>0.111458</v>
      </c>
      <c r="I533">
        <f t="shared" si="17"/>
        <v>0.49683265300000001</v>
      </c>
    </row>
    <row r="534" spans="1:9" hidden="1">
      <c r="A534" t="s">
        <v>532</v>
      </c>
      <c r="B534">
        <v>0.63288396745700004</v>
      </c>
      <c r="C534">
        <v>0.22195599999999999</v>
      </c>
      <c r="D534">
        <v>576</v>
      </c>
      <c r="E534" t="b">
        <f t="shared" si="16"/>
        <v>0</v>
      </c>
      <c r="G534" t="s">
        <v>927</v>
      </c>
      <c r="H534">
        <v>0.26818700000000001</v>
      </c>
      <c r="I534">
        <f t="shared" si="17"/>
        <v>0.20946205682399999</v>
      </c>
    </row>
    <row r="535" spans="1:9" hidden="1">
      <c r="A535" t="s">
        <v>533</v>
      </c>
      <c r="B535">
        <v>0.28427216806200001</v>
      </c>
      <c r="C535">
        <v>0.17034199999999999</v>
      </c>
      <c r="D535">
        <v>635</v>
      </c>
      <c r="E535" t="b">
        <f t="shared" si="16"/>
        <v>0</v>
      </c>
      <c r="G535" t="s">
        <v>926</v>
      </c>
      <c r="H535">
        <v>0.318936</v>
      </c>
      <c r="I535">
        <f t="shared" si="17"/>
        <v>0.36822514461299999</v>
      </c>
    </row>
    <row r="536" spans="1:9" hidden="1">
      <c r="A536" t="s">
        <v>534</v>
      </c>
      <c r="B536">
        <v>0.363284291639</v>
      </c>
      <c r="C536">
        <v>0.202929</v>
      </c>
      <c r="D536">
        <v>7188</v>
      </c>
      <c r="E536" t="b">
        <f t="shared" si="16"/>
        <v>0</v>
      </c>
      <c r="G536" t="s">
        <v>928</v>
      </c>
      <c r="H536">
        <v>0.29441200000000001</v>
      </c>
      <c r="I536">
        <f t="shared" si="17"/>
        <v>0.33048472547199997</v>
      </c>
    </row>
    <row r="537" spans="1:9" hidden="1">
      <c r="A537" t="s">
        <v>535</v>
      </c>
      <c r="B537">
        <v>0.29964697221100001</v>
      </c>
      <c r="C537">
        <v>0.16578499999999999</v>
      </c>
      <c r="D537">
        <v>844</v>
      </c>
      <c r="E537" t="b">
        <f t="shared" si="16"/>
        <v>0</v>
      </c>
      <c r="G537" t="s">
        <v>930</v>
      </c>
      <c r="H537">
        <v>0.25606499999999999</v>
      </c>
      <c r="I537">
        <f t="shared" si="17"/>
        <v>0.193511271703</v>
      </c>
    </row>
    <row r="538" spans="1:9" hidden="1">
      <c r="A538" t="s">
        <v>536</v>
      </c>
      <c r="B538">
        <v>0.282462446792</v>
      </c>
      <c r="C538">
        <v>0.20216999999999999</v>
      </c>
      <c r="D538">
        <v>603</v>
      </c>
      <c r="E538" t="b">
        <f t="shared" si="16"/>
        <v>0</v>
      </c>
      <c r="G538" t="s">
        <v>931</v>
      </c>
      <c r="H538">
        <v>0.28001300000000001</v>
      </c>
      <c r="I538">
        <f t="shared" si="17"/>
        <v>0.187725616308</v>
      </c>
    </row>
    <row r="539" spans="1:9" hidden="1">
      <c r="A539" t="s">
        <v>537</v>
      </c>
      <c r="B539">
        <v>0.32456675527200002</v>
      </c>
      <c r="C539">
        <v>0.19059100000000001</v>
      </c>
      <c r="D539">
        <v>531</v>
      </c>
      <c r="E539" t="b">
        <f t="shared" si="16"/>
        <v>0</v>
      </c>
      <c r="G539" t="s">
        <v>1448</v>
      </c>
      <c r="H539">
        <v>0.25677899999999998</v>
      </c>
      <c r="I539" t="e">
        <f t="shared" si="17"/>
        <v>#N/A</v>
      </c>
    </row>
    <row r="540" spans="1:9" hidden="1">
      <c r="A540" t="s">
        <v>538</v>
      </c>
      <c r="B540">
        <v>0.35619076896899998</v>
      </c>
      <c r="C540">
        <v>-1</v>
      </c>
      <c r="D540">
        <v>539</v>
      </c>
      <c r="E540" t="b">
        <f t="shared" si="16"/>
        <v>0</v>
      </c>
      <c r="G540" t="s">
        <v>932</v>
      </c>
      <c r="H540">
        <v>0.15382199999999999</v>
      </c>
      <c r="I540">
        <f t="shared" si="17"/>
        <v>0.55694408930100003</v>
      </c>
    </row>
    <row r="541" spans="1:9" hidden="1">
      <c r="A541" t="s">
        <v>539</v>
      </c>
      <c r="B541">
        <v>0.21751926177200001</v>
      </c>
      <c r="C541">
        <v>-1</v>
      </c>
      <c r="D541">
        <v>604</v>
      </c>
      <c r="E541" t="b">
        <f t="shared" si="16"/>
        <v>0</v>
      </c>
      <c r="G541" t="s">
        <v>933</v>
      </c>
      <c r="H541">
        <v>0.29446600000000001</v>
      </c>
      <c r="I541">
        <f t="shared" si="17"/>
        <v>0.62573582874900002</v>
      </c>
    </row>
    <row r="542" spans="1:9" hidden="1">
      <c r="A542" t="s">
        <v>540</v>
      </c>
      <c r="B542">
        <v>0.269075806089</v>
      </c>
      <c r="C542">
        <v>0.21679200000000001</v>
      </c>
      <c r="D542">
        <v>622</v>
      </c>
      <c r="E542" t="b">
        <f t="shared" si="16"/>
        <v>0</v>
      </c>
      <c r="G542" t="s">
        <v>935</v>
      </c>
      <c r="H542">
        <v>0.15849099999999999</v>
      </c>
      <c r="I542">
        <f t="shared" si="17"/>
        <v>0.49988581292399997</v>
      </c>
    </row>
    <row r="543" spans="1:9" hidden="1">
      <c r="A543" t="s">
        <v>541</v>
      </c>
      <c r="B543">
        <v>0.29475167397599999</v>
      </c>
      <c r="C543">
        <v>0.24201</v>
      </c>
      <c r="D543">
        <v>640</v>
      </c>
      <c r="E543" t="b">
        <f t="shared" si="16"/>
        <v>0</v>
      </c>
      <c r="G543" t="s">
        <v>934</v>
      </c>
      <c r="H543">
        <v>0.201123</v>
      </c>
      <c r="I543">
        <f t="shared" si="17"/>
        <v>0.55402838384200004</v>
      </c>
    </row>
    <row r="544" spans="1:9" hidden="1">
      <c r="A544" t="s">
        <v>542</v>
      </c>
      <c r="B544">
        <v>0.208647554924</v>
      </c>
      <c r="C544">
        <v>-1</v>
      </c>
      <c r="D544">
        <v>1263</v>
      </c>
      <c r="E544" t="b">
        <f t="shared" si="16"/>
        <v>0</v>
      </c>
      <c r="G544" t="s">
        <v>936</v>
      </c>
      <c r="H544">
        <v>0.19190599999999999</v>
      </c>
      <c r="I544">
        <f t="shared" si="17"/>
        <v>0.52562497083799997</v>
      </c>
    </row>
    <row r="545" spans="1:9" hidden="1">
      <c r="A545" t="s">
        <v>543</v>
      </c>
      <c r="B545">
        <v>0.42290313391500001</v>
      </c>
      <c r="C545">
        <v>0.24379400000000001</v>
      </c>
      <c r="D545">
        <v>594</v>
      </c>
      <c r="E545" t="b">
        <f t="shared" si="16"/>
        <v>0</v>
      </c>
      <c r="G545" t="s">
        <v>938</v>
      </c>
      <c r="H545">
        <v>0.15115899999999999</v>
      </c>
      <c r="I545">
        <f t="shared" si="17"/>
        <v>0.42998710133399998</v>
      </c>
    </row>
    <row r="546" spans="1:9" hidden="1">
      <c r="A546" t="s">
        <v>544</v>
      </c>
      <c r="B546">
        <v>0.36194964221100001</v>
      </c>
      <c r="C546">
        <v>-1</v>
      </c>
      <c r="D546">
        <v>767</v>
      </c>
      <c r="E546" t="b">
        <f t="shared" si="16"/>
        <v>0</v>
      </c>
      <c r="G546" t="s">
        <v>937</v>
      </c>
      <c r="H546">
        <v>0.17800199999999999</v>
      </c>
      <c r="I546">
        <f t="shared" si="17"/>
        <v>0.33645158302799999</v>
      </c>
    </row>
    <row r="547" spans="1:9" hidden="1">
      <c r="A547" t="s">
        <v>545</v>
      </c>
      <c r="B547">
        <v>0.440070786017</v>
      </c>
      <c r="C547">
        <v>-1</v>
      </c>
      <c r="D547">
        <v>615</v>
      </c>
      <c r="E547" t="b">
        <f t="shared" si="16"/>
        <v>0</v>
      </c>
      <c r="G547" t="s">
        <v>939</v>
      </c>
      <c r="H547">
        <v>7.9480300000000004E-2</v>
      </c>
      <c r="I547">
        <f t="shared" si="17"/>
        <v>0.35993667153999997</v>
      </c>
    </row>
    <row r="548" spans="1:9" hidden="1">
      <c r="A548" t="s">
        <v>546</v>
      </c>
      <c r="B548">
        <v>0.240546101268</v>
      </c>
      <c r="C548">
        <v>-1</v>
      </c>
      <c r="D548">
        <v>1077</v>
      </c>
      <c r="E548" t="b">
        <f t="shared" si="16"/>
        <v>0</v>
      </c>
      <c r="G548" t="s">
        <v>940</v>
      </c>
      <c r="H548">
        <v>0.28922100000000001</v>
      </c>
      <c r="I548">
        <f t="shared" si="17"/>
        <v>0.31017516266</v>
      </c>
    </row>
    <row r="549" spans="1:9" hidden="1">
      <c r="A549" t="s">
        <v>547</v>
      </c>
      <c r="B549">
        <v>0.27284834984</v>
      </c>
      <c r="C549">
        <v>0.223056</v>
      </c>
      <c r="D549">
        <v>1020</v>
      </c>
      <c r="E549" t="b">
        <f t="shared" si="16"/>
        <v>0</v>
      </c>
      <c r="G549" t="s">
        <v>942</v>
      </c>
      <c r="H549">
        <v>0.22931199999999999</v>
      </c>
      <c r="I549">
        <f t="shared" si="17"/>
        <v>0.27837789496600002</v>
      </c>
    </row>
    <row r="550" spans="1:9" hidden="1">
      <c r="A550" t="s">
        <v>548</v>
      </c>
      <c r="B550">
        <v>0.23449333093800001</v>
      </c>
      <c r="C550">
        <v>-1</v>
      </c>
      <c r="D550">
        <v>974</v>
      </c>
      <c r="E550" t="b">
        <f t="shared" si="16"/>
        <v>0</v>
      </c>
      <c r="G550" t="s">
        <v>944</v>
      </c>
      <c r="H550">
        <v>0.23066700000000001</v>
      </c>
      <c r="I550">
        <f t="shared" si="17"/>
        <v>0.218572392611</v>
      </c>
    </row>
    <row r="551" spans="1:9" hidden="1">
      <c r="A551" t="s">
        <v>549</v>
      </c>
      <c r="B551">
        <v>0.21744065338900001</v>
      </c>
      <c r="C551">
        <v>-1</v>
      </c>
      <c r="D551">
        <v>1129</v>
      </c>
      <c r="E551" t="b">
        <f t="shared" si="16"/>
        <v>0</v>
      </c>
      <c r="G551" t="s">
        <v>943</v>
      </c>
      <c r="H551">
        <v>0.32694299999999998</v>
      </c>
      <c r="I551">
        <f t="shared" si="17"/>
        <v>0.32432345452900002</v>
      </c>
    </row>
    <row r="552" spans="1:9" hidden="1">
      <c r="A552" t="s">
        <v>550</v>
      </c>
      <c r="B552">
        <v>0.27126493093300003</v>
      </c>
      <c r="C552">
        <v>0.20830199999999999</v>
      </c>
      <c r="D552">
        <v>622</v>
      </c>
      <c r="E552" t="b">
        <f t="shared" si="16"/>
        <v>0</v>
      </c>
      <c r="G552" t="s">
        <v>1449</v>
      </c>
      <c r="H552">
        <v>0.11876100000000001</v>
      </c>
      <c r="I552" t="e">
        <f t="shared" si="17"/>
        <v>#N/A</v>
      </c>
    </row>
    <row r="553" spans="1:9" hidden="1">
      <c r="A553" t="s">
        <v>551</v>
      </c>
      <c r="B553">
        <v>0.31938735882699998</v>
      </c>
      <c r="C553">
        <v>8.5946499999999995E-2</v>
      </c>
      <c r="D553">
        <v>483</v>
      </c>
      <c r="E553" t="b">
        <f t="shared" si="16"/>
        <v>0</v>
      </c>
      <c r="G553" t="s">
        <v>945</v>
      </c>
      <c r="H553">
        <v>0.32041999999999998</v>
      </c>
      <c r="I553">
        <f t="shared" si="17"/>
        <v>0.27023985405099998</v>
      </c>
    </row>
    <row r="554" spans="1:9" hidden="1">
      <c r="A554" t="s">
        <v>552</v>
      </c>
      <c r="B554">
        <v>0.41634130692499999</v>
      </c>
      <c r="C554">
        <v>0.103689</v>
      </c>
      <c r="D554">
        <v>501</v>
      </c>
      <c r="E554" t="b">
        <f t="shared" si="16"/>
        <v>0</v>
      </c>
      <c r="G554" t="s">
        <v>946</v>
      </c>
      <c r="H554">
        <v>0.29916399999999999</v>
      </c>
      <c r="I554">
        <f t="shared" si="17"/>
        <v>0.19282072606600001</v>
      </c>
    </row>
    <row r="555" spans="1:9" hidden="1">
      <c r="A555" t="s">
        <v>553</v>
      </c>
      <c r="B555">
        <v>0.46792927833100001</v>
      </c>
      <c r="C555">
        <v>0.111763</v>
      </c>
      <c r="D555">
        <v>432</v>
      </c>
      <c r="E555" t="b">
        <f t="shared" si="16"/>
        <v>0</v>
      </c>
      <c r="G555" t="s">
        <v>947</v>
      </c>
      <c r="H555">
        <v>0.37006699999999998</v>
      </c>
      <c r="I555">
        <f t="shared" si="17"/>
        <v>0.36516945791099997</v>
      </c>
    </row>
    <row r="556" spans="1:9" hidden="1">
      <c r="A556" t="s">
        <v>554</v>
      </c>
      <c r="B556">
        <v>0.29692990444700001</v>
      </c>
      <c r="C556">
        <v>9.1527399999999995E-2</v>
      </c>
      <c r="D556">
        <v>722</v>
      </c>
      <c r="E556" t="b">
        <f t="shared" si="16"/>
        <v>0</v>
      </c>
      <c r="G556" t="s">
        <v>948</v>
      </c>
      <c r="H556">
        <v>0.33282899999999999</v>
      </c>
      <c r="I556">
        <f t="shared" si="17"/>
        <v>0.26942583491099997</v>
      </c>
    </row>
    <row r="557" spans="1:9" hidden="1">
      <c r="A557" t="s">
        <v>555</v>
      </c>
      <c r="B557">
        <v>0.29233961099099998</v>
      </c>
      <c r="C557">
        <v>0.23480500000000001</v>
      </c>
      <c r="D557">
        <v>619</v>
      </c>
      <c r="E557" t="b">
        <f t="shared" si="16"/>
        <v>0</v>
      </c>
      <c r="G557" t="s">
        <v>949</v>
      </c>
      <c r="H557">
        <v>0.34512399999999999</v>
      </c>
      <c r="I557">
        <f t="shared" si="17"/>
        <v>0.232738332774</v>
      </c>
    </row>
    <row r="558" spans="1:9" hidden="1">
      <c r="A558" t="s">
        <v>556</v>
      </c>
      <c r="B558">
        <v>0.36180449790300001</v>
      </c>
      <c r="C558">
        <v>0.200824</v>
      </c>
      <c r="D558">
        <v>457</v>
      </c>
      <c r="E558" t="b">
        <f t="shared" si="16"/>
        <v>0</v>
      </c>
      <c r="G558" t="s">
        <v>951</v>
      </c>
      <c r="H558">
        <v>0.318467</v>
      </c>
      <c r="I558">
        <f t="shared" si="17"/>
        <v>0.173565088895</v>
      </c>
    </row>
    <row r="559" spans="1:9" hidden="1">
      <c r="A559" t="s">
        <v>557</v>
      </c>
      <c r="B559">
        <v>0.19968529637099999</v>
      </c>
      <c r="C559">
        <v>0.35195900000000002</v>
      </c>
      <c r="D559">
        <v>515</v>
      </c>
      <c r="E559" t="b">
        <f t="shared" si="16"/>
        <v>1</v>
      </c>
      <c r="G559" t="s">
        <v>952</v>
      </c>
      <c r="H559">
        <v>0.27350999999999998</v>
      </c>
      <c r="I559">
        <f t="shared" si="17"/>
        <v>0.14801316713000001</v>
      </c>
    </row>
    <row r="560" spans="1:9" hidden="1">
      <c r="A560" t="s">
        <v>558</v>
      </c>
      <c r="B560">
        <v>0.25569189421999999</v>
      </c>
      <c r="C560">
        <v>0.33869199999999999</v>
      </c>
      <c r="D560">
        <v>520</v>
      </c>
      <c r="E560" t="b">
        <f t="shared" si="16"/>
        <v>1</v>
      </c>
      <c r="G560" t="s">
        <v>953</v>
      </c>
      <c r="H560">
        <v>0.27548699999999998</v>
      </c>
      <c r="I560">
        <f t="shared" si="17"/>
        <v>0.26561725445599998</v>
      </c>
    </row>
    <row r="561" spans="1:9" hidden="1">
      <c r="A561" t="s">
        <v>559</v>
      </c>
      <c r="B561">
        <v>0.30883114756500002</v>
      </c>
      <c r="C561">
        <v>-1</v>
      </c>
      <c r="D561">
        <v>531</v>
      </c>
      <c r="E561" t="b">
        <f t="shared" si="16"/>
        <v>0</v>
      </c>
      <c r="G561" t="s">
        <v>1450</v>
      </c>
      <c r="H561">
        <v>0.24287600000000001</v>
      </c>
      <c r="I561" t="e">
        <f t="shared" si="17"/>
        <v>#N/A</v>
      </c>
    </row>
    <row r="562" spans="1:9" hidden="1">
      <c r="A562" t="s">
        <v>560</v>
      </c>
      <c r="B562">
        <v>0.18290675118999999</v>
      </c>
      <c r="C562">
        <v>-1</v>
      </c>
      <c r="D562">
        <v>503</v>
      </c>
      <c r="E562" t="b">
        <f t="shared" si="16"/>
        <v>0</v>
      </c>
      <c r="G562" t="s">
        <v>1451</v>
      </c>
      <c r="H562">
        <v>0.32325799999999999</v>
      </c>
      <c r="I562" t="e">
        <f t="shared" si="17"/>
        <v>#N/A</v>
      </c>
    </row>
    <row r="563" spans="1:9" hidden="1">
      <c r="A563" t="s">
        <v>561</v>
      </c>
      <c r="B563">
        <v>0.20388579980999999</v>
      </c>
      <c r="C563">
        <v>-1</v>
      </c>
      <c r="D563">
        <v>629</v>
      </c>
      <c r="E563" t="b">
        <f t="shared" si="16"/>
        <v>0</v>
      </c>
      <c r="G563" t="s">
        <v>955</v>
      </c>
      <c r="H563">
        <v>0.33583499999999999</v>
      </c>
      <c r="I563">
        <f t="shared" si="17"/>
        <v>0.22767204994599999</v>
      </c>
    </row>
    <row r="564" spans="1:9" hidden="1">
      <c r="A564" t="s">
        <v>562</v>
      </c>
      <c r="B564">
        <v>0.36398350760499998</v>
      </c>
      <c r="C564">
        <v>0.23263700000000001</v>
      </c>
      <c r="D564">
        <v>699</v>
      </c>
      <c r="E564" t="b">
        <f t="shared" si="16"/>
        <v>0</v>
      </c>
      <c r="G564" t="s">
        <v>957</v>
      </c>
      <c r="H564">
        <v>0.24631</v>
      </c>
      <c r="I564">
        <f t="shared" si="17"/>
        <v>0.17096505395299999</v>
      </c>
    </row>
    <row r="565" spans="1:9" hidden="1">
      <c r="A565" t="s">
        <v>563</v>
      </c>
      <c r="B565">
        <v>0.30888708932999998</v>
      </c>
      <c r="C565">
        <v>0.195605</v>
      </c>
      <c r="D565">
        <v>608</v>
      </c>
      <c r="E565" t="b">
        <f t="shared" si="16"/>
        <v>0</v>
      </c>
      <c r="G565" t="s">
        <v>964</v>
      </c>
      <c r="H565">
        <v>0.30137799999999998</v>
      </c>
      <c r="I565">
        <f t="shared" si="17"/>
        <v>0.232998390325</v>
      </c>
    </row>
    <row r="566" spans="1:9" hidden="1">
      <c r="A566" t="s">
        <v>564</v>
      </c>
      <c r="B566">
        <v>0.26779353625500002</v>
      </c>
      <c r="C566">
        <v>-1</v>
      </c>
      <c r="D566">
        <v>547</v>
      </c>
      <c r="E566" t="b">
        <f t="shared" si="16"/>
        <v>0</v>
      </c>
      <c r="G566" t="s">
        <v>968</v>
      </c>
      <c r="H566">
        <v>0.11563900000000001</v>
      </c>
      <c r="I566">
        <f t="shared" si="17"/>
        <v>0.44482479046700002</v>
      </c>
    </row>
    <row r="567" spans="1:9" hidden="1">
      <c r="A567" t="s">
        <v>565</v>
      </c>
      <c r="B567">
        <v>0.23526175556000001</v>
      </c>
      <c r="C567">
        <v>-1</v>
      </c>
      <c r="D567">
        <v>605</v>
      </c>
      <c r="E567" t="b">
        <f t="shared" si="16"/>
        <v>0</v>
      </c>
      <c r="G567" t="s">
        <v>971</v>
      </c>
      <c r="H567">
        <v>0.37536399999999998</v>
      </c>
      <c r="I567">
        <f t="shared" si="17"/>
        <v>0.322390708503</v>
      </c>
    </row>
    <row r="568" spans="1:9" hidden="1">
      <c r="A568" t="s">
        <v>566</v>
      </c>
      <c r="B568">
        <v>0.24554520648700001</v>
      </c>
      <c r="C568">
        <v>0.20841699999999999</v>
      </c>
      <c r="D568">
        <v>611</v>
      </c>
      <c r="E568" t="b">
        <f t="shared" si="16"/>
        <v>0</v>
      </c>
      <c r="G568" t="s">
        <v>973</v>
      </c>
      <c r="H568">
        <v>0.39407799999999998</v>
      </c>
      <c r="I568">
        <f t="shared" si="17"/>
        <v>0.17292549083799999</v>
      </c>
    </row>
    <row r="569" spans="1:9" hidden="1">
      <c r="A569" t="s">
        <v>567</v>
      </c>
      <c r="B569">
        <v>0.39649370721600002</v>
      </c>
      <c r="C569">
        <v>-1</v>
      </c>
      <c r="D569">
        <v>4060</v>
      </c>
      <c r="E569" t="b">
        <f t="shared" si="16"/>
        <v>0</v>
      </c>
      <c r="G569" t="s">
        <v>974</v>
      </c>
      <c r="H569">
        <v>0.40357700000000002</v>
      </c>
      <c r="I569">
        <f t="shared" si="17"/>
        <v>0.33655123410499999</v>
      </c>
    </row>
    <row r="570" spans="1:9" hidden="1">
      <c r="A570" t="s">
        <v>568</v>
      </c>
      <c r="B570">
        <v>0.30372823537299998</v>
      </c>
      <c r="C570">
        <v>0.28769400000000001</v>
      </c>
      <c r="D570">
        <v>426</v>
      </c>
      <c r="E570" t="b">
        <f t="shared" si="16"/>
        <v>1</v>
      </c>
      <c r="G570" t="s">
        <v>1452</v>
      </c>
      <c r="H570">
        <v>0.37837399999999999</v>
      </c>
      <c r="I570" t="e">
        <f t="shared" si="17"/>
        <v>#N/A</v>
      </c>
    </row>
    <row r="571" spans="1:9" hidden="1">
      <c r="A571" t="s">
        <v>569</v>
      </c>
      <c r="B571">
        <v>0.20502903162300001</v>
      </c>
      <c r="C571">
        <v>0.33330700000000002</v>
      </c>
      <c r="D571">
        <v>468</v>
      </c>
      <c r="E571" t="b">
        <f t="shared" si="16"/>
        <v>1</v>
      </c>
      <c r="G571" t="s">
        <v>976</v>
      </c>
      <c r="H571">
        <v>0.36043999999999998</v>
      </c>
      <c r="I571">
        <f t="shared" si="17"/>
        <v>0.50243676443200003</v>
      </c>
    </row>
    <row r="572" spans="1:9" hidden="1">
      <c r="A572" t="s">
        <v>570</v>
      </c>
      <c r="B572">
        <v>0.41444583998700002</v>
      </c>
      <c r="C572">
        <v>0.23880599999999999</v>
      </c>
      <c r="D572">
        <v>1786</v>
      </c>
      <c r="E572" t="b">
        <f t="shared" si="16"/>
        <v>0</v>
      </c>
      <c r="G572" t="s">
        <v>977</v>
      </c>
      <c r="H572">
        <v>0.292049</v>
      </c>
      <c r="I572">
        <f t="shared" si="17"/>
        <v>0.32471743821999999</v>
      </c>
    </row>
    <row r="573" spans="1:9" hidden="1">
      <c r="A573" t="s">
        <v>571</v>
      </c>
      <c r="B573">
        <v>0.17183514488599999</v>
      </c>
      <c r="C573">
        <v>0.29159800000000002</v>
      </c>
      <c r="D573">
        <v>556</v>
      </c>
      <c r="E573" t="b">
        <f t="shared" si="16"/>
        <v>1</v>
      </c>
      <c r="G573" t="s">
        <v>978</v>
      </c>
      <c r="H573">
        <v>0.26798</v>
      </c>
      <c r="I573">
        <f t="shared" si="17"/>
        <v>0.26745810780399998</v>
      </c>
    </row>
    <row r="574" spans="1:9" hidden="1">
      <c r="A574" t="s">
        <v>572</v>
      </c>
      <c r="B574">
        <v>0.26164871710600002</v>
      </c>
      <c r="C574">
        <v>-1</v>
      </c>
      <c r="D574">
        <v>543</v>
      </c>
      <c r="E574" t="b">
        <f t="shared" si="16"/>
        <v>0</v>
      </c>
      <c r="G574" t="s">
        <v>979</v>
      </c>
      <c r="H574">
        <v>0.23486000000000001</v>
      </c>
      <c r="I574">
        <f t="shared" si="17"/>
        <v>0.23324493543399999</v>
      </c>
    </row>
    <row r="575" spans="1:9" hidden="1">
      <c r="A575" t="s">
        <v>573</v>
      </c>
      <c r="B575">
        <v>0.29000958592800002</v>
      </c>
      <c r="C575">
        <v>0.20353599999999999</v>
      </c>
      <c r="D575">
        <v>610</v>
      </c>
      <c r="E575" t="b">
        <f t="shared" si="16"/>
        <v>0</v>
      </c>
      <c r="G575" t="s">
        <v>980</v>
      </c>
      <c r="H575">
        <v>0.22306300000000001</v>
      </c>
      <c r="I575">
        <f t="shared" si="17"/>
        <v>0.23253020446600001</v>
      </c>
    </row>
    <row r="576" spans="1:9" hidden="1">
      <c r="A576" t="s">
        <v>574</v>
      </c>
      <c r="B576">
        <v>0.299764300506</v>
      </c>
      <c r="C576">
        <v>0.19187199999999999</v>
      </c>
      <c r="D576">
        <v>711</v>
      </c>
      <c r="E576" t="b">
        <f t="shared" si="16"/>
        <v>0</v>
      </c>
      <c r="G576" t="s">
        <v>981</v>
      </c>
      <c r="H576">
        <v>0.226158</v>
      </c>
      <c r="I576">
        <f t="shared" si="17"/>
        <v>0.28224921721399998</v>
      </c>
    </row>
    <row r="577" spans="1:9" hidden="1">
      <c r="A577" t="s">
        <v>575</v>
      </c>
      <c r="B577">
        <v>0.26680603026400002</v>
      </c>
      <c r="C577">
        <v>0.24251500000000001</v>
      </c>
      <c r="D577">
        <v>8941</v>
      </c>
      <c r="E577" t="b">
        <f t="shared" si="16"/>
        <v>1</v>
      </c>
      <c r="G577" t="s">
        <v>982</v>
      </c>
      <c r="H577">
        <v>0.26078499999999999</v>
      </c>
      <c r="I577">
        <f t="shared" si="17"/>
        <v>0.46897281483699998</v>
      </c>
    </row>
    <row r="578" spans="1:9" hidden="1">
      <c r="A578" t="s">
        <v>576</v>
      </c>
      <c r="B578">
        <v>0.41685395440799999</v>
      </c>
      <c r="C578">
        <v>0.196218</v>
      </c>
      <c r="D578">
        <v>783</v>
      </c>
      <c r="E578" t="b">
        <f t="shared" si="16"/>
        <v>0</v>
      </c>
      <c r="G578" t="s">
        <v>984</v>
      </c>
      <c r="H578">
        <v>0.26389400000000002</v>
      </c>
      <c r="I578">
        <f t="shared" si="17"/>
        <v>0.31153264306700001</v>
      </c>
    </row>
    <row r="579" spans="1:9" hidden="1">
      <c r="A579" t="s">
        <v>577</v>
      </c>
      <c r="B579">
        <v>0.57087534849099997</v>
      </c>
      <c r="C579">
        <v>0.10913200000000001</v>
      </c>
      <c r="D579">
        <v>484</v>
      </c>
      <c r="E579" t="b">
        <f t="shared" ref="E579:E642" si="18">AND(C579&gt;-1,B579&lt;C579+0.03)</f>
        <v>0</v>
      </c>
      <c r="G579" t="s">
        <v>985</v>
      </c>
      <c r="H579">
        <v>0.28426899999999999</v>
      </c>
      <c r="I579">
        <f t="shared" si="17"/>
        <v>0.25045724733000002</v>
      </c>
    </row>
    <row r="580" spans="1:9" hidden="1">
      <c r="A580" t="s">
        <v>578</v>
      </c>
      <c r="B580">
        <v>0.30473466120199999</v>
      </c>
      <c r="C580">
        <v>0.106447</v>
      </c>
      <c r="D580">
        <v>437</v>
      </c>
      <c r="E580" t="b">
        <f t="shared" si="18"/>
        <v>0</v>
      </c>
      <c r="G580" t="s">
        <v>986</v>
      </c>
      <c r="H580">
        <v>0.27464</v>
      </c>
      <c r="I580">
        <f t="shared" si="17"/>
        <v>0.237810847751</v>
      </c>
    </row>
    <row r="581" spans="1:9" hidden="1">
      <c r="A581" t="s">
        <v>579</v>
      </c>
      <c r="B581">
        <v>0.45728407473900001</v>
      </c>
      <c r="C581">
        <v>-1</v>
      </c>
      <c r="D581">
        <v>499</v>
      </c>
      <c r="E581" t="b">
        <f t="shared" si="18"/>
        <v>0</v>
      </c>
      <c r="G581" t="s">
        <v>987</v>
      </c>
      <c r="H581">
        <v>0.28642099999999998</v>
      </c>
      <c r="I581">
        <f t="shared" si="17"/>
        <v>0.21273969015499999</v>
      </c>
    </row>
    <row r="582" spans="1:9" hidden="1">
      <c r="A582" t="s">
        <v>580</v>
      </c>
      <c r="B582">
        <v>0.33246068798799999</v>
      </c>
      <c r="C582">
        <v>0.17725099999999999</v>
      </c>
      <c r="D582">
        <v>596</v>
      </c>
      <c r="E582" t="b">
        <f t="shared" si="18"/>
        <v>0</v>
      </c>
      <c r="G582" t="s">
        <v>988</v>
      </c>
      <c r="H582">
        <v>0.29563699999999998</v>
      </c>
      <c r="I582">
        <f t="shared" si="17"/>
        <v>0.21743969512200001</v>
      </c>
    </row>
    <row r="583" spans="1:9" hidden="1">
      <c r="A583" t="s">
        <v>581</v>
      </c>
      <c r="B583">
        <v>0.19464636031300001</v>
      </c>
      <c r="C583">
        <v>0.30413499999999999</v>
      </c>
      <c r="D583">
        <v>519</v>
      </c>
      <c r="E583" t="b">
        <f t="shared" si="18"/>
        <v>1</v>
      </c>
      <c r="G583" t="s">
        <v>989</v>
      </c>
      <c r="H583">
        <v>0.283528</v>
      </c>
      <c r="I583">
        <f t="shared" si="17"/>
        <v>0.218188169816</v>
      </c>
    </row>
    <row r="584" spans="1:9" hidden="1">
      <c r="A584" t="s">
        <v>582</v>
      </c>
      <c r="B584">
        <v>0.30738853068600003</v>
      </c>
      <c r="C584">
        <v>-1</v>
      </c>
      <c r="D584">
        <v>584</v>
      </c>
      <c r="E584" t="b">
        <f t="shared" si="18"/>
        <v>0</v>
      </c>
      <c r="G584" t="s">
        <v>991</v>
      </c>
      <c r="H584">
        <v>0.284694</v>
      </c>
      <c r="I584">
        <f t="shared" si="17"/>
        <v>0.25678645825399998</v>
      </c>
    </row>
    <row r="585" spans="1:9" hidden="1">
      <c r="A585" t="s">
        <v>583</v>
      </c>
      <c r="B585">
        <v>0.18120462062600001</v>
      </c>
      <c r="C585">
        <v>0.29407699999999998</v>
      </c>
      <c r="D585">
        <v>462</v>
      </c>
      <c r="E585" t="b">
        <f t="shared" si="18"/>
        <v>1</v>
      </c>
      <c r="G585" t="s">
        <v>990</v>
      </c>
      <c r="H585">
        <v>0.325262</v>
      </c>
      <c r="I585">
        <f t="shared" si="17"/>
        <v>0.173091302792</v>
      </c>
    </row>
    <row r="586" spans="1:9" hidden="1">
      <c r="A586" t="s">
        <v>584</v>
      </c>
      <c r="B586">
        <v>0.30173895945000001</v>
      </c>
      <c r="C586">
        <v>0.30554199999999998</v>
      </c>
      <c r="D586">
        <v>465</v>
      </c>
      <c r="E586" t="b">
        <f t="shared" si="18"/>
        <v>1</v>
      </c>
      <c r="G586" t="s">
        <v>992</v>
      </c>
      <c r="H586">
        <v>0.277001</v>
      </c>
      <c r="I586">
        <f t="shared" si="17"/>
        <v>0.25329468860799997</v>
      </c>
    </row>
    <row r="587" spans="1:9" hidden="1">
      <c r="A587" t="s">
        <v>585</v>
      </c>
      <c r="B587">
        <v>0.27505185377500002</v>
      </c>
      <c r="C587">
        <v>0.30969400000000002</v>
      </c>
      <c r="D587">
        <v>768</v>
      </c>
      <c r="E587" t="b">
        <f t="shared" si="18"/>
        <v>1</v>
      </c>
      <c r="G587" t="s">
        <v>993</v>
      </c>
      <c r="H587">
        <v>0.28543600000000002</v>
      </c>
      <c r="I587">
        <f t="shared" si="17"/>
        <v>0.20797742568399999</v>
      </c>
    </row>
    <row r="588" spans="1:9" hidden="1">
      <c r="A588" t="s">
        <v>586</v>
      </c>
      <c r="B588">
        <v>0.222366690772</v>
      </c>
      <c r="C588">
        <v>-1</v>
      </c>
      <c r="D588">
        <v>758</v>
      </c>
      <c r="E588" t="b">
        <f t="shared" si="18"/>
        <v>0</v>
      </c>
      <c r="G588" t="s">
        <v>994</v>
      </c>
      <c r="H588">
        <v>0.32050000000000001</v>
      </c>
      <c r="I588">
        <f t="shared" si="17"/>
        <v>0.29231375467999998</v>
      </c>
    </row>
    <row r="589" spans="1:9" hidden="1">
      <c r="A589" t="s">
        <v>587</v>
      </c>
      <c r="B589">
        <v>0.20807938405400001</v>
      </c>
      <c r="C589">
        <v>-1</v>
      </c>
      <c r="D589">
        <v>701</v>
      </c>
      <c r="E589" t="b">
        <f t="shared" si="18"/>
        <v>0</v>
      </c>
      <c r="G589" t="s">
        <v>995</v>
      </c>
      <c r="H589">
        <v>0.32366299999999998</v>
      </c>
      <c r="I589">
        <f t="shared" si="17"/>
        <v>0.36041946160600002</v>
      </c>
    </row>
    <row r="590" spans="1:9" hidden="1">
      <c r="A590" t="s">
        <v>588</v>
      </c>
      <c r="B590">
        <v>0.33509167873500001</v>
      </c>
      <c r="C590">
        <v>0.209976</v>
      </c>
      <c r="D590">
        <v>495</v>
      </c>
      <c r="E590" t="b">
        <f t="shared" si="18"/>
        <v>0</v>
      </c>
      <c r="G590" t="s">
        <v>996</v>
      </c>
      <c r="H590">
        <v>0.30184499999999997</v>
      </c>
      <c r="I590">
        <f t="shared" si="17"/>
        <v>0.28064295664599997</v>
      </c>
    </row>
    <row r="591" spans="1:9" hidden="1">
      <c r="A591" t="s">
        <v>589</v>
      </c>
      <c r="B591">
        <v>0.19747160294900001</v>
      </c>
      <c r="C591">
        <v>0.24046899999999999</v>
      </c>
      <c r="D591">
        <v>4760</v>
      </c>
      <c r="E591" t="b">
        <f t="shared" si="18"/>
        <v>1</v>
      </c>
      <c r="G591" t="s">
        <v>998</v>
      </c>
      <c r="H591">
        <v>0.32777400000000001</v>
      </c>
      <c r="I591">
        <f t="shared" ref="I591:I651" si="19">VLOOKUP(G591,$A$2:$B$1307,2,FALSE)</f>
        <v>0.241713279079</v>
      </c>
    </row>
    <row r="592" spans="1:9" hidden="1">
      <c r="A592" t="s">
        <v>590</v>
      </c>
      <c r="B592">
        <v>0.285246464852</v>
      </c>
      <c r="C592">
        <v>0.16214300000000001</v>
      </c>
      <c r="D592">
        <v>602</v>
      </c>
      <c r="E592" t="b">
        <f t="shared" si="18"/>
        <v>0</v>
      </c>
      <c r="G592" t="s">
        <v>997</v>
      </c>
      <c r="H592">
        <v>0.377772</v>
      </c>
      <c r="I592">
        <f t="shared" si="19"/>
        <v>0.164448187647</v>
      </c>
    </row>
    <row r="593" spans="1:9" hidden="1">
      <c r="A593" t="s">
        <v>591</v>
      </c>
      <c r="B593">
        <v>0.50203054059800001</v>
      </c>
      <c r="C593">
        <v>0.22395899999999999</v>
      </c>
      <c r="D593">
        <v>572</v>
      </c>
      <c r="E593" t="b">
        <f t="shared" si="18"/>
        <v>0</v>
      </c>
      <c r="G593" t="s">
        <v>999</v>
      </c>
      <c r="H593">
        <v>0.332067</v>
      </c>
      <c r="I593">
        <f t="shared" si="19"/>
        <v>0.43766928940200001</v>
      </c>
    </row>
    <row r="594" spans="1:9" hidden="1">
      <c r="A594" t="s">
        <v>592</v>
      </c>
      <c r="B594">
        <v>0.50375461094499996</v>
      </c>
      <c r="C594">
        <v>0.20133899999999999</v>
      </c>
      <c r="D594">
        <v>519</v>
      </c>
      <c r="E594" t="b">
        <f t="shared" si="18"/>
        <v>0</v>
      </c>
      <c r="G594" t="s">
        <v>1000</v>
      </c>
      <c r="H594">
        <v>0.31645699999999999</v>
      </c>
      <c r="I594">
        <f t="shared" si="19"/>
        <v>0.24070446397299999</v>
      </c>
    </row>
    <row r="595" spans="1:9" hidden="1">
      <c r="A595" t="s">
        <v>593</v>
      </c>
      <c r="B595">
        <v>0.47572118853700002</v>
      </c>
      <c r="C595">
        <v>0.211447</v>
      </c>
      <c r="D595">
        <v>525</v>
      </c>
      <c r="E595" t="b">
        <f t="shared" si="18"/>
        <v>0</v>
      </c>
      <c r="G595" t="s">
        <v>1001</v>
      </c>
      <c r="H595">
        <v>0.36389899999999997</v>
      </c>
      <c r="I595">
        <f t="shared" si="19"/>
        <v>0.264548773849</v>
      </c>
    </row>
    <row r="596" spans="1:9" hidden="1">
      <c r="A596" t="s">
        <v>594</v>
      </c>
      <c r="B596">
        <v>0.24171734266100001</v>
      </c>
      <c r="C596">
        <v>0.18912300000000001</v>
      </c>
      <c r="D596">
        <v>489</v>
      </c>
      <c r="E596" t="b">
        <f t="shared" si="18"/>
        <v>0</v>
      </c>
      <c r="G596" t="s">
        <v>1003</v>
      </c>
      <c r="H596">
        <v>0.36212899999999998</v>
      </c>
      <c r="I596">
        <f t="shared" si="19"/>
        <v>0.30950373954499999</v>
      </c>
    </row>
    <row r="597" spans="1:9" hidden="1">
      <c r="A597" t="s">
        <v>595</v>
      </c>
      <c r="B597">
        <v>0.34252199686599999</v>
      </c>
      <c r="C597">
        <v>0.180593</v>
      </c>
      <c r="D597">
        <v>539</v>
      </c>
      <c r="E597" t="b">
        <f t="shared" si="18"/>
        <v>0</v>
      </c>
      <c r="G597" t="s">
        <v>1004</v>
      </c>
      <c r="H597">
        <v>0.35065000000000002</v>
      </c>
      <c r="I597">
        <f t="shared" si="19"/>
        <v>0.22837106267000001</v>
      </c>
    </row>
    <row r="598" spans="1:9" hidden="1">
      <c r="A598" t="s">
        <v>596</v>
      </c>
      <c r="B598">
        <v>0.37994162004900001</v>
      </c>
      <c r="C598">
        <v>0.16040099999999999</v>
      </c>
      <c r="D598">
        <v>6985</v>
      </c>
      <c r="E598" t="b">
        <f t="shared" si="18"/>
        <v>0</v>
      </c>
      <c r="G598" t="s">
        <v>1005</v>
      </c>
      <c r="H598">
        <v>0.34700700000000001</v>
      </c>
      <c r="I598">
        <f t="shared" si="19"/>
        <v>0.25778465561899999</v>
      </c>
    </row>
    <row r="599" spans="1:9" hidden="1">
      <c r="A599" t="s">
        <v>597</v>
      </c>
      <c r="B599">
        <v>0.45216379749800001</v>
      </c>
      <c r="C599">
        <v>0.15801499999999999</v>
      </c>
      <c r="D599">
        <v>460</v>
      </c>
      <c r="E599" t="b">
        <f t="shared" si="18"/>
        <v>0</v>
      </c>
      <c r="G599" t="s">
        <v>1006</v>
      </c>
      <c r="H599">
        <v>0.36567</v>
      </c>
      <c r="I599">
        <f t="shared" si="19"/>
        <v>0.30052299353400003</v>
      </c>
    </row>
    <row r="600" spans="1:9" hidden="1">
      <c r="A600" t="s">
        <v>598</v>
      </c>
      <c r="B600">
        <v>0.48642725733499997</v>
      </c>
      <c r="C600">
        <v>0.19129699999999999</v>
      </c>
      <c r="D600">
        <v>452</v>
      </c>
      <c r="E600" t="b">
        <f t="shared" si="18"/>
        <v>0</v>
      </c>
      <c r="G600" t="s">
        <v>1007</v>
      </c>
      <c r="H600">
        <v>0.36971100000000001</v>
      </c>
      <c r="I600">
        <f t="shared" si="19"/>
        <v>0.198196065905</v>
      </c>
    </row>
    <row r="601" spans="1:9" hidden="1">
      <c r="A601" t="s">
        <v>599</v>
      </c>
      <c r="B601">
        <v>0.240145987497</v>
      </c>
      <c r="C601">
        <v>-1</v>
      </c>
      <c r="D601">
        <v>432</v>
      </c>
      <c r="E601" t="b">
        <f t="shared" si="18"/>
        <v>0</v>
      </c>
      <c r="G601" t="s">
        <v>1011</v>
      </c>
      <c r="H601">
        <v>9.4980099999999998E-2</v>
      </c>
      <c r="I601">
        <f t="shared" si="19"/>
        <v>0.227380764791</v>
      </c>
    </row>
    <row r="602" spans="1:9" hidden="1">
      <c r="A602" t="s">
        <v>600</v>
      </c>
      <c r="B602">
        <v>0.55429838132999998</v>
      </c>
      <c r="C602">
        <v>0.28193299999999999</v>
      </c>
      <c r="D602">
        <v>443</v>
      </c>
      <c r="E602" t="b">
        <f t="shared" si="18"/>
        <v>0</v>
      </c>
      <c r="G602" t="s">
        <v>1012</v>
      </c>
      <c r="H602">
        <v>0.117922</v>
      </c>
      <c r="I602">
        <f t="shared" si="19"/>
        <v>0.28828814608199999</v>
      </c>
    </row>
    <row r="603" spans="1:9" hidden="1">
      <c r="A603" t="s">
        <v>601</v>
      </c>
      <c r="B603">
        <v>0.31171457577400002</v>
      </c>
      <c r="C603">
        <v>-1</v>
      </c>
      <c r="D603">
        <v>434</v>
      </c>
      <c r="E603" t="b">
        <f t="shared" si="18"/>
        <v>0</v>
      </c>
      <c r="G603" t="s">
        <v>1013</v>
      </c>
      <c r="H603">
        <v>0.23857400000000001</v>
      </c>
      <c r="I603">
        <f t="shared" si="19"/>
        <v>0.25843332547499998</v>
      </c>
    </row>
    <row r="604" spans="1:9" hidden="1">
      <c r="A604" t="s">
        <v>602</v>
      </c>
      <c r="B604">
        <v>0.58841823316999997</v>
      </c>
      <c r="C604">
        <v>-1</v>
      </c>
      <c r="D604">
        <v>464</v>
      </c>
      <c r="E604" t="b">
        <f t="shared" si="18"/>
        <v>0</v>
      </c>
      <c r="G604" t="s">
        <v>1014</v>
      </c>
      <c r="H604">
        <v>0.21829599999999999</v>
      </c>
      <c r="I604">
        <f t="shared" si="19"/>
        <v>0.25151546273600001</v>
      </c>
    </row>
    <row r="605" spans="1:9" hidden="1">
      <c r="A605" t="s">
        <v>603</v>
      </c>
      <c r="B605">
        <v>0.24169122874400001</v>
      </c>
      <c r="C605">
        <v>-1</v>
      </c>
      <c r="D605">
        <v>434</v>
      </c>
      <c r="E605" t="b">
        <f t="shared" si="18"/>
        <v>0</v>
      </c>
      <c r="G605" t="s">
        <v>1015</v>
      </c>
      <c r="H605">
        <v>0.243481</v>
      </c>
      <c r="I605">
        <f t="shared" si="19"/>
        <v>0.25023473217300002</v>
      </c>
    </row>
    <row r="606" spans="1:9" hidden="1">
      <c r="A606" t="s">
        <v>604</v>
      </c>
      <c r="B606">
        <v>0.22322484098600001</v>
      </c>
      <c r="C606">
        <v>0.23435600000000001</v>
      </c>
      <c r="D606">
        <v>787</v>
      </c>
      <c r="E606" t="b">
        <f t="shared" si="18"/>
        <v>1</v>
      </c>
      <c r="G606" t="s">
        <v>1016</v>
      </c>
      <c r="H606">
        <v>0.223604</v>
      </c>
      <c r="I606">
        <f t="shared" si="19"/>
        <v>0.24000336690599999</v>
      </c>
    </row>
    <row r="607" spans="1:9" hidden="1">
      <c r="A607" t="s">
        <v>605</v>
      </c>
      <c r="B607">
        <v>0.26439583973800002</v>
      </c>
      <c r="C607">
        <v>0.26321299999999997</v>
      </c>
      <c r="D607">
        <v>644</v>
      </c>
      <c r="E607" t="b">
        <f t="shared" si="18"/>
        <v>1</v>
      </c>
      <c r="G607" t="s">
        <v>1017</v>
      </c>
      <c r="H607">
        <v>0.20521500000000001</v>
      </c>
      <c r="I607">
        <f t="shared" si="19"/>
        <v>0.34558110073600001</v>
      </c>
    </row>
    <row r="608" spans="1:9" hidden="1">
      <c r="A608" t="s">
        <v>606</v>
      </c>
      <c r="B608">
        <v>0.26712718326099999</v>
      </c>
      <c r="C608">
        <v>0.23311499999999999</v>
      </c>
      <c r="D608">
        <v>6331</v>
      </c>
      <c r="E608" t="b">
        <f t="shared" si="18"/>
        <v>0</v>
      </c>
      <c r="G608" t="s">
        <v>1018</v>
      </c>
      <c r="H608">
        <v>0.26701200000000003</v>
      </c>
      <c r="I608">
        <f t="shared" si="19"/>
        <v>0.26954316847499998</v>
      </c>
    </row>
    <row r="609" spans="1:9" hidden="1">
      <c r="A609" t="s">
        <v>607</v>
      </c>
      <c r="B609">
        <v>0.310390158247</v>
      </c>
      <c r="C609">
        <v>0.20214499999999999</v>
      </c>
      <c r="D609">
        <v>595</v>
      </c>
      <c r="E609" t="b">
        <f t="shared" si="18"/>
        <v>0</v>
      </c>
      <c r="G609" t="s">
        <v>1019</v>
      </c>
      <c r="H609">
        <v>0.22650799999999999</v>
      </c>
      <c r="I609">
        <f t="shared" si="19"/>
        <v>0.27336828492499998</v>
      </c>
    </row>
    <row r="610" spans="1:9" hidden="1">
      <c r="A610" t="s">
        <v>608</v>
      </c>
      <c r="B610">
        <v>0.31613018416299998</v>
      </c>
      <c r="C610">
        <v>6.8990800000000005E-2</v>
      </c>
      <c r="D610">
        <v>969</v>
      </c>
      <c r="E610" t="b">
        <f t="shared" si="18"/>
        <v>0</v>
      </c>
      <c r="G610" t="s">
        <v>1020</v>
      </c>
      <c r="H610">
        <v>0.23352800000000001</v>
      </c>
      <c r="I610">
        <f t="shared" si="19"/>
        <v>0.27944015066099998</v>
      </c>
    </row>
    <row r="611" spans="1:9" hidden="1">
      <c r="A611" t="s">
        <v>609</v>
      </c>
      <c r="B611">
        <v>0.25248608330700001</v>
      </c>
      <c r="C611">
        <v>0.30327999999999999</v>
      </c>
      <c r="D611">
        <v>795</v>
      </c>
      <c r="E611" t="b">
        <f t="shared" si="18"/>
        <v>1</v>
      </c>
      <c r="G611" t="s">
        <v>1021</v>
      </c>
      <c r="H611">
        <v>0.349053</v>
      </c>
      <c r="I611">
        <f t="shared" si="19"/>
        <v>0.16688208605800001</v>
      </c>
    </row>
    <row r="612" spans="1:9" hidden="1">
      <c r="A612" t="s">
        <v>610</v>
      </c>
      <c r="B612">
        <v>0.21088265142900001</v>
      </c>
      <c r="C612">
        <v>0.203407</v>
      </c>
      <c r="D612">
        <v>671</v>
      </c>
      <c r="E612" t="b">
        <f t="shared" si="18"/>
        <v>1</v>
      </c>
      <c r="G612" t="s">
        <v>1022</v>
      </c>
      <c r="H612">
        <v>0.33718999999999999</v>
      </c>
      <c r="I612">
        <f t="shared" si="19"/>
        <v>0.19596575771399999</v>
      </c>
    </row>
    <row r="613" spans="1:9" hidden="1">
      <c r="A613" t="s">
        <v>611</v>
      </c>
      <c r="B613">
        <v>0.18811445115700001</v>
      </c>
      <c r="C613">
        <v>0.30408000000000002</v>
      </c>
      <c r="D613">
        <v>3536</v>
      </c>
      <c r="E613" t="b">
        <f t="shared" si="18"/>
        <v>1</v>
      </c>
      <c r="G613" t="s">
        <v>1024</v>
      </c>
      <c r="H613">
        <v>0.260523</v>
      </c>
      <c r="I613">
        <f t="shared" si="19"/>
        <v>0.40639612535000003</v>
      </c>
    </row>
    <row r="614" spans="1:9" hidden="1">
      <c r="A614" t="s">
        <v>612</v>
      </c>
      <c r="B614">
        <v>0.31738183936100001</v>
      </c>
      <c r="C614">
        <v>0.28315600000000002</v>
      </c>
      <c r="D614">
        <v>421</v>
      </c>
      <c r="E614" t="b">
        <f t="shared" si="18"/>
        <v>0</v>
      </c>
      <c r="G614" t="s">
        <v>1025</v>
      </c>
      <c r="H614">
        <v>0.16708999999999999</v>
      </c>
      <c r="I614">
        <f t="shared" si="19"/>
        <v>0.31150051648799998</v>
      </c>
    </row>
    <row r="615" spans="1:9" hidden="1">
      <c r="A615" t="s">
        <v>613</v>
      </c>
      <c r="B615">
        <v>0.25687017791599998</v>
      </c>
      <c r="C615">
        <v>-1</v>
      </c>
      <c r="D615">
        <v>3329</v>
      </c>
      <c r="E615" t="b">
        <f t="shared" si="18"/>
        <v>0</v>
      </c>
      <c r="G615" t="s">
        <v>1027</v>
      </c>
      <c r="H615">
        <v>0.18587600000000001</v>
      </c>
      <c r="I615">
        <f t="shared" si="19"/>
        <v>0.29160201232600003</v>
      </c>
    </row>
    <row r="616" spans="1:9" hidden="1">
      <c r="A616" t="s">
        <v>614</v>
      </c>
      <c r="B616">
        <v>0.375402461711</v>
      </c>
      <c r="C616">
        <v>0.268536</v>
      </c>
      <c r="D616">
        <v>519</v>
      </c>
      <c r="E616" t="b">
        <f t="shared" si="18"/>
        <v>0</v>
      </c>
      <c r="G616" t="s">
        <v>1028</v>
      </c>
      <c r="H616">
        <v>0.19093299999999999</v>
      </c>
      <c r="I616">
        <f t="shared" si="19"/>
        <v>0.27192578775300003</v>
      </c>
    </row>
    <row r="617" spans="1:9" hidden="1">
      <c r="A617" t="s">
        <v>615</v>
      </c>
      <c r="B617">
        <v>0.35495117623799999</v>
      </c>
      <c r="C617">
        <v>-1</v>
      </c>
      <c r="D617">
        <v>533</v>
      </c>
      <c r="E617" t="b">
        <f t="shared" si="18"/>
        <v>0</v>
      </c>
      <c r="G617" t="s">
        <v>1029</v>
      </c>
      <c r="H617">
        <v>0.224551</v>
      </c>
      <c r="I617">
        <f t="shared" si="19"/>
        <v>0.31550946046</v>
      </c>
    </row>
    <row r="618" spans="1:9" hidden="1">
      <c r="A618" t="s">
        <v>616</v>
      </c>
      <c r="B618">
        <v>0.19378856115000001</v>
      </c>
      <c r="C618">
        <v>0.201072</v>
      </c>
      <c r="D618">
        <v>510</v>
      </c>
      <c r="E618" t="b">
        <f t="shared" si="18"/>
        <v>1</v>
      </c>
      <c r="G618" t="s">
        <v>1030</v>
      </c>
      <c r="H618">
        <v>0.18723799999999999</v>
      </c>
      <c r="I618">
        <f t="shared" si="19"/>
        <v>0.26674799867600002</v>
      </c>
    </row>
    <row r="619" spans="1:9" hidden="1">
      <c r="A619" t="s">
        <v>617</v>
      </c>
      <c r="B619">
        <v>0.27164377782799998</v>
      </c>
      <c r="C619">
        <v>0.232987</v>
      </c>
      <c r="D619">
        <v>498</v>
      </c>
      <c r="E619" t="b">
        <f t="shared" si="18"/>
        <v>0</v>
      </c>
      <c r="G619" t="s">
        <v>1031</v>
      </c>
      <c r="H619">
        <v>0.23594899999999999</v>
      </c>
      <c r="I619">
        <f t="shared" si="19"/>
        <v>0.24689234817899999</v>
      </c>
    </row>
    <row r="620" spans="1:9" hidden="1">
      <c r="A620" t="s">
        <v>618</v>
      </c>
      <c r="B620">
        <v>0.445797303576</v>
      </c>
      <c r="C620">
        <v>0.27494200000000002</v>
      </c>
      <c r="D620">
        <v>548</v>
      </c>
      <c r="E620" t="b">
        <f t="shared" si="18"/>
        <v>0</v>
      </c>
      <c r="G620" t="s">
        <v>969</v>
      </c>
      <c r="H620">
        <v>0.19440099999999999</v>
      </c>
      <c r="I620">
        <f t="shared" si="19"/>
        <v>0.41650510904600002</v>
      </c>
    </row>
    <row r="621" spans="1:9" hidden="1">
      <c r="A621" t="s">
        <v>619</v>
      </c>
      <c r="B621">
        <v>0.17236926007700001</v>
      </c>
      <c r="C621">
        <v>0.22703400000000001</v>
      </c>
      <c r="D621">
        <v>445</v>
      </c>
      <c r="E621" t="b">
        <f t="shared" si="18"/>
        <v>1</v>
      </c>
      <c r="G621" t="s">
        <v>1035</v>
      </c>
      <c r="H621">
        <v>0.26184099999999999</v>
      </c>
      <c r="I621">
        <f t="shared" si="19"/>
        <v>0.205498834347</v>
      </c>
    </row>
    <row r="622" spans="1:9" hidden="1">
      <c r="A622" t="s">
        <v>620</v>
      </c>
      <c r="B622">
        <v>0.31436732187600003</v>
      </c>
      <c r="C622">
        <v>0.23363500000000001</v>
      </c>
      <c r="D622">
        <v>5343</v>
      </c>
      <c r="E622" t="b">
        <f t="shared" si="18"/>
        <v>0</v>
      </c>
      <c r="G622" t="s">
        <v>1037</v>
      </c>
      <c r="H622">
        <v>9.73604E-2</v>
      </c>
      <c r="I622">
        <f t="shared" si="19"/>
        <v>0.294722343394</v>
      </c>
    </row>
    <row r="623" spans="1:9" hidden="1">
      <c r="A623" t="s">
        <v>621</v>
      </c>
      <c r="B623">
        <v>0.39935362931200002</v>
      </c>
      <c r="C623">
        <v>0.18672800000000001</v>
      </c>
      <c r="D623">
        <v>411</v>
      </c>
      <c r="E623" t="b">
        <f t="shared" si="18"/>
        <v>0</v>
      </c>
      <c r="G623" t="s">
        <v>1036</v>
      </c>
      <c r="H623">
        <v>0.139095</v>
      </c>
      <c r="I623">
        <f t="shared" si="19"/>
        <v>0.18419428466500001</v>
      </c>
    </row>
    <row r="624" spans="1:9" hidden="1">
      <c r="A624" t="s">
        <v>622</v>
      </c>
      <c r="B624">
        <v>0.41405092239199998</v>
      </c>
      <c r="C624">
        <v>0.21723300000000001</v>
      </c>
      <c r="D624">
        <v>679</v>
      </c>
      <c r="E624" t="b">
        <f t="shared" si="18"/>
        <v>0</v>
      </c>
      <c r="G624" t="s">
        <v>1039</v>
      </c>
      <c r="H624">
        <v>0.20686499999999999</v>
      </c>
      <c r="I624">
        <f t="shared" si="19"/>
        <v>0.18346509105700001</v>
      </c>
    </row>
    <row r="625" spans="1:9" hidden="1">
      <c r="A625" t="s">
        <v>623</v>
      </c>
      <c r="B625">
        <v>0.42206708952900002</v>
      </c>
      <c r="C625">
        <v>0.18823000000000001</v>
      </c>
      <c r="D625">
        <v>597</v>
      </c>
      <c r="E625" t="b">
        <f t="shared" si="18"/>
        <v>0</v>
      </c>
      <c r="G625" t="s">
        <v>1038</v>
      </c>
      <c r="H625">
        <v>0.327764</v>
      </c>
      <c r="I625">
        <f t="shared" si="19"/>
        <v>0.26008329306099998</v>
      </c>
    </row>
    <row r="626" spans="1:9" hidden="1">
      <c r="A626" t="s">
        <v>624</v>
      </c>
      <c r="B626">
        <v>0.47701661834800002</v>
      </c>
      <c r="C626">
        <v>6.8786700000000006E-2</v>
      </c>
      <c r="D626">
        <v>968</v>
      </c>
      <c r="E626" t="b">
        <f t="shared" si="18"/>
        <v>0</v>
      </c>
      <c r="G626" t="s">
        <v>1042</v>
      </c>
      <c r="H626">
        <v>0.28115200000000001</v>
      </c>
      <c r="I626">
        <f t="shared" si="19"/>
        <v>0.48015528991599998</v>
      </c>
    </row>
    <row r="627" spans="1:9" hidden="1">
      <c r="A627" t="s">
        <v>625</v>
      </c>
      <c r="B627">
        <v>0.35610421727399999</v>
      </c>
      <c r="C627">
        <v>6.9357299999999997E-2</v>
      </c>
      <c r="D627">
        <v>1033</v>
      </c>
      <c r="E627" t="b">
        <f t="shared" si="18"/>
        <v>0</v>
      </c>
      <c r="G627" t="s">
        <v>1043</v>
      </c>
      <c r="H627">
        <v>0.32085999999999998</v>
      </c>
      <c r="I627">
        <f t="shared" si="19"/>
        <v>0.32637419612599999</v>
      </c>
    </row>
    <row r="628" spans="1:9" hidden="1">
      <c r="A628" t="s">
        <v>626</v>
      </c>
      <c r="B628">
        <v>0.31944613686399997</v>
      </c>
      <c r="C628">
        <v>0.114403</v>
      </c>
      <c r="D628">
        <v>1002</v>
      </c>
      <c r="E628" t="b">
        <f t="shared" si="18"/>
        <v>0</v>
      </c>
      <c r="G628" t="s">
        <v>1044</v>
      </c>
      <c r="H628">
        <v>0.12388100000000001</v>
      </c>
      <c r="I628">
        <f t="shared" si="19"/>
        <v>0.28527854482300002</v>
      </c>
    </row>
    <row r="629" spans="1:9" hidden="1">
      <c r="A629" t="s">
        <v>627</v>
      </c>
      <c r="B629">
        <v>0.40780223226000001</v>
      </c>
      <c r="C629">
        <v>0.202042</v>
      </c>
      <c r="D629">
        <v>582</v>
      </c>
      <c r="E629" t="b">
        <f t="shared" si="18"/>
        <v>0</v>
      </c>
      <c r="G629" t="s">
        <v>1045</v>
      </c>
      <c r="H629">
        <v>0.35087200000000002</v>
      </c>
      <c r="I629">
        <f t="shared" si="19"/>
        <v>0.61672496859100001</v>
      </c>
    </row>
    <row r="630" spans="1:9" hidden="1">
      <c r="A630" t="s">
        <v>628</v>
      </c>
      <c r="B630">
        <v>0.20733143302400001</v>
      </c>
      <c r="C630">
        <v>-1</v>
      </c>
      <c r="D630">
        <v>765</v>
      </c>
      <c r="E630" t="b">
        <f t="shared" si="18"/>
        <v>0</v>
      </c>
      <c r="G630" t="s">
        <v>1048</v>
      </c>
      <c r="H630">
        <v>0.20054</v>
      </c>
      <c r="I630">
        <f t="shared" si="19"/>
        <v>0.49563974706399999</v>
      </c>
    </row>
    <row r="631" spans="1:9" hidden="1">
      <c r="A631" t="s">
        <v>629</v>
      </c>
      <c r="B631">
        <v>0.49034937095499997</v>
      </c>
      <c r="C631">
        <v>0.13211700000000001</v>
      </c>
      <c r="D631">
        <v>559</v>
      </c>
      <c r="E631" t="b">
        <f t="shared" si="18"/>
        <v>0</v>
      </c>
      <c r="G631" t="s">
        <v>1049</v>
      </c>
      <c r="H631">
        <v>0.20874699999999999</v>
      </c>
      <c r="I631">
        <f t="shared" si="19"/>
        <v>0.28403254135099998</v>
      </c>
    </row>
    <row r="632" spans="1:9" hidden="1">
      <c r="A632" t="s">
        <v>630</v>
      </c>
      <c r="B632">
        <v>0.42668802277700002</v>
      </c>
      <c r="C632">
        <v>0.184614</v>
      </c>
      <c r="D632">
        <v>709</v>
      </c>
      <c r="E632" t="b">
        <f t="shared" si="18"/>
        <v>0</v>
      </c>
      <c r="G632" t="s">
        <v>1050</v>
      </c>
      <c r="H632">
        <v>0.23516599999999999</v>
      </c>
      <c r="I632">
        <f t="shared" si="19"/>
        <v>0.43464482619900002</v>
      </c>
    </row>
    <row r="633" spans="1:9" hidden="1">
      <c r="A633" t="s">
        <v>631</v>
      </c>
      <c r="B633">
        <v>0.53420322322299996</v>
      </c>
      <c r="C633">
        <v>0.20105600000000001</v>
      </c>
      <c r="D633">
        <v>528</v>
      </c>
      <c r="E633" t="b">
        <f t="shared" si="18"/>
        <v>0</v>
      </c>
      <c r="G633" t="s">
        <v>1051</v>
      </c>
      <c r="H633">
        <v>0.20025000000000001</v>
      </c>
      <c r="I633">
        <f t="shared" si="19"/>
        <v>0.49255388235899999</v>
      </c>
    </row>
    <row r="634" spans="1:9" hidden="1">
      <c r="A634" t="s">
        <v>632</v>
      </c>
      <c r="B634">
        <v>0.286627004485</v>
      </c>
      <c r="C634">
        <v>0.25968599999999997</v>
      </c>
      <c r="D634">
        <v>669</v>
      </c>
      <c r="E634" t="b">
        <f t="shared" si="18"/>
        <v>1</v>
      </c>
      <c r="G634" t="s">
        <v>1052</v>
      </c>
      <c r="H634">
        <v>0.18334900000000001</v>
      </c>
      <c r="I634">
        <f t="shared" si="19"/>
        <v>0.65512799276099998</v>
      </c>
    </row>
    <row r="635" spans="1:9" hidden="1">
      <c r="A635" t="s">
        <v>633</v>
      </c>
      <c r="B635">
        <v>0.20984742718400001</v>
      </c>
      <c r="C635">
        <v>0.108163</v>
      </c>
      <c r="D635">
        <v>610</v>
      </c>
      <c r="E635" t="b">
        <f t="shared" si="18"/>
        <v>0</v>
      </c>
      <c r="G635" t="s">
        <v>1065</v>
      </c>
      <c r="H635">
        <v>0.172628</v>
      </c>
      <c r="I635">
        <f t="shared" si="19"/>
        <v>0.54458997459699998</v>
      </c>
    </row>
    <row r="636" spans="1:9" hidden="1">
      <c r="A636" t="s">
        <v>634</v>
      </c>
      <c r="B636">
        <v>0.26862452937199999</v>
      </c>
      <c r="C636">
        <v>-1</v>
      </c>
      <c r="D636">
        <v>620</v>
      </c>
      <c r="E636" t="b">
        <f t="shared" si="18"/>
        <v>0</v>
      </c>
      <c r="G636" t="s">
        <v>1066</v>
      </c>
      <c r="H636">
        <v>0.113563</v>
      </c>
      <c r="I636">
        <f t="shared" si="19"/>
        <v>0.38769587319100002</v>
      </c>
    </row>
    <row r="637" spans="1:9" hidden="1">
      <c r="A637" t="s">
        <v>635</v>
      </c>
      <c r="B637">
        <v>0.23523085149699999</v>
      </c>
      <c r="C637">
        <v>0.32639699999999999</v>
      </c>
      <c r="D637">
        <v>740</v>
      </c>
      <c r="E637" t="b">
        <f t="shared" si="18"/>
        <v>1</v>
      </c>
      <c r="G637" t="s">
        <v>1067</v>
      </c>
      <c r="H637">
        <v>0.13791800000000001</v>
      </c>
      <c r="I637">
        <f t="shared" si="19"/>
        <v>0.29721326993399999</v>
      </c>
    </row>
    <row r="638" spans="1:9" hidden="1">
      <c r="A638" t="s">
        <v>636</v>
      </c>
      <c r="B638">
        <v>0.38264451919600001</v>
      </c>
      <c r="C638">
        <v>0.20976400000000001</v>
      </c>
      <c r="D638">
        <v>588</v>
      </c>
      <c r="E638" t="b">
        <f t="shared" si="18"/>
        <v>0</v>
      </c>
      <c r="G638" t="s">
        <v>1068</v>
      </c>
      <c r="H638">
        <v>0.135903</v>
      </c>
      <c r="I638">
        <f t="shared" si="19"/>
        <v>0.300988943585</v>
      </c>
    </row>
    <row r="639" spans="1:9" hidden="1">
      <c r="A639" t="s">
        <v>637</v>
      </c>
      <c r="B639">
        <v>0.220555634601</v>
      </c>
      <c r="C639">
        <v>0.16317999999999999</v>
      </c>
      <c r="D639">
        <v>564</v>
      </c>
      <c r="E639" t="b">
        <f t="shared" si="18"/>
        <v>0</v>
      </c>
      <c r="G639" t="s">
        <v>1070</v>
      </c>
      <c r="H639">
        <v>0.14518700000000001</v>
      </c>
      <c r="I639">
        <f t="shared" si="19"/>
        <v>0.30760498102700001</v>
      </c>
    </row>
    <row r="640" spans="1:9" hidden="1">
      <c r="A640" t="s">
        <v>638</v>
      </c>
      <c r="B640">
        <v>0.40031350912199998</v>
      </c>
      <c r="C640">
        <v>6.4006099999999996E-2</v>
      </c>
      <c r="D640">
        <v>558</v>
      </c>
      <c r="E640" t="b">
        <f t="shared" si="18"/>
        <v>0</v>
      </c>
      <c r="G640" t="s">
        <v>1071</v>
      </c>
      <c r="H640">
        <v>0.16889599999999999</v>
      </c>
      <c r="I640">
        <f t="shared" si="19"/>
        <v>0.28047185861700002</v>
      </c>
    </row>
    <row r="641" spans="1:9" hidden="1">
      <c r="A641" t="s">
        <v>639</v>
      </c>
      <c r="B641">
        <v>0.39052234907400002</v>
      </c>
      <c r="C641">
        <v>8.9496900000000004E-2</v>
      </c>
      <c r="D641">
        <v>450</v>
      </c>
      <c r="E641" t="b">
        <f t="shared" si="18"/>
        <v>0</v>
      </c>
      <c r="G641" t="s">
        <v>1090</v>
      </c>
      <c r="H641">
        <v>0.184977</v>
      </c>
      <c r="I641">
        <f t="shared" si="19"/>
        <v>0.29675839368000001</v>
      </c>
    </row>
    <row r="642" spans="1:9" hidden="1">
      <c r="A642" t="s">
        <v>640</v>
      </c>
      <c r="B642">
        <v>0.606514618028</v>
      </c>
      <c r="C642">
        <v>0.15931100000000001</v>
      </c>
      <c r="D642">
        <v>1286</v>
      </c>
      <c r="E642" t="b">
        <f t="shared" si="18"/>
        <v>0</v>
      </c>
      <c r="G642" t="s">
        <v>1095</v>
      </c>
      <c r="H642">
        <v>0.189388</v>
      </c>
      <c r="I642">
        <f t="shared" si="19"/>
        <v>0.32427107654100001</v>
      </c>
    </row>
    <row r="643" spans="1:9" hidden="1">
      <c r="A643" t="s">
        <v>641</v>
      </c>
      <c r="B643">
        <v>0.34026344188199997</v>
      </c>
      <c r="C643">
        <v>0.117185</v>
      </c>
      <c r="D643">
        <v>459</v>
      </c>
      <c r="E643" t="b">
        <f t="shared" ref="E643:E706" si="20">AND(C643&gt;-1,B643&lt;C643+0.03)</f>
        <v>0</v>
      </c>
      <c r="G643" t="s">
        <v>1096</v>
      </c>
      <c r="H643">
        <v>0.20266799999999999</v>
      </c>
      <c r="I643">
        <f t="shared" si="19"/>
        <v>0.27036481593400002</v>
      </c>
    </row>
    <row r="644" spans="1:9" hidden="1">
      <c r="A644" t="s">
        <v>642</v>
      </c>
      <c r="B644">
        <v>0.31612173186199999</v>
      </c>
      <c r="C644">
        <v>0.120114</v>
      </c>
      <c r="D644">
        <v>610</v>
      </c>
      <c r="E644" t="b">
        <f t="shared" si="20"/>
        <v>0</v>
      </c>
      <c r="G644" t="s">
        <v>1099</v>
      </c>
      <c r="H644">
        <v>0.178171</v>
      </c>
      <c r="I644">
        <f t="shared" si="19"/>
        <v>0.25389608040799999</v>
      </c>
    </row>
    <row r="645" spans="1:9" hidden="1">
      <c r="A645" t="s">
        <v>643</v>
      </c>
      <c r="B645">
        <v>0.32035390731000002</v>
      </c>
      <c r="C645">
        <v>0.16477800000000001</v>
      </c>
      <c r="D645">
        <v>519</v>
      </c>
      <c r="E645" t="b">
        <f t="shared" si="20"/>
        <v>0</v>
      </c>
      <c r="G645" t="s">
        <v>1105</v>
      </c>
      <c r="H645">
        <v>0.23211100000000001</v>
      </c>
      <c r="I645">
        <f t="shared" si="19"/>
        <v>0.29255042144900001</v>
      </c>
    </row>
    <row r="646" spans="1:9" hidden="1">
      <c r="A646" t="s">
        <v>644</v>
      </c>
      <c r="B646">
        <v>0.29690610767999998</v>
      </c>
      <c r="C646">
        <v>0.17496600000000001</v>
      </c>
      <c r="D646">
        <v>500</v>
      </c>
      <c r="E646" t="b">
        <f t="shared" si="20"/>
        <v>0</v>
      </c>
      <c r="G646" t="s">
        <v>1108</v>
      </c>
      <c r="H646">
        <v>0.26667800000000003</v>
      </c>
      <c r="I646">
        <f t="shared" si="19"/>
        <v>0.27413513943700002</v>
      </c>
    </row>
    <row r="647" spans="1:9" hidden="1">
      <c r="A647" t="s">
        <v>645</v>
      </c>
      <c r="B647">
        <v>0.26555073809700003</v>
      </c>
      <c r="C647">
        <v>0.21440300000000001</v>
      </c>
      <c r="D647">
        <v>572</v>
      </c>
      <c r="E647" t="b">
        <f t="shared" si="20"/>
        <v>0</v>
      </c>
      <c r="G647" t="s">
        <v>1109</v>
      </c>
      <c r="H647">
        <v>0.259133</v>
      </c>
      <c r="I647">
        <f t="shared" si="19"/>
        <v>0.20871918501299999</v>
      </c>
    </row>
    <row r="648" spans="1:9" hidden="1">
      <c r="A648" t="s">
        <v>646</v>
      </c>
      <c r="B648">
        <v>0.19369556594500001</v>
      </c>
      <c r="C648">
        <v>0.30514400000000003</v>
      </c>
      <c r="D648">
        <v>562</v>
      </c>
      <c r="E648" t="b">
        <f t="shared" si="20"/>
        <v>1</v>
      </c>
      <c r="G648" t="s">
        <v>1110</v>
      </c>
      <c r="H648">
        <v>0.226797</v>
      </c>
      <c r="I648">
        <f t="shared" si="19"/>
        <v>0.199191084968</v>
      </c>
    </row>
    <row r="649" spans="1:9" hidden="1">
      <c r="A649" t="s">
        <v>647</v>
      </c>
      <c r="B649">
        <v>0.24375418108399999</v>
      </c>
      <c r="C649">
        <v>0.22029699999999999</v>
      </c>
      <c r="D649">
        <v>546</v>
      </c>
      <c r="E649" t="b">
        <f t="shared" si="20"/>
        <v>1</v>
      </c>
      <c r="G649" t="s">
        <v>1111</v>
      </c>
      <c r="H649">
        <v>0.410107</v>
      </c>
      <c r="I649">
        <f t="shared" si="19"/>
        <v>0.20094650432</v>
      </c>
    </row>
    <row r="650" spans="1:9" hidden="1">
      <c r="A650" t="s">
        <v>648</v>
      </c>
      <c r="B650">
        <v>0.14387223618799999</v>
      </c>
      <c r="C650">
        <v>-1</v>
      </c>
      <c r="D650">
        <v>608</v>
      </c>
      <c r="E650" t="b">
        <f t="shared" si="20"/>
        <v>0</v>
      </c>
      <c r="G650" t="s">
        <v>1300</v>
      </c>
      <c r="H650">
        <v>0.34315699999999999</v>
      </c>
      <c r="I650">
        <f t="shared" si="19"/>
        <v>0.14561219426200001</v>
      </c>
    </row>
    <row r="651" spans="1:9" hidden="1">
      <c r="A651" t="s">
        <v>649</v>
      </c>
      <c r="B651">
        <v>0.415044746036</v>
      </c>
      <c r="C651">
        <v>0.12828899999999999</v>
      </c>
      <c r="D651">
        <v>675</v>
      </c>
      <c r="E651" t="b">
        <f t="shared" si="20"/>
        <v>0</v>
      </c>
      <c r="G651" t="s">
        <v>1301</v>
      </c>
      <c r="H651">
        <v>0.326432</v>
      </c>
      <c r="I651">
        <f t="shared" si="19"/>
        <v>0.36212311243599998</v>
      </c>
    </row>
    <row r="652" spans="1:9" hidden="1">
      <c r="A652" t="s">
        <v>650</v>
      </c>
      <c r="B652">
        <v>0.31595172210900002</v>
      </c>
      <c r="C652">
        <v>0.177896</v>
      </c>
      <c r="D652">
        <v>622</v>
      </c>
      <c r="E652" t="b">
        <f t="shared" si="20"/>
        <v>0</v>
      </c>
    </row>
    <row r="653" spans="1:9" hidden="1">
      <c r="A653" t="s">
        <v>651</v>
      </c>
      <c r="B653">
        <v>0.18863730023700001</v>
      </c>
      <c r="C653">
        <v>-1</v>
      </c>
      <c r="D653">
        <v>1304</v>
      </c>
      <c r="E653" t="b">
        <f t="shared" si="20"/>
        <v>0</v>
      </c>
    </row>
    <row r="654" spans="1:9" hidden="1">
      <c r="A654" t="s">
        <v>652</v>
      </c>
      <c r="B654">
        <v>0.22717081040199999</v>
      </c>
      <c r="C654">
        <v>-1</v>
      </c>
      <c r="D654">
        <v>1296</v>
      </c>
      <c r="E654" t="b">
        <f t="shared" si="20"/>
        <v>0</v>
      </c>
    </row>
    <row r="655" spans="1:9" hidden="1">
      <c r="A655" t="s">
        <v>653</v>
      </c>
      <c r="B655">
        <v>0.31750035298599999</v>
      </c>
      <c r="C655">
        <v>-1</v>
      </c>
      <c r="D655">
        <v>527</v>
      </c>
      <c r="E655" t="b">
        <f t="shared" si="20"/>
        <v>0</v>
      </c>
    </row>
    <row r="656" spans="1:9" hidden="1">
      <c r="A656" t="s">
        <v>654</v>
      </c>
      <c r="B656">
        <v>0.45879256847599997</v>
      </c>
      <c r="C656">
        <v>7.4837500000000001E-2</v>
      </c>
      <c r="D656">
        <v>464</v>
      </c>
      <c r="E656" t="b">
        <f t="shared" si="20"/>
        <v>0</v>
      </c>
    </row>
    <row r="657" spans="1:5" hidden="1">
      <c r="A657" t="s">
        <v>655</v>
      </c>
      <c r="B657">
        <v>0.31935713500099999</v>
      </c>
      <c r="C657">
        <v>-1</v>
      </c>
      <c r="D657">
        <v>471</v>
      </c>
      <c r="E657" t="b">
        <f t="shared" si="20"/>
        <v>0</v>
      </c>
    </row>
    <row r="658" spans="1:5" hidden="1">
      <c r="A658" t="s">
        <v>656</v>
      </c>
      <c r="B658">
        <v>0.51278865551499997</v>
      </c>
      <c r="C658">
        <v>0.120325</v>
      </c>
      <c r="D658">
        <v>472</v>
      </c>
      <c r="E658" t="b">
        <f t="shared" si="20"/>
        <v>0</v>
      </c>
    </row>
    <row r="659" spans="1:5" hidden="1">
      <c r="A659" t="s">
        <v>657</v>
      </c>
      <c r="B659">
        <v>0.24446670862200001</v>
      </c>
      <c r="C659">
        <v>0.17002700000000001</v>
      </c>
      <c r="D659">
        <v>691</v>
      </c>
      <c r="E659" t="b">
        <f t="shared" si="20"/>
        <v>0</v>
      </c>
    </row>
    <row r="660" spans="1:5" hidden="1">
      <c r="A660" t="s">
        <v>658</v>
      </c>
      <c r="B660">
        <v>0.16206307297299999</v>
      </c>
      <c r="C660">
        <v>-1</v>
      </c>
      <c r="D660">
        <v>583</v>
      </c>
      <c r="E660" t="b">
        <f t="shared" si="20"/>
        <v>0</v>
      </c>
    </row>
    <row r="661" spans="1:5" hidden="1">
      <c r="A661" t="s">
        <v>659</v>
      </c>
      <c r="B661">
        <v>0.19151244656999999</v>
      </c>
      <c r="C661">
        <v>-1</v>
      </c>
      <c r="D661">
        <v>584</v>
      </c>
      <c r="E661" t="b">
        <f t="shared" si="20"/>
        <v>0</v>
      </c>
    </row>
    <row r="662" spans="1:5" hidden="1">
      <c r="A662" t="s">
        <v>660</v>
      </c>
      <c r="B662">
        <v>0.24419391395600001</v>
      </c>
      <c r="C662">
        <v>-1</v>
      </c>
      <c r="D662">
        <v>1189</v>
      </c>
      <c r="E662" t="b">
        <f t="shared" si="20"/>
        <v>0</v>
      </c>
    </row>
    <row r="663" spans="1:5" hidden="1">
      <c r="A663" t="s">
        <v>661</v>
      </c>
      <c r="B663">
        <v>0.25924195133400002</v>
      </c>
      <c r="C663">
        <v>-1</v>
      </c>
      <c r="D663">
        <v>1350</v>
      </c>
      <c r="E663" t="b">
        <f t="shared" si="20"/>
        <v>0</v>
      </c>
    </row>
    <row r="664" spans="1:5" hidden="1">
      <c r="A664" t="s">
        <v>662</v>
      </c>
      <c r="B664">
        <v>0.17118772654200001</v>
      </c>
      <c r="C664">
        <v>-1</v>
      </c>
      <c r="D664">
        <v>278</v>
      </c>
      <c r="E664" t="b">
        <f t="shared" si="20"/>
        <v>0</v>
      </c>
    </row>
    <row r="665" spans="1:5" hidden="1">
      <c r="A665" t="s">
        <v>663</v>
      </c>
      <c r="B665">
        <v>0.303182097687</v>
      </c>
      <c r="C665">
        <v>-1</v>
      </c>
      <c r="D665">
        <v>1393</v>
      </c>
      <c r="E665" t="b">
        <f t="shared" si="20"/>
        <v>0</v>
      </c>
    </row>
    <row r="666" spans="1:5" hidden="1">
      <c r="A666" t="s">
        <v>664</v>
      </c>
      <c r="B666">
        <v>0.24736603725100001</v>
      </c>
      <c r="C666">
        <v>-1</v>
      </c>
      <c r="D666">
        <v>1153</v>
      </c>
      <c r="E666" t="b">
        <f t="shared" si="20"/>
        <v>0</v>
      </c>
    </row>
    <row r="667" spans="1:5" hidden="1">
      <c r="A667" t="s">
        <v>665</v>
      </c>
      <c r="B667">
        <v>0.33817292373500002</v>
      </c>
      <c r="C667">
        <v>-1</v>
      </c>
      <c r="D667">
        <v>872</v>
      </c>
      <c r="E667" t="b">
        <f t="shared" si="20"/>
        <v>0</v>
      </c>
    </row>
    <row r="668" spans="1:5" hidden="1">
      <c r="A668" t="s">
        <v>666</v>
      </c>
      <c r="B668">
        <v>0.50199116609600003</v>
      </c>
      <c r="C668">
        <v>-1</v>
      </c>
      <c r="D668">
        <v>830</v>
      </c>
      <c r="E668" t="b">
        <f t="shared" si="20"/>
        <v>0</v>
      </c>
    </row>
    <row r="669" spans="1:5" hidden="1">
      <c r="A669" t="s">
        <v>667</v>
      </c>
      <c r="B669">
        <v>0.26078307734599998</v>
      </c>
      <c r="C669">
        <v>-1</v>
      </c>
      <c r="D669">
        <v>780</v>
      </c>
      <c r="E669" t="b">
        <f t="shared" si="20"/>
        <v>0</v>
      </c>
    </row>
    <row r="670" spans="1:5" hidden="1">
      <c r="A670" t="s">
        <v>668</v>
      </c>
      <c r="B670">
        <v>0.26853787701800003</v>
      </c>
      <c r="C670">
        <v>-1</v>
      </c>
      <c r="D670">
        <v>757</v>
      </c>
      <c r="E670" t="b">
        <f t="shared" si="20"/>
        <v>0</v>
      </c>
    </row>
    <row r="671" spans="1:5" hidden="1">
      <c r="A671" t="s">
        <v>669</v>
      </c>
      <c r="B671">
        <v>0.26993271201000002</v>
      </c>
      <c r="C671">
        <v>-1</v>
      </c>
      <c r="D671">
        <v>761</v>
      </c>
      <c r="E671" t="b">
        <f t="shared" si="20"/>
        <v>0</v>
      </c>
    </row>
    <row r="672" spans="1:5" hidden="1">
      <c r="A672" t="s">
        <v>670</v>
      </c>
      <c r="B672">
        <v>0.22775760268299999</v>
      </c>
      <c r="C672">
        <v>-1</v>
      </c>
      <c r="D672">
        <v>702</v>
      </c>
      <c r="E672" t="b">
        <f t="shared" si="20"/>
        <v>0</v>
      </c>
    </row>
    <row r="673" spans="1:5" hidden="1">
      <c r="A673" t="s">
        <v>671</v>
      </c>
      <c r="B673">
        <v>0.233551729594</v>
      </c>
      <c r="C673">
        <v>-1</v>
      </c>
      <c r="D673">
        <v>784</v>
      </c>
      <c r="E673" t="b">
        <f t="shared" si="20"/>
        <v>0</v>
      </c>
    </row>
    <row r="674" spans="1:5" hidden="1">
      <c r="A674" t="s">
        <v>672</v>
      </c>
      <c r="B674">
        <v>0.37053685509500001</v>
      </c>
      <c r="C674">
        <v>-1</v>
      </c>
      <c r="D674">
        <v>823</v>
      </c>
      <c r="E674" t="b">
        <f t="shared" si="20"/>
        <v>0</v>
      </c>
    </row>
    <row r="675" spans="1:5" hidden="1">
      <c r="A675" t="s">
        <v>673</v>
      </c>
      <c r="B675">
        <v>0.183842760982</v>
      </c>
      <c r="C675">
        <v>-1</v>
      </c>
      <c r="D675">
        <v>513</v>
      </c>
      <c r="E675" t="b">
        <f t="shared" si="20"/>
        <v>0</v>
      </c>
    </row>
    <row r="676" spans="1:5" hidden="1">
      <c r="A676" t="s">
        <v>674</v>
      </c>
      <c r="B676">
        <v>0.30495267215100003</v>
      </c>
      <c r="C676">
        <v>-1</v>
      </c>
      <c r="D676">
        <v>508</v>
      </c>
      <c r="E676" t="b">
        <f t="shared" si="20"/>
        <v>0</v>
      </c>
    </row>
    <row r="677" spans="1:5" hidden="1">
      <c r="A677" t="s">
        <v>675</v>
      </c>
      <c r="B677">
        <v>0.50688868453000002</v>
      </c>
      <c r="C677">
        <v>-1</v>
      </c>
      <c r="D677">
        <v>493</v>
      </c>
      <c r="E677" t="b">
        <f t="shared" si="20"/>
        <v>0</v>
      </c>
    </row>
    <row r="678" spans="1:5" hidden="1">
      <c r="A678" t="s">
        <v>676</v>
      </c>
      <c r="B678">
        <v>0.39572727985700001</v>
      </c>
      <c r="C678">
        <v>-1</v>
      </c>
      <c r="D678">
        <v>487</v>
      </c>
      <c r="E678" t="b">
        <f t="shared" si="20"/>
        <v>0</v>
      </c>
    </row>
    <row r="679" spans="1:5" hidden="1">
      <c r="A679" t="s">
        <v>677</v>
      </c>
      <c r="B679">
        <v>0.25043099083600001</v>
      </c>
      <c r="C679">
        <v>-1</v>
      </c>
      <c r="D679">
        <v>621</v>
      </c>
      <c r="E679" t="b">
        <f t="shared" si="20"/>
        <v>0</v>
      </c>
    </row>
    <row r="680" spans="1:5" hidden="1">
      <c r="A680" t="s">
        <v>678</v>
      </c>
      <c r="B680">
        <v>0.29052315891300001</v>
      </c>
      <c r="C680">
        <v>-1</v>
      </c>
      <c r="D680">
        <v>624</v>
      </c>
      <c r="E680" t="b">
        <f t="shared" si="20"/>
        <v>0</v>
      </c>
    </row>
    <row r="681" spans="1:5" hidden="1">
      <c r="A681" t="s">
        <v>679</v>
      </c>
      <c r="B681">
        <v>0.22400871676699999</v>
      </c>
      <c r="C681">
        <v>-1</v>
      </c>
      <c r="D681">
        <v>816</v>
      </c>
      <c r="E681" t="b">
        <f t="shared" si="20"/>
        <v>0</v>
      </c>
    </row>
    <row r="682" spans="1:5" hidden="1">
      <c r="A682" t="s">
        <v>680</v>
      </c>
      <c r="B682">
        <v>0.186770574159</v>
      </c>
      <c r="C682">
        <v>-1</v>
      </c>
      <c r="D682">
        <v>837</v>
      </c>
      <c r="E682" t="b">
        <f t="shared" si="20"/>
        <v>0</v>
      </c>
    </row>
    <row r="683" spans="1:5" hidden="1">
      <c r="A683" t="s">
        <v>681</v>
      </c>
      <c r="B683">
        <v>0.38415918973099999</v>
      </c>
      <c r="C683">
        <v>-1</v>
      </c>
      <c r="D683">
        <v>814</v>
      </c>
      <c r="E683" t="b">
        <f t="shared" si="20"/>
        <v>0</v>
      </c>
    </row>
    <row r="684" spans="1:5" hidden="1">
      <c r="A684" t="s">
        <v>682</v>
      </c>
      <c r="B684">
        <v>0.29016598375300001</v>
      </c>
      <c r="C684">
        <v>-1</v>
      </c>
      <c r="D684">
        <v>879</v>
      </c>
      <c r="E684" t="b">
        <f t="shared" si="20"/>
        <v>0</v>
      </c>
    </row>
    <row r="685" spans="1:5" hidden="1">
      <c r="A685" t="s">
        <v>683</v>
      </c>
      <c r="B685">
        <v>0.24822594048900001</v>
      </c>
      <c r="C685">
        <v>-1</v>
      </c>
      <c r="D685">
        <v>744</v>
      </c>
      <c r="E685" t="b">
        <f t="shared" si="20"/>
        <v>0</v>
      </c>
    </row>
    <row r="686" spans="1:5" hidden="1">
      <c r="A686" t="s">
        <v>684</v>
      </c>
      <c r="B686">
        <v>0.26372098455999998</v>
      </c>
      <c r="C686">
        <v>0.227687</v>
      </c>
      <c r="D686">
        <v>727</v>
      </c>
      <c r="E686" t="b">
        <f t="shared" si="20"/>
        <v>0</v>
      </c>
    </row>
    <row r="687" spans="1:5" hidden="1">
      <c r="A687" t="s">
        <v>685</v>
      </c>
      <c r="B687">
        <v>0.39913962576099998</v>
      </c>
      <c r="C687">
        <v>-1</v>
      </c>
      <c r="D687">
        <v>820</v>
      </c>
      <c r="E687" t="b">
        <f t="shared" si="20"/>
        <v>0</v>
      </c>
    </row>
    <row r="688" spans="1:5" hidden="1">
      <c r="A688" t="s">
        <v>686</v>
      </c>
      <c r="B688">
        <v>0.33329399510899999</v>
      </c>
      <c r="C688">
        <v>0.21560499999999999</v>
      </c>
      <c r="D688">
        <v>612</v>
      </c>
      <c r="E688" t="b">
        <f t="shared" si="20"/>
        <v>0</v>
      </c>
    </row>
    <row r="689" spans="1:5" hidden="1">
      <c r="A689" t="s">
        <v>687</v>
      </c>
      <c r="B689">
        <v>0.38207995731299998</v>
      </c>
      <c r="C689">
        <v>-1</v>
      </c>
      <c r="D689">
        <v>937</v>
      </c>
      <c r="E689" t="b">
        <f t="shared" si="20"/>
        <v>0</v>
      </c>
    </row>
    <row r="690" spans="1:5" hidden="1">
      <c r="A690" t="s">
        <v>688</v>
      </c>
      <c r="B690">
        <v>0.24245940864099999</v>
      </c>
      <c r="C690">
        <v>-1</v>
      </c>
      <c r="D690">
        <v>796</v>
      </c>
      <c r="E690" t="b">
        <f t="shared" si="20"/>
        <v>0</v>
      </c>
    </row>
    <row r="691" spans="1:5" hidden="1">
      <c r="A691" t="s">
        <v>689</v>
      </c>
      <c r="B691">
        <v>0.19281757417100001</v>
      </c>
      <c r="C691">
        <v>-1</v>
      </c>
      <c r="D691">
        <v>874</v>
      </c>
      <c r="E691" t="b">
        <f t="shared" si="20"/>
        <v>0</v>
      </c>
    </row>
    <row r="692" spans="1:5" hidden="1">
      <c r="A692" t="s">
        <v>690</v>
      </c>
      <c r="B692">
        <v>0.23129004349599999</v>
      </c>
      <c r="C692">
        <v>-1</v>
      </c>
      <c r="D692">
        <v>983</v>
      </c>
      <c r="E692" t="b">
        <f t="shared" si="20"/>
        <v>0</v>
      </c>
    </row>
    <row r="693" spans="1:5" hidden="1">
      <c r="A693" t="s">
        <v>691</v>
      </c>
      <c r="B693">
        <v>0.349571652811</v>
      </c>
      <c r="C693">
        <v>-1</v>
      </c>
      <c r="D693">
        <v>728</v>
      </c>
      <c r="E693" t="b">
        <f t="shared" si="20"/>
        <v>0</v>
      </c>
    </row>
    <row r="694" spans="1:5" hidden="1">
      <c r="A694" t="s">
        <v>692</v>
      </c>
      <c r="B694">
        <v>0.42371389935199999</v>
      </c>
      <c r="C694">
        <v>0.15026300000000001</v>
      </c>
      <c r="D694">
        <v>644</v>
      </c>
      <c r="E694" t="b">
        <f t="shared" si="20"/>
        <v>0</v>
      </c>
    </row>
    <row r="695" spans="1:5" hidden="1">
      <c r="A695" t="s">
        <v>693</v>
      </c>
      <c r="B695">
        <v>0.33975667774700002</v>
      </c>
      <c r="C695">
        <v>-1</v>
      </c>
      <c r="D695">
        <v>666</v>
      </c>
      <c r="E695" t="b">
        <f t="shared" si="20"/>
        <v>0</v>
      </c>
    </row>
    <row r="696" spans="1:5" hidden="1">
      <c r="A696" t="s">
        <v>694</v>
      </c>
      <c r="B696">
        <v>0.300616851076</v>
      </c>
      <c r="C696">
        <v>-1</v>
      </c>
      <c r="D696">
        <v>645</v>
      </c>
      <c r="E696" t="b">
        <f t="shared" si="20"/>
        <v>0</v>
      </c>
    </row>
    <row r="697" spans="1:5" hidden="1">
      <c r="A697" t="s">
        <v>695</v>
      </c>
      <c r="B697">
        <v>0.25652443581899997</v>
      </c>
      <c r="C697">
        <v>0.11796</v>
      </c>
      <c r="D697">
        <v>80</v>
      </c>
      <c r="E697" t="b">
        <f t="shared" si="20"/>
        <v>0</v>
      </c>
    </row>
    <row r="698" spans="1:5" hidden="1">
      <c r="A698" t="s">
        <v>696</v>
      </c>
      <c r="B698">
        <v>0.25608762639100002</v>
      </c>
      <c r="C698">
        <v>0.28014499999999998</v>
      </c>
      <c r="D698">
        <v>80</v>
      </c>
      <c r="E698" t="b">
        <f t="shared" si="20"/>
        <v>1</v>
      </c>
    </row>
    <row r="699" spans="1:5" hidden="1">
      <c r="A699" t="s">
        <v>697</v>
      </c>
      <c r="B699">
        <v>0.44746636519799998</v>
      </c>
      <c r="C699">
        <v>-1</v>
      </c>
      <c r="D699">
        <v>3771</v>
      </c>
      <c r="E699" t="b">
        <f t="shared" si="20"/>
        <v>0</v>
      </c>
    </row>
    <row r="700" spans="1:5" hidden="1">
      <c r="A700" t="s">
        <v>698</v>
      </c>
      <c r="B700">
        <v>0.36029982347</v>
      </c>
      <c r="C700">
        <v>-1</v>
      </c>
      <c r="D700">
        <v>5103</v>
      </c>
      <c r="E700" t="b">
        <f t="shared" si="20"/>
        <v>0</v>
      </c>
    </row>
    <row r="701" spans="1:5" hidden="1">
      <c r="A701" t="s">
        <v>699</v>
      </c>
      <c r="B701">
        <v>0.25695221522799999</v>
      </c>
      <c r="C701">
        <v>-1</v>
      </c>
      <c r="D701">
        <v>784</v>
      </c>
      <c r="E701" t="b">
        <f t="shared" si="20"/>
        <v>0</v>
      </c>
    </row>
    <row r="702" spans="1:5" hidden="1">
      <c r="A702" t="s">
        <v>700</v>
      </c>
      <c r="B702">
        <v>0.27181282897800002</v>
      </c>
      <c r="C702">
        <v>-1</v>
      </c>
      <c r="D702">
        <v>782</v>
      </c>
      <c r="E702" t="b">
        <f t="shared" si="20"/>
        <v>0</v>
      </c>
    </row>
    <row r="703" spans="1:5" hidden="1">
      <c r="A703" t="s">
        <v>701</v>
      </c>
      <c r="B703">
        <v>0.27681946688100001</v>
      </c>
      <c r="C703">
        <v>-1</v>
      </c>
      <c r="D703">
        <v>803</v>
      </c>
      <c r="E703" t="b">
        <f t="shared" si="20"/>
        <v>0</v>
      </c>
    </row>
    <row r="704" spans="1:5" hidden="1">
      <c r="A704" t="s">
        <v>702</v>
      </c>
      <c r="B704">
        <v>0.22335969289300001</v>
      </c>
      <c r="C704">
        <v>-1</v>
      </c>
      <c r="D704">
        <v>813</v>
      </c>
      <c r="E704" t="b">
        <f t="shared" si="20"/>
        <v>0</v>
      </c>
    </row>
    <row r="705" spans="1:5" hidden="1">
      <c r="A705" t="s">
        <v>703</v>
      </c>
      <c r="B705">
        <v>0.25541901500600001</v>
      </c>
      <c r="C705">
        <v>-1</v>
      </c>
      <c r="D705">
        <v>922</v>
      </c>
      <c r="E705" t="b">
        <f t="shared" si="20"/>
        <v>0</v>
      </c>
    </row>
    <row r="706" spans="1:5" hidden="1">
      <c r="A706" t="s">
        <v>704</v>
      </c>
      <c r="B706">
        <v>0.30071711276700003</v>
      </c>
      <c r="C706">
        <v>-1</v>
      </c>
      <c r="D706">
        <v>1068</v>
      </c>
      <c r="E706" t="b">
        <f t="shared" si="20"/>
        <v>0</v>
      </c>
    </row>
    <row r="707" spans="1:5" hidden="1">
      <c r="A707" t="s">
        <v>705</v>
      </c>
      <c r="B707">
        <v>0.18815867682000001</v>
      </c>
      <c r="C707">
        <v>-1</v>
      </c>
      <c r="D707">
        <v>894</v>
      </c>
      <c r="E707" t="b">
        <f t="shared" ref="E707:E770" si="21">AND(C707&gt;-1,B707&lt;C707+0.03)</f>
        <v>0</v>
      </c>
    </row>
    <row r="708" spans="1:5" hidden="1">
      <c r="A708" t="s">
        <v>706</v>
      </c>
      <c r="B708">
        <v>0.19831437347100001</v>
      </c>
      <c r="C708">
        <v>-1</v>
      </c>
      <c r="D708">
        <v>981</v>
      </c>
      <c r="E708" t="b">
        <f t="shared" si="21"/>
        <v>0</v>
      </c>
    </row>
    <row r="709" spans="1:5" hidden="1">
      <c r="A709" t="s">
        <v>707</v>
      </c>
      <c r="B709">
        <v>0.25221478331800001</v>
      </c>
      <c r="C709">
        <v>-1</v>
      </c>
      <c r="D709">
        <v>938</v>
      </c>
      <c r="E709" t="b">
        <f t="shared" si="21"/>
        <v>0</v>
      </c>
    </row>
    <row r="710" spans="1:5" hidden="1">
      <c r="A710" t="s">
        <v>708</v>
      </c>
      <c r="B710">
        <v>0.27634271061999999</v>
      </c>
      <c r="C710">
        <v>-1</v>
      </c>
      <c r="D710">
        <v>4166</v>
      </c>
      <c r="E710" t="b">
        <f t="shared" si="21"/>
        <v>0</v>
      </c>
    </row>
    <row r="711" spans="1:5" hidden="1">
      <c r="A711" t="s">
        <v>709</v>
      </c>
      <c r="B711">
        <v>0.22864856544000001</v>
      </c>
      <c r="C711">
        <v>-1</v>
      </c>
      <c r="D711">
        <v>183</v>
      </c>
      <c r="E711" t="b">
        <f t="shared" si="21"/>
        <v>0</v>
      </c>
    </row>
    <row r="712" spans="1:5" hidden="1">
      <c r="A712" t="s">
        <v>710</v>
      </c>
      <c r="B712">
        <v>0.236009242349</v>
      </c>
      <c r="C712">
        <v>-1</v>
      </c>
      <c r="D712">
        <v>709</v>
      </c>
      <c r="E712" t="b">
        <f t="shared" si="21"/>
        <v>0</v>
      </c>
    </row>
    <row r="713" spans="1:5" hidden="1">
      <c r="A713" t="s">
        <v>711</v>
      </c>
      <c r="B713">
        <v>0.145449340693</v>
      </c>
      <c r="C713">
        <v>-1</v>
      </c>
      <c r="D713">
        <v>510</v>
      </c>
      <c r="E713" t="b">
        <f t="shared" si="21"/>
        <v>0</v>
      </c>
    </row>
    <row r="714" spans="1:5" hidden="1">
      <c r="A714" t="s">
        <v>712</v>
      </c>
      <c r="B714">
        <v>0.40501745051900001</v>
      </c>
      <c r="C714">
        <v>-1</v>
      </c>
      <c r="D714">
        <v>969</v>
      </c>
      <c r="E714" t="b">
        <f t="shared" si="21"/>
        <v>0</v>
      </c>
    </row>
    <row r="715" spans="1:5" hidden="1">
      <c r="A715" t="s">
        <v>713</v>
      </c>
      <c r="B715">
        <v>0.229985431085</v>
      </c>
      <c r="C715">
        <v>-1</v>
      </c>
      <c r="D715">
        <v>216</v>
      </c>
      <c r="E715" t="b">
        <f t="shared" si="21"/>
        <v>0</v>
      </c>
    </row>
    <row r="716" spans="1:5" hidden="1">
      <c r="A716" t="s">
        <v>714</v>
      </c>
      <c r="B716">
        <v>0.18468095638000001</v>
      </c>
      <c r="C716">
        <v>-1</v>
      </c>
      <c r="D716">
        <v>123</v>
      </c>
      <c r="E716" t="b">
        <f t="shared" si="21"/>
        <v>0</v>
      </c>
    </row>
    <row r="717" spans="1:5" hidden="1">
      <c r="A717" t="s">
        <v>715</v>
      </c>
      <c r="B717">
        <v>0.137292048601</v>
      </c>
      <c r="C717">
        <v>-1</v>
      </c>
      <c r="D717">
        <v>295</v>
      </c>
      <c r="E717" t="b">
        <f t="shared" si="21"/>
        <v>0</v>
      </c>
    </row>
    <row r="718" spans="1:5" hidden="1">
      <c r="A718" t="s">
        <v>716</v>
      </c>
      <c r="B718">
        <v>0.22345646441100001</v>
      </c>
      <c r="C718">
        <v>-1</v>
      </c>
      <c r="D718">
        <v>426</v>
      </c>
      <c r="E718" t="b">
        <f t="shared" si="21"/>
        <v>0</v>
      </c>
    </row>
    <row r="719" spans="1:5" hidden="1">
      <c r="A719" t="s">
        <v>717</v>
      </c>
      <c r="B719">
        <v>0.18564204675000001</v>
      </c>
      <c r="C719">
        <v>-1</v>
      </c>
      <c r="D719">
        <v>426</v>
      </c>
      <c r="E719" t="b">
        <f t="shared" si="21"/>
        <v>0</v>
      </c>
    </row>
    <row r="720" spans="1:5" hidden="1">
      <c r="A720" t="s">
        <v>718</v>
      </c>
      <c r="B720">
        <v>0.170667973926</v>
      </c>
      <c r="C720">
        <v>-1</v>
      </c>
      <c r="D720">
        <v>219</v>
      </c>
      <c r="E720" t="b">
        <f t="shared" si="21"/>
        <v>0</v>
      </c>
    </row>
    <row r="721" spans="1:5" hidden="1">
      <c r="A721" t="s">
        <v>719</v>
      </c>
      <c r="B721">
        <v>0.28985586005199998</v>
      </c>
      <c r="C721">
        <v>-1</v>
      </c>
      <c r="D721">
        <v>354</v>
      </c>
      <c r="E721" t="b">
        <f t="shared" si="21"/>
        <v>0</v>
      </c>
    </row>
    <row r="722" spans="1:5" hidden="1">
      <c r="A722" t="s">
        <v>720</v>
      </c>
      <c r="B722">
        <v>0.48478042507699998</v>
      </c>
      <c r="C722">
        <v>-1</v>
      </c>
      <c r="D722">
        <v>849</v>
      </c>
      <c r="E722" t="b">
        <f t="shared" si="21"/>
        <v>0</v>
      </c>
    </row>
    <row r="723" spans="1:5" hidden="1">
      <c r="A723" t="s">
        <v>721</v>
      </c>
      <c r="B723">
        <v>0.47252680462500002</v>
      </c>
      <c r="C723">
        <v>-1</v>
      </c>
      <c r="D723">
        <v>901</v>
      </c>
      <c r="E723" t="b">
        <f t="shared" si="21"/>
        <v>0</v>
      </c>
    </row>
    <row r="724" spans="1:5" hidden="1">
      <c r="A724" t="s">
        <v>722</v>
      </c>
      <c r="B724">
        <v>0.34108665780899999</v>
      </c>
      <c r="C724">
        <v>-1</v>
      </c>
      <c r="D724">
        <v>3812</v>
      </c>
      <c r="E724" t="b">
        <f t="shared" si="21"/>
        <v>0</v>
      </c>
    </row>
    <row r="725" spans="1:5" hidden="1">
      <c r="A725" t="s">
        <v>723</v>
      </c>
      <c r="B725">
        <v>0.66881860621099998</v>
      </c>
      <c r="C725">
        <v>-1</v>
      </c>
      <c r="D725">
        <v>1500</v>
      </c>
      <c r="E725" t="b">
        <f t="shared" si="21"/>
        <v>0</v>
      </c>
    </row>
    <row r="726" spans="1:5" hidden="1">
      <c r="A726" t="s">
        <v>724</v>
      </c>
      <c r="B726">
        <v>0.38168044885800001</v>
      </c>
      <c r="C726">
        <v>-1</v>
      </c>
      <c r="D726">
        <v>290</v>
      </c>
      <c r="E726" t="b">
        <f t="shared" si="21"/>
        <v>0</v>
      </c>
    </row>
    <row r="727" spans="1:5" hidden="1">
      <c r="A727" t="s">
        <v>725</v>
      </c>
      <c r="B727">
        <v>0.20726485014000001</v>
      </c>
      <c r="C727">
        <v>-1</v>
      </c>
      <c r="D727">
        <v>267</v>
      </c>
      <c r="E727" t="b">
        <f t="shared" si="21"/>
        <v>0</v>
      </c>
    </row>
    <row r="728" spans="1:5" hidden="1">
      <c r="A728" t="s">
        <v>726</v>
      </c>
      <c r="B728">
        <v>0.232009812876</v>
      </c>
      <c r="C728">
        <v>-1</v>
      </c>
      <c r="D728">
        <v>269</v>
      </c>
      <c r="E728" t="b">
        <f t="shared" si="21"/>
        <v>0</v>
      </c>
    </row>
    <row r="729" spans="1:5" hidden="1">
      <c r="A729" t="s">
        <v>727</v>
      </c>
      <c r="B729">
        <v>0.40948944778099999</v>
      </c>
      <c r="C729">
        <v>-1</v>
      </c>
      <c r="D729">
        <v>305</v>
      </c>
      <c r="E729" t="b">
        <f t="shared" si="21"/>
        <v>0</v>
      </c>
    </row>
    <row r="730" spans="1:5" hidden="1">
      <c r="A730" t="s">
        <v>728</v>
      </c>
      <c r="B730">
        <v>0.34848818020799999</v>
      </c>
      <c r="C730">
        <v>-1</v>
      </c>
      <c r="D730">
        <v>449</v>
      </c>
      <c r="E730" t="b">
        <f t="shared" si="21"/>
        <v>0</v>
      </c>
    </row>
    <row r="731" spans="1:5" hidden="1">
      <c r="A731" t="s">
        <v>729</v>
      </c>
      <c r="B731">
        <v>0.37333216832799998</v>
      </c>
      <c r="C731">
        <v>-1</v>
      </c>
      <c r="D731">
        <v>500</v>
      </c>
      <c r="E731" t="b">
        <f t="shared" si="21"/>
        <v>0</v>
      </c>
    </row>
    <row r="732" spans="1:5" hidden="1">
      <c r="A732" t="s">
        <v>730</v>
      </c>
      <c r="B732">
        <v>0.32743063015599999</v>
      </c>
      <c r="C732">
        <v>-1</v>
      </c>
      <c r="D732">
        <v>664</v>
      </c>
      <c r="E732" t="b">
        <f t="shared" si="21"/>
        <v>0</v>
      </c>
    </row>
    <row r="733" spans="1:5" hidden="1">
      <c r="A733" t="s">
        <v>731</v>
      </c>
      <c r="B733">
        <v>0.17829901547300001</v>
      </c>
      <c r="C733">
        <v>-1</v>
      </c>
      <c r="D733">
        <v>324</v>
      </c>
      <c r="E733" t="b">
        <f t="shared" si="21"/>
        <v>0</v>
      </c>
    </row>
    <row r="734" spans="1:5" hidden="1">
      <c r="A734" t="s">
        <v>732</v>
      </c>
      <c r="B734">
        <v>0.479250429383</v>
      </c>
      <c r="C734">
        <v>-1</v>
      </c>
      <c r="D734">
        <v>197</v>
      </c>
      <c r="E734" t="b">
        <f t="shared" si="21"/>
        <v>0</v>
      </c>
    </row>
    <row r="735" spans="1:5" hidden="1">
      <c r="A735" t="s">
        <v>733</v>
      </c>
      <c r="B735">
        <v>0.165457451379</v>
      </c>
      <c r="C735">
        <v>-1</v>
      </c>
      <c r="D735">
        <v>164</v>
      </c>
      <c r="E735" t="b">
        <f t="shared" si="21"/>
        <v>0</v>
      </c>
    </row>
    <row r="736" spans="1:5" hidden="1">
      <c r="A736" t="s">
        <v>734</v>
      </c>
      <c r="B736">
        <v>0.28743183250100002</v>
      </c>
      <c r="C736">
        <v>-1</v>
      </c>
      <c r="D736">
        <v>1289</v>
      </c>
      <c r="E736" t="b">
        <f t="shared" si="21"/>
        <v>0</v>
      </c>
    </row>
    <row r="737" spans="1:5" hidden="1">
      <c r="A737" t="s">
        <v>735</v>
      </c>
      <c r="B737">
        <v>0.249871605276</v>
      </c>
      <c r="C737">
        <v>-1</v>
      </c>
      <c r="D737">
        <v>300</v>
      </c>
      <c r="E737" t="b">
        <f t="shared" si="21"/>
        <v>0</v>
      </c>
    </row>
    <row r="738" spans="1:5" hidden="1">
      <c r="A738" t="s">
        <v>736</v>
      </c>
      <c r="B738">
        <v>0.28579095521699999</v>
      </c>
      <c r="C738">
        <v>-1</v>
      </c>
      <c r="D738">
        <v>139</v>
      </c>
      <c r="E738" t="b">
        <f t="shared" si="21"/>
        <v>0</v>
      </c>
    </row>
    <row r="739" spans="1:5" hidden="1">
      <c r="A739" t="s">
        <v>737</v>
      </c>
      <c r="B739">
        <v>0.51886647053799995</v>
      </c>
      <c r="C739">
        <v>0.40926699999999999</v>
      </c>
      <c r="D739">
        <v>586</v>
      </c>
      <c r="E739" t="b">
        <f t="shared" si="21"/>
        <v>0</v>
      </c>
    </row>
    <row r="740" spans="1:5" hidden="1">
      <c r="A740" t="s">
        <v>738</v>
      </c>
      <c r="B740">
        <v>0.34600492462499999</v>
      </c>
      <c r="C740">
        <v>0.27687800000000001</v>
      </c>
      <c r="D740">
        <v>6635</v>
      </c>
      <c r="E740" t="b">
        <f t="shared" si="21"/>
        <v>0</v>
      </c>
    </row>
    <row r="741" spans="1:5" hidden="1">
      <c r="A741" t="s">
        <v>739</v>
      </c>
      <c r="B741">
        <v>0.22331606243900001</v>
      </c>
      <c r="C741">
        <v>0.211451</v>
      </c>
      <c r="D741">
        <v>474</v>
      </c>
      <c r="E741" t="b">
        <f t="shared" si="21"/>
        <v>1</v>
      </c>
    </row>
    <row r="742" spans="1:5" hidden="1">
      <c r="A742" t="s">
        <v>740</v>
      </c>
      <c r="B742">
        <v>0.34984754051200001</v>
      </c>
      <c r="C742">
        <v>0.242953</v>
      </c>
      <c r="D742">
        <v>570</v>
      </c>
      <c r="E742" t="b">
        <f t="shared" si="21"/>
        <v>0</v>
      </c>
    </row>
    <row r="743" spans="1:5" hidden="1">
      <c r="A743" t="s">
        <v>741</v>
      </c>
      <c r="B743">
        <v>0.18465453410400001</v>
      </c>
      <c r="C743">
        <v>0.35500500000000001</v>
      </c>
      <c r="D743">
        <v>330</v>
      </c>
      <c r="E743" t="b">
        <f t="shared" si="21"/>
        <v>1</v>
      </c>
    </row>
    <row r="744" spans="1:5" hidden="1">
      <c r="A744" t="s">
        <v>742</v>
      </c>
      <c r="B744">
        <v>0.199875487608</v>
      </c>
      <c r="C744">
        <v>0.36168699999999998</v>
      </c>
      <c r="D744">
        <v>341</v>
      </c>
      <c r="E744" t="b">
        <f t="shared" si="21"/>
        <v>1</v>
      </c>
    </row>
    <row r="745" spans="1:5" hidden="1">
      <c r="A745" t="s">
        <v>743</v>
      </c>
      <c r="B745">
        <v>0.17270567996700001</v>
      </c>
      <c r="C745">
        <v>-1</v>
      </c>
      <c r="D745">
        <v>331</v>
      </c>
      <c r="E745" t="b">
        <f t="shared" si="21"/>
        <v>0</v>
      </c>
    </row>
    <row r="746" spans="1:5" hidden="1">
      <c r="A746" t="s">
        <v>744</v>
      </c>
      <c r="B746">
        <v>0.14443683879899999</v>
      </c>
      <c r="C746">
        <v>-1</v>
      </c>
      <c r="D746">
        <v>297</v>
      </c>
      <c r="E746" t="b">
        <f t="shared" si="21"/>
        <v>0</v>
      </c>
    </row>
    <row r="747" spans="1:5" hidden="1">
      <c r="A747" t="s">
        <v>745</v>
      </c>
      <c r="B747">
        <v>0.35409038113399999</v>
      </c>
      <c r="C747">
        <v>0.34748400000000002</v>
      </c>
      <c r="D747">
        <v>181</v>
      </c>
      <c r="E747" t="b">
        <f t="shared" si="21"/>
        <v>1</v>
      </c>
    </row>
    <row r="748" spans="1:5" hidden="1">
      <c r="A748" t="s">
        <v>746</v>
      </c>
      <c r="B748">
        <v>0.17578504782400001</v>
      </c>
      <c r="C748">
        <v>0.270453</v>
      </c>
      <c r="D748">
        <v>203</v>
      </c>
      <c r="E748" t="b">
        <f t="shared" si="21"/>
        <v>1</v>
      </c>
    </row>
    <row r="749" spans="1:5" hidden="1">
      <c r="A749" t="s">
        <v>747</v>
      </c>
      <c r="B749">
        <v>0.231364242172</v>
      </c>
      <c r="C749">
        <v>0.28340100000000001</v>
      </c>
      <c r="D749">
        <v>236</v>
      </c>
      <c r="E749" t="b">
        <f t="shared" si="21"/>
        <v>1</v>
      </c>
    </row>
    <row r="750" spans="1:5" hidden="1">
      <c r="A750" t="s">
        <v>748</v>
      </c>
      <c r="B750">
        <v>0.251058849202</v>
      </c>
      <c r="C750">
        <v>0.27506000000000003</v>
      </c>
      <c r="D750">
        <v>1059</v>
      </c>
      <c r="E750" t="b">
        <f t="shared" si="21"/>
        <v>1</v>
      </c>
    </row>
    <row r="751" spans="1:5" hidden="1">
      <c r="A751" t="s">
        <v>749</v>
      </c>
      <c r="B751">
        <v>0.189779310467</v>
      </c>
      <c r="C751">
        <v>8.9726799999999995E-2</v>
      </c>
      <c r="D751">
        <v>200</v>
      </c>
      <c r="E751" t="b">
        <f t="shared" si="21"/>
        <v>0</v>
      </c>
    </row>
    <row r="752" spans="1:5" hidden="1">
      <c r="A752" t="s">
        <v>750</v>
      </c>
      <c r="B752">
        <v>0.76798619859999995</v>
      </c>
      <c r="C752">
        <v>0.39388099999999998</v>
      </c>
      <c r="D752">
        <v>4647</v>
      </c>
      <c r="E752" t="b">
        <f t="shared" si="21"/>
        <v>0</v>
      </c>
    </row>
    <row r="753" spans="1:5" hidden="1">
      <c r="A753" t="s">
        <v>751</v>
      </c>
      <c r="B753">
        <v>0.56898180765899997</v>
      </c>
      <c r="C753">
        <v>0.35287600000000002</v>
      </c>
      <c r="D753">
        <v>491</v>
      </c>
      <c r="E753" t="b">
        <f t="shared" si="21"/>
        <v>0</v>
      </c>
    </row>
    <row r="754" spans="1:5" hidden="1">
      <c r="A754" t="s">
        <v>752</v>
      </c>
      <c r="B754">
        <v>0.188450045738</v>
      </c>
      <c r="C754">
        <v>0.31351600000000002</v>
      </c>
      <c r="D754">
        <v>468</v>
      </c>
      <c r="E754" t="b">
        <f t="shared" si="21"/>
        <v>1</v>
      </c>
    </row>
    <row r="755" spans="1:5" hidden="1">
      <c r="A755" t="s">
        <v>753</v>
      </c>
      <c r="B755">
        <v>0.19052170926799999</v>
      </c>
      <c r="C755">
        <v>0.36633199999999999</v>
      </c>
      <c r="D755">
        <v>261</v>
      </c>
      <c r="E755" t="b">
        <f t="shared" si="21"/>
        <v>1</v>
      </c>
    </row>
    <row r="756" spans="1:5" hidden="1">
      <c r="A756" t="s">
        <v>754</v>
      </c>
      <c r="B756">
        <v>0.24315656838899999</v>
      </c>
      <c r="C756">
        <v>0.35042499999999999</v>
      </c>
      <c r="D756">
        <v>521</v>
      </c>
      <c r="E756" t="b">
        <f t="shared" si="21"/>
        <v>1</v>
      </c>
    </row>
    <row r="757" spans="1:5" hidden="1">
      <c r="A757" t="s">
        <v>755</v>
      </c>
      <c r="B757">
        <v>0.27391502219500002</v>
      </c>
      <c r="C757">
        <v>-1</v>
      </c>
      <c r="D757">
        <v>314</v>
      </c>
      <c r="E757" t="b">
        <f t="shared" si="21"/>
        <v>0</v>
      </c>
    </row>
    <row r="758" spans="1:5" hidden="1">
      <c r="A758" t="s">
        <v>756</v>
      </c>
      <c r="B758">
        <v>0.15990082015000001</v>
      </c>
      <c r="C758">
        <v>0.35458699999999999</v>
      </c>
      <c r="D758">
        <v>693</v>
      </c>
      <c r="E758" t="b">
        <f t="shared" si="21"/>
        <v>1</v>
      </c>
    </row>
    <row r="759" spans="1:5" hidden="1">
      <c r="A759" t="s">
        <v>757</v>
      </c>
      <c r="B759">
        <v>0.216670472281</v>
      </c>
      <c r="C759">
        <v>0.36847000000000002</v>
      </c>
      <c r="D759">
        <v>197</v>
      </c>
      <c r="E759" t="b">
        <f t="shared" si="21"/>
        <v>1</v>
      </c>
    </row>
    <row r="760" spans="1:5" hidden="1">
      <c r="A760" t="s">
        <v>758</v>
      </c>
      <c r="B760">
        <v>0.23207973279999999</v>
      </c>
      <c r="C760">
        <v>0.30705100000000002</v>
      </c>
      <c r="D760">
        <v>583</v>
      </c>
      <c r="E760" t="b">
        <f t="shared" si="21"/>
        <v>1</v>
      </c>
    </row>
    <row r="761" spans="1:5" hidden="1">
      <c r="A761" t="s">
        <v>759</v>
      </c>
      <c r="B761">
        <v>0.52659461906600002</v>
      </c>
      <c r="C761">
        <v>9.1719800000000004E-2</v>
      </c>
      <c r="D761">
        <v>1266</v>
      </c>
      <c r="E761" t="b">
        <f t="shared" si="21"/>
        <v>0</v>
      </c>
    </row>
    <row r="762" spans="1:5" hidden="1">
      <c r="A762" t="s">
        <v>760</v>
      </c>
      <c r="B762">
        <v>0.31108125166299999</v>
      </c>
      <c r="C762">
        <v>0.111746</v>
      </c>
      <c r="D762">
        <v>1236</v>
      </c>
      <c r="E762" t="b">
        <f t="shared" si="21"/>
        <v>0</v>
      </c>
    </row>
    <row r="763" spans="1:5" hidden="1">
      <c r="A763" t="s">
        <v>761</v>
      </c>
      <c r="B763">
        <v>0.47703181588400001</v>
      </c>
      <c r="C763">
        <v>9.2690800000000004E-2</v>
      </c>
      <c r="D763">
        <v>1071</v>
      </c>
      <c r="E763" t="b">
        <f t="shared" si="21"/>
        <v>0</v>
      </c>
    </row>
    <row r="764" spans="1:5" hidden="1">
      <c r="A764" t="s">
        <v>762</v>
      </c>
      <c r="B764">
        <v>0.43042059941499999</v>
      </c>
      <c r="C764">
        <v>5.7049000000000002E-2</v>
      </c>
      <c r="D764">
        <v>897</v>
      </c>
      <c r="E764" t="b">
        <f t="shared" si="21"/>
        <v>0</v>
      </c>
    </row>
    <row r="765" spans="1:5" hidden="1">
      <c r="A765" t="s">
        <v>763</v>
      </c>
      <c r="B765">
        <v>0.38457711831300001</v>
      </c>
      <c r="C765">
        <v>-1</v>
      </c>
      <c r="D765">
        <v>401</v>
      </c>
      <c r="E765" t="b">
        <f t="shared" si="21"/>
        <v>0</v>
      </c>
    </row>
    <row r="766" spans="1:5" hidden="1">
      <c r="A766" t="s">
        <v>764</v>
      </c>
      <c r="B766">
        <v>0.56243700612400005</v>
      </c>
      <c r="C766">
        <v>-1</v>
      </c>
      <c r="D766">
        <v>407</v>
      </c>
      <c r="E766" t="b">
        <f t="shared" si="21"/>
        <v>0</v>
      </c>
    </row>
    <row r="767" spans="1:5" hidden="1">
      <c r="A767" t="s">
        <v>765</v>
      </c>
      <c r="B767">
        <v>0.43575625648100003</v>
      </c>
      <c r="C767">
        <v>-1</v>
      </c>
      <c r="D767">
        <v>263</v>
      </c>
      <c r="E767" t="b">
        <f t="shared" si="21"/>
        <v>0</v>
      </c>
    </row>
    <row r="768" spans="1:5" hidden="1">
      <c r="A768" t="s">
        <v>766</v>
      </c>
      <c r="B768">
        <v>0.23941841940399999</v>
      </c>
      <c r="C768">
        <v>-1</v>
      </c>
      <c r="D768">
        <v>397</v>
      </c>
      <c r="E768" t="b">
        <f t="shared" si="21"/>
        <v>0</v>
      </c>
    </row>
    <row r="769" spans="1:5" hidden="1">
      <c r="A769" t="s">
        <v>767</v>
      </c>
      <c r="B769">
        <v>0.43036000646200001</v>
      </c>
      <c r="C769">
        <v>-1</v>
      </c>
      <c r="D769">
        <v>176</v>
      </c>
      <c r="E769" t="b">
        <f t="shared" si="21"/>
        <v>0</v>
      </c>
    </row>
    <row r="770" spans="1:5" hidden="1">
      <c r="A770" t="s">
        <v>768</v>
      </c>
      <c r="B770">
        <v>0.315561227956</v>
      </c>
      <c r="C770">
        <v>-1</v>
      </c>
      <c r="D770">
        <v>449</v>
      </c>
      <c r="E770" t="b">
        <f t="shared" si="21"/>
        <v>0</v>
      </c>
    </row>
    <row r="771" spans="1:5" hidden="1">
      <c r="A771" t="s">
        <v>769</v>
      </c>
      <c r="B771">
        <v>0.34753201350599999</v>
      </c>
      <c r="C771">
        <v>-1</v>
      </c>
      <c r="D771">
        <v>364</v>
      </c>
      <c r="E771" t="b">
        <f t="shared" ref="E771:E834" si="22">AND(C771&gt;-1,B771&lt;C771+0.03)</f>
        <v>0</v>
      </c>
    </row>
    <row r="772" spans="1:5" hidden="1">
      <c r="A772" t="s">
        <v>770</v>
      </c>
      <c r="B772">
        <v>0.56305970025200003</v>
      </c>
      <c r="C772">
        <v>-1</v>
      </c>
      <c r="D772">
        <v>469</v>
      </c>
      <c r="E772" t="b">
        <f t="shared" si="22"/>
        <v>0</v>
      </c>
    </row>
    <row r="773" spans="1:5" hidden="1">
      <c r="A773" t="s">
        <v>771</v>
      </c>
      <c r="B773">
        <v>0.177867115888</v>
      </c>
      <c r="C773">
        <v>-1</v>
      </c>
      <c r="D773">
        <v>1578</v>
      </c>
      <c r="E773" t="b">
        <f t="shared" si="22"/>
        <v>0</v>
      </c>
    </row>
    <row r="774" spans="1:5" hidden="1">
      <c r="A774" t="s">
        <v>772</v>
      </c>
      <c r="B774">
        <v>0.459285367778</v>
      </c>
      <c r="C774">
        <v>-1</v>
      </c>
      <c r="D774">
        <v>215</v>
      </c>
      <c r="E774" t="b">
        <f t="shared" si="22"/>
        <v>0</v>
      </c>
    </row>
    <row r="775" spans="1:5" hidden="1">
      <c r="A775" t="s">
        <v>773</v>
      </c>
      <c r="B775">
        <v>0.40013662578499998</v>
      </c>
      <c r="C775">
        <v>-1</v>
      </c>
      <c r="D775">
        <v>178</v>
      </c>
      <c r="E775" t="b">
        <f t="shared" si="22"/>
        <v>0</v>
      </c>
    </row>
    <row r="776" spans="1:5" hidden="1">
      <c r="A776" t="s">
        <v>774</v>
      </c>
      <c r="B776">
        <v>0.44552550889100001</v>
      </c>
      <c r="C776">
        <v>-1</v>
      </c>
      <c r="D776">
        <v>106</v>
      </c>
      <c r="E776" t="b">
        <f t="shared" si="22"/>
        <v>0</v>
      </c>
    </row>
    <row r="777" spans="1:5" hidden="1">
      <c r="A777" t="s">
        <v>775</v>
      </c>
      <c r="B777">
        <v>0.47431263856700001</v>
      </c>
      <c r="C777">
        <v>-1</v>
      </c>
      <c r="D777">
        <v>129</v>
      </c>
      <c r="E777" t="b">
        <f t="shared" si="22"/>
        <v>0</v>
      </c>
    </row>
    <row r="778" spans="1:5" hidden="1">
      <c r="A778" t="s">
        <v>776</v>
      </c>
      <c r="B778">
        <v>0.40120758631999998</v>
      </c>
      <c r="C778">
        <v>-1</v>
      </c>
      <c r="D778">
        <v>513</v>
      </c>
      <c r="E778" t="b">
        <f t="shared" si="22"/>
        <v>0</v>
      </c>
    </row>
    <row r="779" spans="1:5" hidden="1">
      <c r="A779" t="s">
        <v>777</v>
      </c>
      <c r="B779">
        <v>0.30291224098500003</v>
      </c>
      <c r="C779">
        <v>-1</v>
      </c>
      <c r="D779">
        <v>228</v>
      </c>
      <c r="E779" t="b">
        <f t="shared" si="22"/>
        <v>0</v>
      </c>
    </row>
    <row r="780" spans="1:5" hidden="1">
      <c r="A780" t="s">
        <v>778</v>
      </c>
      <c r="B780">
        <v>0.54327929747699999</v>
      </c>
      <c r="C780">
        <v>-1</v>
      </c>
      <c r="D780">
        <v>318</v>
      </c>
      <c r="E780" t="b">
        <f t="shared" si="22"/>
        <v>0</v>
      </c>
    </row>
    <row r="781" spans="1:5" hidden="1">
      <c r="A781" t="s">
        <v>779</v>
      </c>
      <c r="B781">
        <v>0.284473145383</v>
      </c>
      <c r="C781">
        <v>0.13541800000000001</v>
      </c>
      <c r="D781">
        <v>529</v>
      </c>
      <c r="E781" t="b">
        <f t="shared" si="22"/>
        <v>0</v>
      </c>
    </row>
    <row r="782" spans="1:5" hidden="1">
      <c r="A782" t="s">
        <v>780</v>
      </c>
      <c r="B782">
        <v>0.25477029344000002</v>
      </c>
      <c r="C782">
        <v>0.14779500000000001</v>
      </c>
      <c r="D782">
        <v>339</v>
      </c>
      <c r="E782" t="b">
        <f t="shared" si="22"/>
        <v>0</v>
      </c>
    </row>
    <row r="783" spans="1:5" hidden="1">
      <c r="A783" t="s">
        <v>781</v>
      </c>
      <c r="B783">
        <v>0.21032691753900001</v>
      </c>
      <c r="C783">
        <v>0.238595</v>
      </c>
      <c r="D783">
        <v>345</v>
      </c>
      <c r="E783" t="b">
        <f t="shared" si="22"/>
        <v>1</v>
      </c>
    </row>
    <row r="784" spans="1:5" hidden="1">
      <c r="A784" t="s">
        <v>782</v>
      </c>
      <c r="B784">
        <v>0.220321401596</v>
      </c>
      <c r="C784">
        <v>0.23766599999999999</v>
      </c>
      <c r="D784">
        <v>219</v>
      </c>
      <c r="E784" t="b">
        <f t="shared" si="22"/>
        <v>1</v>
      </c>
    </row>
    <row r="785" spans="1:5" hidden="1">
      <c r="A785" t="s">
        <v>783</v>
      </c>
      <c r="B785">
        <v>0.14190608527199999</v>
      </c>
      <c r="C785">
        <v>0.36283300000000002</v>
      </c>
      <c r="D785">
        <v>783</v>
      </c>
      <c r="E785" t="b">
        <f t="shared" si="22"/>
        <v>1</v>
      </c>
    </row>
    <row r="786" spans="1:5" hidden="1">
      <c r="A786" t="s">
        <v>784</v>
      </c>
      <c r="B786">
        <v>0.60693827808</v>
      </c>
      <c r="C786">
        <v>0.28824699999999998</v>
      </c>
      <c r="D786">
        <v>4191</v>
      </c>
      <c r="E786" t="b">
        <f t="shared" si="22"/>
        <v>0</v>
      </c>
    </row>
    <row r="787" spans="1:5" hidden="1">
      <c r="A787" t="s">
        <v>785</v>
      </c>
      <c r="B787">
        <v>0.492193965806</v>
      </c>
      <c r="C787">
        <v>0.186387</v>
      </c>
      <c r="D787">
        <v>931</v>
      </c>
      <c r="E787" t="b">
        <f t="shared" si="22"/>
        <v>0</v>
      </c>
    </row>
    <row r="788" spans="1:5" hidden="1">
      <c r="A788" t="s">
        <v>786</v>
      </c>
      <c r="B788">
        <v>0.42460513875200001</v>
      </c>
      <c r="C788">
        <v>0.22508900000000001</v>
      </c>
      <c r="D788">
        <v>868</v>
      </c>
      <c r="E788" t="b">
        <f t="shared" si="22"/>
        <v>0</v>
      </c>
    </row>
    <row r="789" spans="1:5" hidden="1">
      <c r="A789" t="s">
        <v>787</v>
      </c>
      <c r="B789">
        <v>0.44271785153299997</v>
      </c>
      <c r="C789">
        <v>0.25873099999999999</v>
      </c>
      <c r="D789">
        <v>938</v>
      </c>
      <c r="E789" t="b">
        <f t="shared" si="22"/>
        <v>0</v>
      </c>
    </row>
    <row r="790" spans="1:5" hidden="1">
      <c r="A790" t="s">
        <v>788</v>
      </c>
      <c r="B790">
        <v>0.17338327067000001</v>
      </c>
      <c r="C790">
        <v>0.236012</v>
      </c>
      <c r="D790">
        <v>336</v>
      </c>
      <c r="E790" t="b">
        <f t="shared" si="22"/>
        <v>1</v>
      </c>
    </row>
    <row r="791" spans="1:5" hidden="1">
      <c r="A791" t="s">
        <v>789</v>
      </c>
      <c r="B791">
        <v>0.20424283598599999</v>
      </c>
      <c r="C791">
        <v>0.26220100000000002</v>
      </c>
      <c r="D791">
        <v>209</v>
      </c>
      <c r="E791" t="b">
        <f t="shared" si="22"/>
        <v>1</v>
      </c>
    </row>
    <row r="792" spans="1:5" hidden="1">
      <c r="A792" t="s">
        <v>790</v>
      </c>
      <c r="B792">
        <v>0.29412510678100001</v>
      </c>
      <c r="C792">
        <v>0.12438299999999999</v>
      </c>
      <c r="D792">
        <v>230</v>
      </c>
      <c r="E792" t="b">
        <f t="shared" si="22"/>
        <v>0</v>
      </c>
    </row>
    <row r="793" spans="1:5" hidden="1">
      <c r="A793" t="s">
        <v>791</v>
      </c>
      <c r="B793">
        <v>0.66992565138600002</v>
      </c>
      <c r="C793">
        <v>0.124819</v>
      </c>
      <c r="D793">
        <v>190</v>
      </c>
      <c r="E793" t="b">
        <f t="shared" si="22"/>
        <v>0</v>
      </c>
    </row>
    <row r="794" spans="1:5" hidden="1">
      <c r="A794" t="s">
        <v>792</v>
      </c>
      <c r="B794">
        <v>0.448014396639</v>
      </c>
      <c r="C794">
        <v>0.33673999999999998</v>
      </c>
      <c r="D794">
        <v>4935</v>
      </c>
      <c r="E794" t="b">
        <f t="shared" si="22"/>
        <v>0</v>
      </c>
    </row>
    <row r="795" spans="1:5" hidden="1">
      <c r="A795" t="s">
        <v>793</v>
      </c>
      <c r="B795">
        <v>0.22144020837799999</v>
      </c>
      <c r="C795">
        <v>0.19880800000000001</v>
      </c>
      <c r="D795">
        <v>485</v>
      </c>
      <c r="E795" t="b">
        <f t="shared" si="22"/>
        <v>1</v>
      </c>
    </row>
    <row r="796" spans="1:5" hidden="1">
      <c r="A796" t="s">
        <v>794</v>
      </c>
      <c r="B796">
        <v>0.21741203536600001</v>
      </c>
      <c r="C796">
        <v>0.23649600000000001</v>
      </c>
      <c r="D796">
        <v>466</v>
      </c>
      <c r="E796" t="b">
        <f t="shared" si="22"/>
        <v>1</v>
      </c>
    </row>
    <row r="797" spans="1:5" hidden="1">
      <c r="A797" t="s">
        <v>795</v>
      </c>
      <c r="B797">
        <v>0.17555757989000001</v>
      </c>
      <c r="C797">
        <v>0.264129</v>
      </c>
      <c r="D797">
        <v>324</v>
      </c>
      <c r="E797" t="b">
        <f t="shared" si="22"/>
        <v>1</v>
      </c>
    </row>
    <row r="798" spans="1:5" hidden="1">
      <c r="A798" t="s">
        <v>796</v>
      </c>
      <c r="B798">
        <v>0.58137959009200002</v>
      </c>
      <c r="C798">
        <v>0.27488299999999999</v>
      </c>
      <c r="D798">
        <v>8207</v>
      </c>
      <c r="E798" t="b">
        <f t="shared" si="22"/>
        <v>0</v>
      </c>
    </row>
    <row r="799" spans="1:5" hidden="1">
      <c r="A799" t="s">
        <v>797</v>
      </c>
      <c r="B799">
        <v>0.35948820592800002</v>
      </c>
      <c r="C799">
        <v>0.299981</v>
      </c>
      <c r="D799">
        <v>542</v>
      </c>
      <c r="E799" t="b">
        <f t="shared" si="22"/>
        <v>0</v>
      </c>
    </row>
    <row r="800" spans="1:5" hidden="1">
      <c r="A800" t="s">
        <v>798</v>
      </c>
      <c r="B800">
        <v>0.29960295433700002</v>
      </c>
      <c r="C800">
        <v>-1</v>
      </c>
      <c r="D800">
        <v>571</v>
      </c>
      <c r="E800" t="b">
        <f t="shared" si="22"/>
        <v>0</v>
      </c>
    </row>
    <row r="801" spans="1:5" hidden="1">
      <c r="A801" t="s">
        <v>799</v>
      </c>
      <c r="B801">
        <v>0.38353530278999998</v>
      </c>
      <c r="C801">
        <v>-1</v>
      </c>
      <c r="D801">
        <v>587</v>
      </c>
      <c r="E801" t="b">
        <f t="shared" si="22"/>
        <v>0</v>
      </c>
    </row>
    <row r="802" spans="1:5" hidden="1">
      <c r="A802" t="s">
        <v>800</v>
      </c>
      <c r="B802">
        <v>0.122527916527</v>
      </c>
      <c r="C802">
        <v>0.30982500000000002</v>
      </c>
      <c r="D802">
        <v>5355</v>
      </c>
      <c r="E802" t="b">
        <f t="shared" si="22"/>
        <v>1</v>
      </c>
    </row>
    <row r="803" spans="1:5" hidden="1">
      <c r="A803" t="s">
        <v>801</v>
      </c>
      <c r="B803">
        <v>0.27643775277499999</v>
      </c>
      <c r="C803">
        <v>0.25803199999999998</v>
      </c>
      <c r="D803">
        <v>565</v>
      </c>
      <c r="E803" t="b">
        <f t="shared" si="22"/>
        <v>1</v>
      </c>
    </row>
    <row r="804" spans="1:5" hidden="1">
      <c r="A804" t="s">
        <v>802</v>
      </c>
      <c r="B804">
        <v>0.33584140659599998</v>
      </c>
      <c r="C804">
        <v>0.24843699999999999</v>
      </c>
      <c r="D804">
        <v>551</v>
      </c>
      <c r="E804" t="b">
        <f t="shared" si="22"/>
        <v>0</v>
      </c>
    </row>
    <row r="805" spans="1:5" hidden="1">
      <c r="A805" t="s">
        <v>803</v>
      </c>
      <c r="B805">
        <v>0.25347224303100002</v>
      </c>
      <c r="C805">
        <v>-1</v>
      </c>
      <c r="D805">
        <v>555</v>
      </c>
      <c r="E805" t="b">
        <f t="shared" si="22"/>
        <v>0</v>
      </c>
    </row>
    <row r="806" spans="1:5" hidden="1">
      <c r="A806" t="s">
        <v>804</v>
      </c>
      <c r="B806">
        <v>0.34287246821700001</v>
      </c>
      <c r="C806">
        <v>-1</v>
      </c>
      <c r="D806">
        <v>585</v>
      </c>
      <c r="E806" t="b">
        <f t="shared" si="22"/>
        <v>0</v>
      </c>
    </row>
    <row r="807" spans="1:5" hidden="1">
      <c r="A807" t="s">
        <v>805</v>
      </c>
      <c r="B807">
        <v>0.33999344687499999</v>
      </c>
      <c r="C807">
        <v>0.22653200000000001</v>
      </c>
      <c r="D807">
        <v>579</v>
      </c>
      <c r="E807" t="b">
        <f t="shared" si="22"/>
        <v>0</v>
      </c>
    </row>
    <row r="808" spans="1:5" hidden="1">
      <c r="A808" t="s">
        <v>806</v>
      </c>
      <c r="B808">
        <v>0.43098158068199999</v>
      </c>
      <c r="C808">
        <v>0.24671299999999999</v>
      </c>
      <c r="D808">
        <v>707</v>
      </c>
      <c r="E808" t="b">
        <f t="shared" si="22"/>
        <v>0</v>
      </c>
    </row>
    <row r="809" spans="1:5" hidden="1">
      <c r="A809" t="s">
        <v>807</v>
      </c>
      <c r="B809">
        <v>0.36886752365800002</v>
      </c>
      <c r="C809">
        <v>0.15620800000000001</v>
      </c>
      <c r="D809">
        <v>653</v>
      </c>
      <c r="E809" t="b">
        <f t="shared" si="22"/>
        <v>0</v>
      </c>
    </row>
    <row r="810" spans="1:5" hidden="1">
      <c r="A810" t="s">
        <v>808</v>
      </c>
      <c r="B810">
        <v>0.35236838948299998</v>
      </c>
      <c r="C810">
        <v>0.17575399999999999</v>
      </c>
      <c r="D810">
        <v>6593</v>
      </c>
      <c r="E810" t="b">
        <f t="shared" si="22"/>
        <v>0</v>
      </c>
    </row>
    <row r="811" spans="1:5" hidden="1">
      <c r="A811" t="s">
        <v>809</v>
      </c>
      <c r="B811">
        <v>0.40052829675099999</v>
      </c>
      <c r="C811">
        <v>0.17852699999999999</v>
      </c>
      <c r="D811">
        <v>5946</v>
      </c>
      <c r="E811" t="b">
        <f t="shared" si="22"/>
        <v>0</v>
      </c>
    </row>
    <row r="812" spans="1:5" hidden="1">
      <c r="A812" t="s">
        <v>810</v>
      </c>
      <c r="B812">
        <v>0.29718028789500001</v>
      </c>
      <c r="C812">
        <v>9.6915500000000002E-2</v>
      </c>
      <c r="D812">
        <v>554</v>
      </c>
      <c r="E812" t="b">
        <f t="shared" si="22"/>
        <v>0</v>
      </c>
    </row>
    <row r="813" spans="1:5" hidden="1">
      <c r="A813" t="s">
        <v>811</v>
      </c>
      <c r="B813">
        <v>0.25485800572799999</v>
      </c>
      <c r="C813">
        <v>0.13975000000000001</v>
      </c>
      <c r="D813">
        <v>634</v>
      </c>
      <c r="E813" t="b">
        <f t="shared" si="22"/>
        <v>0</v>
      </c>
    </row>
    <row r="814" spans="1:5" hidden="1">
      <c r="A814" t="s">
        <v>812</v>
      </c>
      <c r="B814">
        <v>0.22547812594300001</v>
      </c>
      <c r="C814">
        <v>0.143515</v>
      </c>
      <c r="D814">
        <v>521</v>
      </c>
      <c r="E814" t="b">
        <f t="shared" si="22"/>
        <v>0</v>
      </c>
    </row>
    <row r="815" spans="1:5" hidden="1">
      <c r="A815" t="s">
        <v>813</v>
      </c>
      <c r="B815">
        <v>0.37629075764300002</v>
      </c>
      <c r="C815">
        <v>0.18613299999999999</v>
      </c>
      <c r="D815">
        <v>557</v>
      </c>
      <c r="E815" t="b">
        <f t="shared" si="22"/>
        <v>0</v>
      </c>
    </row>
    <row r="816" spans="1:5" hidden="1">
      <c r="A816" t="s">
        <v>814</v>
      </c>
      <c r="B816">
        <v>0.30128874412099999</v>
      </c>
      <c r="C816">
        <v>0.15429000000000001</v>
      </c>
      <c r="D816">
        <v>595</v>
      </c>
      <c r="E816" t="b">
        <f t="shared" si="22"/>
        <v>0</v>
      </c>
    </row>
    <row r="817" spans="1:5" hidden="1">
      <c r="A817" t="s">
        <v>815</v>
      </c>
      <c r="B817">
        <v>0.281493647332</v>
      </c>
      <c r="C817">
        <v>0.17502499999999999</v>
      </c>
      <c r="D817">
        <v>885</v>
      </c>
      <c r="E817" t="b">
        <f t="shared" si="22"/>
        <v>0</v>
      </c>
    </row>
    <row r="818" spans="1:5" hidden="1">
      <c r="A818" t="s">
        <v>816</v>
      </c>
      <c r="B818">
        <v>0.30123797360999999</v>
      </c>
      <c r="C818">
        <v>0.20959900000000001</v>
      </c>
      <c r="D818">
        <v>339</v>
      </c>
      <c r="E818" t="b">
        <f t="shared" si="22"/>
        <v>0</v>
      </c>
    </row>
    <row r="819" spans="1:5" hidden="1">
      <c r="A819" t="s">
        <v>817</v>
      </c>
      <c r="B819">
        <v>0.24480354124699999</v>
      </c>
      <c r="C819">
        <v>0.23183000000000001</v>
      </c>
      <c r="D819">
        <v>550</v>
      </c>
      <c r="E819" t="b">
        <f t="shared" si="22"/>
        <v>1</v>
      </c>
    </row>
    <row r="820" spans="1:5" hidden="1">
      <c r="A820" t="s">
        <v>818</v>
      </c>
      <c r="B820">
        <v>0.23122686812000001</v>
      </c>
      <c r="C820">
        <v>0.22542599999999999</v>
      </c>
      <c r="D820">
        <v>733</v>
      </c>
      <c r="E820" t="b">
        <f t="shared" si="22"/>
        <v>1</v>
      </c>
    </row>
    <row r="821" spans="1:5" hidden="1">
      <c r="A821" t="s">
        <v>819</v>
      </c>
      <c r="B821">
        <v>0.23631960865599999</v>
      </c>
      <c r="C821">
        <v>0.225303</v>
      </c>
      <c r="D821">
        <v>705</v>
      </c>
      <c r="E821" t="b">
        <f t="shared" si="22"/>
        <v>1</v>
      </c>
    </row>
    <row r="822" spans="1:5" hidden="1">
      <c r="A822" t="s">
        <v>820</v>
      </c>
      <c r="B822">
        <v>0.215593454529</v>
      </c>
      <c r="C822">
        <v>0.26820899999999998</v>
      </c>
      <c r="D822">
        <v>178</v>
      </c>
      <c r="E822" t="b">
        <f t="shared" si="22"/>
        <v>1</v>
      </c>
    </row>
    <row r="823" spans="1:5" hidden="1">
      <c r="A823" t="s">
        <v>821</v>
      </c>
      <c r="B823">
        <v>0.212556314149</v>
      </c>
      <c r="C823">
        <v>0.27766600000000002</v>
      </c>
      <c r="D823">
        <v>1040</v>
      </c>
      <c r="E823" t="b">
        <f t="shared" si="22"/>
        <v>1</v>
      </c>
    </row>
    <row r="824" spans="1:5" hidden="1">
      <c r="A824" t="s">
        <v>822</v>
      </c>
      <c r="B824">
        <v>0.18390378228099999</v>
      </c>
      <c r="C824">
        <v>0.31569799999999998</v>
      </c>
      <c r="D824">
        <v>953</v>
      </c>
      <c r="E824" t="b">
        <f t="shared" si="22"/>
        <v>1</v>
      </c>
    </row>
    <row r="825" spans="1:5" hidden="1">
      <c r="A825" t="s">
        <v>823</v>
      </c>
      <c r="B825">
        <v>0.25480638671900002</v>
      </c>
      <c r="C825">
        <v>0.28066400000000002</v>
      </c>
      <c r="D825">
        <v>1581</v>
      </c>
      <c r="E825" t="b">
        <f t="shared" si="22"/>
        <v>1</v>
      </c>
    </row>
    <row r="826" spans="1:5" hidden="1">
      <c r="A826" t="s">
        <v>824</v>
      </c>
      <c r="B826">
        <v>0.20877483648600001</v>
      </c>
      <c r="C826">
        <v>0.34717100000000001</v>
      </c>
      <c r="D826">
        <v>338</v>
      </c>
      <c r="E826" t="b">
        <f t="shared" si="22"/>
        <v>1</v>
      </c>
    </row>
    <row r="827" spans="1:5" hidden="1">
      <c r="A827" t="s">
        <v>825</v>
      </c>
      <c r="B827">
        <v>0.26358563789200001</v>
      </c>
      <c r="C827">
        <v>-1</v>
      </c>
      <c r="D827">
        <v>366</v>
      </c>
      <c r="E827" t="b">
        <f t="shared" si="22"/>
        <v>0</v>
      </c>
    </row>
    <row r="828" spans="1:5" hidden="1">
      <c r="A828" t="s">
        <v>826</v>
      </c>
      <c r="B828">
        <v>0.26924551584799999</v>
      </c>
      <c r="C828">
        <v>-1</v>
      </c>
      <c r="D828">
        <v>418</v>
      </c>
      <c r="E828" t="b">
        <f t="shared" si="22"/>
        <v>0</v>
      </c>
    </row>
    <row r="829" spans="1:5" hidden="1">
      <c r="A829" t="s">
        <v>827</v>
      </c>
      <c r="B829">
        <v>0.258692612062</v>
      </c>
      <c r="C829">
        <v>-1</v>
      </c>
      <c r="D829">
        <v>97</v>
      </c>
      <c r="E829" t="b">
        <f t="shared" si="22"/>
        <v>0</v>
      </c>
    </row>
    <row r="830" spans="1:5" hidden="1">
      <c r="A830" t="s">
        <v>828</v>
      </c>
      <c r="B830">
        <v>0.54983402410500004</v>
      </c>
      <c r="C830">
        <v>0.102093</v>
      </c>
      <c r="D830">
        <v>407</v>
      </c>
      <c r="E830" t="b">
        <f t="shared" si="22"/>
        <v>0</v>
      </c>
    </row>
    <row r="831" spans="1:5" hidden="1">
      <c r="A831" t="s">
        <v>829</v>
      </c>
      <c r="B831">
        <v>0.21750498554</v>
      </c>
      <c r="C831">
        <v>0.19641600000000001</v>
      </c>
      <c r="D831">
        <v>923</v>
      </c>
      <c r="E831" t="b">
        <f t="shared" si="22"/>
        <v>1</v>
      </c>
    </row>
    <row r="832" spans="1:5" hidden="1">
      <c r="A832" t="s">
        <v>830</v>
      </c>
      <c r="B832">
        <v>0.26782234850999997</v>
      </c>
      <c r="C832">
        <v>0.15168100000000001</v>
      </c>
      <c r="D832">
        <v>664</v>
      </c>
      <c r="E832" t="b">
        <f t="shared" si="22"/>
        <v>0</v>
      </c>
    </row>
    <row r="833" spans="1:5" hidden="1">
      <c r="A833" t="s">
        <v>831</v>
      </c>
      <c r="B833">
        <v>0.255592894347</v>
      </c>
      <c r="C833">
        <v>0.115353</v>
      </c>
      <c r="D833">
        <v>472</v>
      </c>
      <c r="E833" t="b">
        <f t="shared" si="22"/>
        <v>0</v>
      </c>
    </row>
    <row r="834" spans="1:5" hidden="1">
      <c r="A834" t="s">
        <v>832</v>
      </c>
      <c r="B834">
        <v>0.276725473</v>
      </c>
      <c r="C834">
        <v>-1</v>
      </c>
      <c r="D834">
        <v>600</v>
      </c>
      <c r="E834" t="b">
        <f t="shared" si="22"/>
        <v>0</v>
      </c>
    </row>
    <row r="835" spans="1:5" hidden="1">
      <c r="A835" t="s">
        <v>833</v>
      </c>
      <c r="B835">
        <v>0.197846624872</v>
      </c>
      <c r="C835">
        <v>0.19880900000000001</v>
      </c>
      <c r="D835">
        <v>6758</v>
      </c>
      <c r="E835" t="b">
        <f t="shared" ref="E835:E898" si="23">AND(C835&gt;-1,B835&lt;C835+0.03)</f>
        <v>1</v>
      </c>
    </row>
    <row r="836" spans="1:5" hidden="1">
      <c r="A836" t="s">
        <v>834</v>
      </c>
      <c r="B836">
        <v>0.25231478049299999</v>
      </c>
      <c r="C836">
        <v>0.14960499999999999</v>
      </c>
      <c r="D836">
        <v>610</v>
      </c>
      <c r="E836" t="b">
        <f t="shared" si="23"/>
        <v>0</v>
      </c>
    </row>
    <row r="837" spans="1:5" hidden="1">
      <c r="A837" t="s">
        <v>835</v>
      </c>
      <c r="B837">
        <v>0.27889637929299999</v>
      </c>
      <c r="C837">
        <v>0.19019800000000001</v>
      </c>
      <c r="D837">
        <v>465</v>
      </c>
      <c r="E837" t="b">
        <f t="shared" si="23"/>
        <v>0</v>
      </c>
    </row>
    <row r="838" spans="1:5" hidden="1">
      <c r="A838" t="s">
        <v>836</v>
      </c>
      <c r="B838">
        <v>0.27896976414300001</v>
      </c>
      <c r="C838">
        <v>-1</v>
      </c>
      <c r="D838">
        <v>765</v>
      </c>
      <c r="E838" t="b">
        <f t="shared" si="23"/>
        <v>0</v>
      </c>
    </row>
    <row r="839" spans="1:5" hidden="1">
      <c r="A839" t="s">
        <v>837</v>
      </c>
      <c r="B839">
        <v>0.37373951789299997</v>
      </c>
      <c r="C839">
        <v>0.20219200000000001</v>
      </c>
      <c r="D839">
        <v>903</v>
      </c>
      <c r="E839" t="b">
        <f t="shared" si="23"/>
        <v>0</v>
      </c>
    </row>
    <row r="840" spans="1:5" hidden="1">
      <c r="A840" t="s">
        <v>838</v>
      </c>
      <c r="B840">
        <v>0.30786592000099999</v>
      </c>
      <c r="C840">
        <v>0.15743799999999999</v>
      </c>
      <c r="D840">
        <v>872</v>
      </c>
      <c r="E840" t="b">
        <f t="shared" si="23"/>
        <v>0</v>
      </c>
    </row>
    <row r="841" spans="1:5" hidden="1">
      <c r="A841" t="s">
        <v>839</v>
      </c>
      <c r="B841">
        <v>0.26044426755700001</v>
      </c>
      <c r="C841">
        <v>0.14541399999999999</v>
      </c>
      <c r="D841">
        <v>900</v>
      </c>
      <c r="E841" t="b">
        <f t="shared" si="23"/>
        <v>0</v>
      </c>
    </row>
    <row r="842" spans="1:5" hidden="1">
      <c r="A842" t="s">
        <v>840</v>
      </c>
      <c r="B842">
        <v>0.40281423851699999</v>
      </c>
      <c r="C842">
        <v>0.106965</v>
      </c>
      <c r="D842">
        <v>766</v>
      </c>
      <c r="E842" t="b">
        <f t="shared" si="23"/>
        <v>0</v>
      </c>
    </row>
    <row r="843" spans="1:5" hidden="1">
      <c r="A843" t="s">
        <v>841</v>
      </c>
      <c r="B843">
        <v>0.35831866664700002</v>
      </c>
      <c r="C843">
        <v>0.113221</v>
      </c>
      <c r="D843">
        <v>781</v>
      </c>
      <c r="E843" t="b">
        <f t="shared" si="23"/>
        <v>0</v>
      </c>
    </row>
    <row r="844" spans="1:5" hidden="1">
      <c r="A844" t="s">
        <v>842</v>
      </c>
      <c r="B844">
        <v>0.64143001097499996</v>
      </c>
      <c r="C844">
        <v>0.19669800000000001</v>
      </c>
      <c r="D844">
        <v>7205</v>
      </c>
      <c r="E844" t="b">
        <f t="shared" si="23"/>
        <v>0</v>
      </c>
    </row>
    <row r="845" spans="1:5" hidden="1">
      <c r="A845" t="s">
        <v>843</v>
      </c>
      <c r="B845">
        <v>0.51553875742300004</v>
      </c>
      <c r="C845">
        <v>0.18355399999999999</v>
      </c>
      <c r="D845">
        <v>734</v>
      </c>
      <c r="E845" t="b">
        <f t="shared" si="23"/>
        <v>0</v>
      </c>
    </row>
    <row r="846" spans="1:5" hidden="1">
      <c r="A846" t="s">
        <v>844</v>
      </c>
      <c r="B846">
        <v>0.42756237461399998</v>
      </c>
      <c r="C846">
        <v>0.15337200000000001</v>
      </c>
      <c r="D846">
        <v>697</v>
      </c>
      <c r="E846" t="b">
        <f t="shared" si="23"/>
        <v>0</v>
      </c>
    </row>
    <row r="847" spans="1:5" hidden="1">
      <c r="A847" t="s">
        <v>845</v>
      </c>
      <c r="B847">
        <v>0.31716990632399999</v>
      </c>
      <c r="C847">
        <v>-1</v>
      </c>
      <c r="D847">
        <v>782</v>
      </c>
      <c r="E847" t="b">
        <f t="shared" si="23"/>
        <v>0</v>
      </c>
    </row>
    <row r="848" spans="1:5" hidden="1">
      <c r="A848" t="s">
        <v>846</v>
      </c>
      <c r="B848">
        <v>0.26671020992900002</v>
      </c>
      <c r="C848">
        <v>0.179563</v>
      </c>
      <c r="D848">
        <v>7806</v>
      </c>
      <c r="E848" t="b">
        <f t="shared" si="23"/>
        <v>0</v>
      </c>
    </row>
    <row r="849" spans="1:5" hidden="1">
      <c r="A849" t="s">
        <v>847</v>
      </c>
      <c r="B849">
        <v>0.24851083760100001</v>
      </c>
      <c r="C849">
        <v>0.14804899999999999</v>
      </c>
      <c r="D849">
        <v>634</v>
      </c>
      <c r="E849" t="b">
        <f t="shared" si="23"/>
        <v>0</v>
      </c>
    </row>
    <row r="850" spans="1:5" hidden="1">
      <c r="A850" t="s">
        <v>848</v>
      </c>
      <c r="B850">
        <v>0.341269673813</v>
      </c>
      <c r="C850">
        <v>0.119731</v>
      </c>
      <c r="D850">
        <v>377</v>
      </c>
      <c r="E850" t="b">
        <f t="shared" si="23"/>
        <v>0</v>
      </c>
    </row>
    <row r="851" spans="1:5" hidden="1">
      <c r="A851" t="s">
        <v>849</v>
      </c>
      <c r="B851">
        <v>0.20875762257200001</v>
      </c>
      <c r="C851">
        <v>0.145538</v>
      </c>
      <c r="D851">
        <v>640</v>
      </c>
      <c r="E851" t="b">
        <f t="shared" si="23"/>
        <v>0</v>
      </c>
    </row>
    <row r="852" spans="1:5" hidden="1">
      <c r="A852" t="s">
        <v>850</v>
      </c>
      <c r="B852">
        <v>0.14935790976999999</v>
      </c>
      <c r="C852">
        <v>0.1565</v>
      </c>
      <c r="D852">
        <v>657</v>
      </c>
      <c r="E852" t="b">
        <f t="shared" si="23"/>
        <v>1</v>
      </c>
    </row>
    <row r="853" spans="1:5" hidden="1">
      <c r="A853" t="s">
        <v>851</v>
      </c>
      <c r="B853">
        <v>0.17763796292199999</v>
      </c>
      <c r="C853">
        <v>0.13833999999999999</v>
      </c>
      <c r="D853">
        <v>482</v>
      </c>
      <c r="E853" t="b">
        <f t="shared" si="23"/>
        <v>0</v>
      </c>
    </row>
    <row r="854" spans="1:5" hidden="1">
      <c r="A854" t="s">
        <v>852</v>
      </c>
      <c r="B854">
        <v>0.55812615105100005</v>
      </c>
      <c r="C854">
        <v>0.183031</v>
      </c>
      <c r="D854">
        <v>7091</v>
      </c>
      <c r="E854" t="b">
        <f t="shared" si="23"/>
        <v>0</v>
      </c>
    </row>
    <row r="855" spans="1:5" hidden="1">
      <c r="A855" t="s">
        <v>853</v>
      </c>
      <c r="B855">
        <v>0.29443848852400001</v>
      </c>
      <c r="C855">
        <v>0.20466799999999999</v>
      </c>
      <c r="D855">
        <v>1755</v>
      </c>
      <c r="E855" t="b">
        <f t="shared" si="23"/>
        <v>0</v>
      </c>
    </row>
    <row r="856" spans="1:5" hidden="1">
      <c r="A856" t="s">
        <v>854</v>
      </c>
      <c r="B856">
        <v>0.43170945510800002</v>
      </c>
      <c r="C856">
        <v>0.156865</v>
      </c>
      <c r="D856">
        <v>1278</v>
      </c>
      <c r="E856" t="b">
        <f t="shared" si="23"/>
        <v>0</v>
      </c>
    </row>
    <row r="857" spans="1:5" hidden="1">
      <c r="A857" t="s">
        <v>855</v>
      </c>
      <c r="B857">
        <v>0.33935266454200003</v>
      </c>
      <c r="C857">
        <v>0.21263699999999999</v>
      </c>
      <c r="D857">
        <v>2123</v>
      </c>
      <c r="E857" t="b">
        <f t="shared" si="23"/>
        <v>0</v>
      </c>
    </row>
    <row r="858" spans="1:5" hidden="1">
      <c r="A858" t="s">
        <v>856</v>
      </c>
      <c r="B858">
        <v>0.224815961117</v>
      </c>
      <c r="C858">
        <v>0.24524000000000001</v>
      </c>
      <c r="D858">
        <v>193</v>
      </c>
      <c r="E858" t="b">
        <f t="shared" si="23"/>
        <v>1</v>
      </c>
    </row>
    <row r="859" spans="1:5" hidden="1">
      <c r="A859" t="s">
        <v>857</v>
      </c>
      <c r="B859">
        <v>0.43145267000900001</v>
      </c>
      <c r="C859">
        <v>0.223</v>
      </c>
      <c r="D859">
        <v>901</v>
      </c>
      <c r="E859" t="b">
        <f t="shared" si="23"/>
        <v>0</v>
      </c>
    </row>
    <row r="860" spans="1:5" hidden="1">
      <c r="A860" t="s">
        <v>858</v>
      </c>
      <c r="B860">
        <v>0.33082130956200001</v>
      </c>
      <c r="C860">
        <v>0.20432700000000001</v>
      </c>
      <c r="D860">
        <v>793</v>
      </c>
      <c r="E860" t="b">
        <f t="shared" si="23"/>
        <v>0</v>
      </c>
    </row>
    <row r="861" spans="1:5" hidden="1">
      <c r="A861" t="s">
        <v>859</v>
      </c>
      <c r="B861">
        <v>0.29165471592699999</v>
      </c>
      <c r="C861">
        <v>0.18398</v>
      </c>
      <c r="D861">
        <v>7537</v>
      </c>
      <c r="E861" t="b">
        <f t="shared" si="23"/>
        <v>0</v>
      </c>
    </row>
    <row r="862" spans="1:5" hidden="1">
      <c r="A862" t="s">
        <v>860</v>
      </c>
      <c r="B862">
        <v>0.44612267473400002</v>
      </c>
      <c r="C862">
        <v>0.215368</v>
      </c>
      <c r="D862">
        <v>6187</v>
      </c>
      <c r="E862" t="b">
        <f t="shared" si="23"/>
        <v>0</v>
      </c>
    </row>
    <row r="863" spans="1:5" hidden="1">
      <c r="A863" t="s">
        <v>861</v>
      </c>
      <c r="B863">
        <v>0.24814444406200001</v>
      </c>
      <c r="C863">
        <v>-1</v>
      </c>
      <c r="D863">
        <v>432</v>
      </c>
      <c r="E863" t="b">
        <f t="shared" si="23"/>
        <v>0</v>
      </c>
    </row>
    <row r="864" spans="1:5" hidden="1">
      <c r="A864" t="s">
        <v>862</v>
      </c>
      <c r="B864">
        <v>0.32864164866399997</v>
      </c>
      <c r="C864">
        <v>-1</v>
      </c>
      <c r="D864">
        <v>401</v>
      </c>
      <c r="E864" t="b">
        <f t="shared" si="23"/>
        <v>0</v>
      </c>
    </row>
    <row r="865" spans="1:5" hidden="1">
      <c r="A865" t="s">
        <v>863</v>
      </c>
      <c r="B865">
        <v>0.24603418134300001</v>
      </c>
      <c r="C865">
        <v>-1</v>
      </c>
      <c r="D865">
        <v>403</v>
      </c>
      <c r="E865" t="b">
        <f t="shared" si="23"/>
        <v>0</v>
      </c>
    </row>
    <row r="866" spans="1:5" hidden="1">
      <c r="A866" t="s">
        <v>864</v>
      </c>
      <c r="B866">
        <v>0.26730469304900001</v>
      </c>
      <c r="C866">
        <v>-1</v>
      </c>
      <c r="D866">
        <v>385</v>
      </c>
      <c r="E866" t="b">
        <f t="shared" si="23"/>
        <v>0</v>
      </c>
    </row>
    <row r="867" spans="1:5" hidden="1">
      <c r="A867" t="s">
        <v>865</v>
      </c>
      <c r="B867">
        <v>0.30104295121000002</v>
      </c>
      <c r="C867">
        <v>-1</v>
      </c>
      <c r="D867">
        <v>434</v>
      </c>
      <c r="E867" t="b">
        <f t="shared" si="23"/>
        <v>0</v>
      </c>
    </row>
    <row r="868" spans="1:5" hidden="1">
      <c r="A868" t="s">
        <v>866</v>
      </c>
      <c r="B868">
        <v>0.21160001253300001</v>
      </c>
      <c r="C868">
        <v>-1</v>
      </c>
      <c r="D868">
        <v>411</v>
      </c>
      <c r="E868" t="b">
        <f t="shared" si="23"/>
        <v>0</v>
      </c>
    </row>
    <row r="869" spans="1:5" hidden="1">
      <c r="A869" t="s">
        <v>867</v>
      </c>
      <c r="B869">
        <v>0.25093014777599998</v>
      </c>
      <c r="C869">
        <v>-1</v>
      </c>
      <c r="D869">
        <v>372</v>
      </c>
      <c r="E869" t="b">
        <f t="shared" si="23"/>
        <v>0</v>
      </c>
    </row>
    <row r="870" spans="1:5" hidden="1">
      <c r="A870" t="s">
        <v>868</v>
      </c>
      <c r="B870">
        <v>0.24503309288799999</v>
      </c>
      <c r="C870">
        <v>-1</v>
      </c>
      <c r="D870">
        <v>402</v>
      </c>
      <c r="E870" t="b">
        <f t="shared" si="23"/>
        <v>0</v>
      </c>
    </row>
    <row r="871" spans="1:5" hidden="1">
      <c r="A871" t="s">
        <v>869</v>
      </c>
      <c r="B871">
        <v>0.27869546792099997</v>
      </c>
      <c r="C871">
        <v>-1</v>
      </c>
      <c r="D871">
        <v>487</v>
      </c>
      <c r="E871" t="b">
        <f t="shared" si="23"/>
        <v>0</v>
      </c>
    </row>
    <row r="872" spans="1:5" hidden="1">
      <c r="A872" t="s">
        <v>870</v>
      </c>
      <c r="B872">
        <v>0.26646911167999998</v>
      </c>
      <c r="C872">
        <v>-1</v>
      </c>
      <c r="D872">
        <v>435</v>
      </c>
      <c r="E872" t="b">
        <f t="shared" si="23"/>
        <v>0</v>
      </c>
    </row>
    <row r="873" spans="1:5" hidden="1">
      <c r="A873" t="s">
        <v>871</v>
      </c>
      <c r="B873">
        <v>0.23779499982300001</v>
      </c>
      <c r="C873">
        <v>0.28619099999999997</v>
      </c>
      <c r="D873">
        <v>224</v>
      </c>
      <c r="E873" t="b">
        <f t="shared" si="23"/>
        <v>1</v>
      </c>
    </row>
    <row r="874" spans="1:5" hidden="1">
      <c r="A874" t="s">
        <v>872</v>
      </c>
      <c r="B874">
        <v>0.22509338386399999</v>
      </c>
      <c r="C874">
        <v>0.28546199999999999</v>
      </c>
      <c r="D874">
        <v>341</v>
      </c>
      <c r="E874" t="b">
        <f t="shared" si="23"/>
        <v>1</v>
      </c>
    </row>
    <row r="875" spans="1:5" hidden="1">
      <c r="A875" t="s">
        <v>873</v>
      </c>
      <c r="B875">
        <v>0.20990534201200001</v>
      </c>
      <c r="C875">
        <v>0.30779299999999998</v>
      </c>
      <c r="D875">
        <v>215</v>
      </c>
      <c r="E875" t="b">
        <f t="shared" si="23"/>
        <v>1</v>
      </c>
    </row>
    <row r="876" spans="1:5" hidden="1">
      <c r="A876" t="s">
        <v>874</v>
      </c>
      <c r="B876">
        <v>0.20611878166799999</v>
      </c>
      <c r="C876">
        <v>0.27437</v>
      </c>
      <c r="D876">
        <v>386</v>
      </c>
      <c r="E876" t="b">
        <f t="shared" si="23"/>
        <v>1</v>
      </c>
    </row>
    <row r="877" spans="1:5" hidden="1">
      <c r="A877" t="s">
        <v>875</v>
      </c>
      <c r="B877">
        <v>0.20404978729199999</v>
      </c>
      <c r="C877">
        <v>0.30882399999999999</v>
      </c>
      <c r="D877">
        <v>189</v>
      </c>
      <c r="E877" t="b">
        <f t="shared" si="23"/>
        <v>1</v>
      </c>
    </row>
    <row r="878" spans="1:5" hidden="1">
      <c r="A878" t="s">
        <v>876</v>
      </c>
      <c r="B878">
        <v>0.24812851748799999</v>
      </c>
      <c r="C878">
        <v>0.27762100000000001</v>
      </c>
      <c r="D878">
        <v>166</v>
      </c>
      <c r="E878" t="b">
        <f t="shared" si="23"/>
        <v>1</v>
      </c>
    </row>
    <row r="879" spans="1:5" hidden="1">
      <c r="A879" t="s">
        <v>877</v>
      </c>
      <c r="B879">
        <v>0.158881100749</v>
      </c>
      <c r="C879">
        <v>0.32677499999999998</v>
      </c>
      <c r="D879">
        <v>178</v>
      </c>
      <c r="E879" t="b">
        <f t="shared" si="23"/>
        <v>1</v>
      </c>
    </row>
    <row r="880" spans="1:5" hidden="1">
      <c r="A880" t="s">
        <v>878</v>
      </c>
      <c r="B880">
        <v>0.191698219606</v>
      </c>
      <c r="C880">
        <v>0.29857800000000001</v>
      </c>
      <c r="D880">
        <v>313</v>
      </c>
      <c r="E880" t="b">
        <f t="shared" si="23"/>
        <v>1</v>
      </c>
    </row>
    <row r="881" spans="1:5" hidden="1">
      <c r="A881" t="s">
        <v>879</v>
      </c>
      <c r="B881">
        <v>0.211776515576</v>
      </c>
      <c r="C881">
        <v>-1</v>
      </c>
      <c r="D881">
        <v>263</v>
      </c>
      <c r="E881" t="b">
        <f t="shared" si="23"/>
        <v>0</v>
      </c>
    </row>
    <row r="882" spans="1:5" hidden="1">
      <c r="A882" t="s">
        <v>880</v>
      </c>
      <c r="B882">
        <v>0.37348081580499998</v>
      </c>
      <c r="C882">
        <v>0.20771600000000001</v>
      </c>
      <c r="D882">
        <v>865</v>
      </c>
      <c r="E882" t="b">
        <f t="shared" si="23"/>
        <v>0</v>
      </c>
    </row>
    <row r="883" spans="1:5" hidden="1">
      <c r="A883" t="s">
        <v>881</v>
      </c>
      <c r="B883">
        <v>0.43633772725800002</v>
      </c>
      <c r="C883">
        <v>0.158357</v>
      </c>
      <c r="D883">
        <v>5217</v>
      </c>
      <c r="E883" t="b">
        <f t="shared" si="23"/>
        <v>0</v>
      </c>
    </row>
    <row r="884" spans="1:5" hidden="1">
      <c r="A884" t="s">
        <v>882</v>
      </c>
      <c r="B884">
        <v>0.36374219884199999</v>
      </c>
      <c r="C884">
        <v>0.16892099999999999</v>
      </c>
      <c r="D884">
        <v>341</v>
      </c>
      <c r="E884" t="b">
        <f t="shared" si="23"/>
        <v>0</v>
      </c>
    </row>
    <row r="885" spans="1:5" hidden="1">
      <c r="A885" t="s">
        <v>883</v>
      </c>
      <c r="B885">
        <v>0.26006835603</v>
      </c>
      <c r="C885">
        <v>0.15682299999999999</v>
      </c>
      <c r="D885">
        <v>427</v>
      </c>
      <c r="E885" t="b">
        <f t="shared" si="23"/>
        <v>0</v>
      </c>
    </row>
    <row r="886" spans="1:5" hidden="1">
      <c r="A886" t="s">
        <v>884</v>
      </c>
      <c r="B886">
        <v>0.37231835562600002</v>
      </c>
      <c r="C886">
        <v>0.151065</v>
      </c>
      <c r="D886">
        <v>428</v>
      </c>
      <c r="E886" t="b">
        <f t="shared" si="23"/>
        <v>0</v>
      </c>
    </row>
    <row r="887" spans="1:5" hidden="1">
      <c r="A887" t="s">
        <v>885</v>
      </c>
      <c r="B887">
        <v>0.27491492931099998</v>
      </c>
      <c r="C887">
        <v>0.15618499999999999</v>
      </c>
      <c r="D887">
        <v>501</v>
      </c>
      <c r="E887" t="b">
        <f t="shared" si="23"/>
        <v>0</v>
      </c>
    </row>
    <row r="888" spans="1:5" hidden="1">
      <c r="A888" t="s">
        <v>886</v>
      </c>
      <c r="B888">
        <v>0.350428516982</v>
      </c>
      <c r="C888">
        <v>0.15517900000000001</v>
      </c>
      <c r="D888">
        <v>569</v>
      </c>
      <c r="E888" t="b">
        <f t="shared" si="23"/>
        <v>0</v>
      </c>
    </row>
    <row r="889" spans="1:5" hidden="1">
      <c r="A889" t="s">
        <v>887</v>
      </c>
      <c r="B889">
        <v>0.34579882028800002</v>
      </c>
      <c r="C889">
        <v>0.153007</v>
      </c>
      <c r="D889">
        <v>676</v>
      </c>
      <c r="E889" t="b">
        <f t="shared" si="23"/>
        <v>0</v>
      </c>
    </row>
    <row r="890" spans="1:5" hidden="1">
      <c r="A890" t="s">
        <v>888</v>
      </c>
      <c r="B890">
        <v>0.19213402300999999</v>
      </c>
      <c r="C890">
        <v>0.31619700000000001</v>
      </c>
      <c r="D890">
        <v>210</v>
      </c>
      <c r="E890" t="b">
        <f t="shared" si="23"/>
        <v>1</v>
      </c>
    </row>
    <row r="891" spans="1:5" hidden="1">
      <c r="A891" t="s">
        <v>889</v>
      </c>
      <c r="B891">
        <v>0.206429060961</v>
      </c>
      <c r="C891">
        <v>0.28653899999999999</v>
      </c>
      <c r="D891">
        <v>436</v>
      </c>
      <c r="E891" t="b">
        <f t="shared" si="23"/>
        <v>1</v>
      </c>
    </row>
    <row r="892" spans="1:5" hidden="1">
      <c r="A892" t="s">
        <v>890</v>
      </c>
      <c r="B892">
        <v>0.24330000747899999</v>
      </c>
      <c r="C892">
        <v>0.305869</v>
      </c>
      <c r="D892">
        <v>930</v>
      </c>
      <c r="E892" t="b">
        <f t="shared" si="23"/>
        <v>1</v>
      </c>
    </row>
    <row r="893" spans="1:5" hidden="1">
      <c r="A893" t="s">
        <v>891</v>
      </c>
      <c r="B893">
        <v>9.7267895818700004E-2</v>
      </c>
      <c r="C893">
        <v>0.29732700000000001</v>
      </c>
      <c r="D893">
        <v>1061</v>
      </c>
      <c r="E893" t="b">
        <f t="shared" si="23"/>
        <v>1</v>
      </c>
    </row>
    <row r="894" spans="1:5" hidden="1">
      <c r="A894" t="s">
        <v>892</v>
      </c>
      <c r="B894">
        <v>0.43044395302900001</v>
      </c>
      <c r="C894">
        <v>0.27945900000000001</v>
      </c>
      <c r="D894">
        <v>4870</v>
      </c>
      <c r="E894" t="b">
        <f t="shared" si="23"/>
        <v>0</v>
      </c>
    </row>
    <row r="895" spans="1:5" hidden="1">
      <c r="A895" t="s">
        <v>893</v>
      </c>
      <c r="B895">
        <v>0.22625152689700001</v>
      </c>
      <c r="C895">
        <v>0.19701099999999999</v>
      </c>
      <c r="D895">
        <v>445</v>
      </c>
      <c r="E895" t="b">
        <f t="shared" si="23"/>
        <v>1</v>
      </c>
    </row>
    <row r="896" spans="1:5" hidden="1">
      <c r="A896" t="s">
        <v>894</v>
      </c>
      <c r="B896">
        <v>0.52024607670400003</v>
      </c>
      <c r="C896">
        <v>0.28381299999999998</v>
      </c>
      <c r="D896">
        <v>531</v>
      </c>
      <c r="E896" t="b">
        <f t="shared" si="23"/>
        <v>0</v>
      </c>
    </row>
    <row r="897" spans="1:5" hidden="1">
      <c r="A897" t="s">
        <v>895</v>
      </c>
      <c r="B897">
        <v>0.44634227553599998</v>
      </c>
      <c r="C897">
        <v>0.24105799999999999</v>
      </c>
      <c r="D897">
        <v>461</v>
      </c>
      <c r="E897" t="b">
        <f t="shared" si="23"/>
        <v>0</v>
      </c>
    </row>
    <row r="898" spans="1:5" hidden="1">
      <c r="A898" t="s">
        <v>896</v>
      </c>
      <c r="B898">
        <v>0.19651387049899999</v>
      </c>
      <c r="C898">
        <v>0.27543899999999999</v>
      </c>
      <c r="D898">
        <v>473</v>
      </c>
      <c r="E898" t="b">
        <f t="shared" si="23"/>
        <v>1</v>
      </c>
    </row>
    <row r="899" spans="1:5" hidden="1">
      <c r="A899" t="s">
        <v>897</v>
      </c>
      <c r="B899">
        <v>0.29308114056099999</v>
      </c>
      <c r="C899">
        <v>0.28754800000000003</v>
      </c>
      <c r="D899">
        <v>6676</v>
      </c>
      <c r="E899" t="b">
        <f t="shared" ref="E899:E962" si="24">AND(C899&gt;-1,B899&lt;C899+0.03)</f>
        <v>1</v>
      </c>
    </row>
    <row r="900" spans="1:5" hidden="1">
      <c r="A900" t="s">
        <v>898</v>
      </c>
      <c r="B900">
        <v>0.31070510280399999</v>
      </c>
      <c r="C900">
        <v>0.22634399999999999</v>
      </c>
      <c r="D900">
        <v>478</v>
      </c>
      <c r="E900" t="b">
        <f t="shared" si="24"/>
        <v>0</v>
      </c>
    </row>
    <row r="901" spans="1:5" hidden="1">
      <c r="A901" t="s">
        <v>899</v>
      </c>
      <c r="B901">
        <v>0.25162155117899998</v>
      </c>
      <c r="C901">
        <v>0.20157800000000001</v>
      </c>
      <c r="D901">
        <v>486</v>
      </c>
      <c r="E901" t="b">
        <f t="shared" si="24"/>
        <v>0</v>
      </c>
    </row>
    <row r="902" spans="1:5" hidden="1">
      <c r="A902" t="s">
        <v>900</v>
      </c>
      <c r="B902">
        <v>0.76202958588199998</v>
      </c>
      <c r="C902">
        <v>0.189914</v>
      </c>
      <c r="D902">
        <v>555</v>
      </c>
      <c r="E902" t="b">
        <f t="shared" si="24"/>
        <v>0</v>
      </c>
    </row>
    <row r="903" spans="1:5" hidden="1">
      <c r="A903" t="s">
        <v>901</v>
      </c>
      <c r="B903">
        <v>0.28020742186699998</v>
      </c>
      <c r="C903">
        <v>-1</v>
      </c>
      <c r="D903">
        <v>484</v>
      </c>
      <c r="E903" t="b">
        <f t="shared" si="24"/>
        <v>0</v>
      </c>
    </row>
    <row r="904" spans="1:5" hidden="1">
      <c r="A904" t="s">
        <v>902</v>
      </c>
      <c r="B904">
        <v>0.20114397801799999</v>
      </c>
      <c r="C904">
        <v>0.23483299999999999</v>
      </c>
      <c r="D904">
        <v>543</v>
      </c>
      <c r="E904" t="b">
        <f t="shared" si="24"/>
        <v>1</v>
      </c>
    </row>
    <row r="905" spans="1:5" hidden="1">
      <c r="A905" t="s">
        <v>903</v>
      </c>
      <c r="B905">
        <v>0.19640329759</v>
      </c>
      <c r="C905">
        <v>0.255162</v>
      </c>
      <c r="D905">
        <v>661</v>
      </c>
      <c r="E905" t="b">
        <f t="shared" si="24"/>
        <v>1</v>
      </c>
    </row>
    <row r="906" spans="1:5" hidden="1">
      <c r="A906" t="s">
        <v>904</v>
      </c>
      <c r="B906">
        <v>0.27535347397999999</v>
      </c>
      <c r="C906">
        <v>0.23982899999999999</v>
      </c>
      <c r="D906">
        <v>711</v>
      </c>
      <c r="E906" t="b">
        <f t="shared" si="24"/>
        <v>0</v>
      </c>
    </row>
    <row r="907" spans="1:5" hidden="1">
      <c r="A907" t="s">
        <v>905</v>
      </c>
      <c r="B907">
        <v>0.30849439946399998</v>
      </c>
      <c r="C907">
        <v>0.247974</v>
      </c>
      <c r="D907">
        <v>514</v>
      </c>
      <c r="E907" t="b">
        <f t="shared" si="24"/>
        <v>0</v>
      </c>
    </row>
    <row r="908" spans="1:5" hidden="1">
      <c r="A908" t="s">
        <v>906</v>
      </c>
      <c r="B908">
        <v>0.15871079384</v>
      </c>
      <c r="C908">
        <v>0.29303299999999999</v>
      </c>
      <c r="D908">
        <v>2990</v>
      </c>
      <c r="E908" t="b">
        <f t="shared" si="24"/>
        <v>1</v>
      </c>
    </row>
    <row r="909" spans="1:5" hidden="1">
      <c r="A909" t="s">
        <v>907</v>
      </c>
      <c r="B909">
        <v>0.54804134799600002</v>
      </c>
      <c r="C909">
        <v>0.254523</v>
      </c>
      <c r="D909">
        <v>563</v>
      </c>
      <c r="E909" t="b">
        <f t="shared" si="24"/>
        <v>0</v>
      </c>
    </row>
    <row r="910" spans="1:5" hidden="1">
      <c r="A910" t="s">
        <v>908</v>
      </c>
      <c r="B910">
        <v>0.53236459898900002</v>
      </c>
      <c r="C910">
        <v>-1</v>
      </c>
      <c r="D910">
        <v>564</v>
      </c>
      <c r="E910" t="b">
        <f t="shared" si="24"/>
        <v>0</v>
      </c>
    </row>
    <row r="911" spans="1:5" hidden="1">
      <c r="A911" t="s">
        <v>909</v>
      </c>
      <c r="B911">
        <v>0.23884954167299999</v>
      </c>
      <c r="C911">
        <v>-1</v>
      </c>
      <c r="D911">
        <v>419</v>
      </c>
      <c r="E911" t="b">
        <f t="shared" si="24"/>
        <v>0</v>
      </c>
    </row>
    <row r="912" spans="1:5" hidden="1">
      <c r="A912" t="s">
        <v>910</v>
      </c>
      <c r="B912">
        <v>0.30638421467100002</v>
      </c>
      <c r="C912">
        <v>0.201403</v>
      </c>
      <c r="D912">
        <v>605</v>
      </c>
      <c r="E912" t="b">
        <f t="shared" si="24"/>
        <v>0</v>
      </c>
    </row>
    <row r="913" spans="1:5" hidden="1">
      <c r="A913" t="s">
        <v>911</v>
      </c>
      <c r="B913">
        <v>0.283518674882</v>
      </c>
      <c r="C913">
        <v>0.26887100000000003</v>
      </c>
      <c r="D913">
        <v>210</v>
      </c>
      <c r="E913" t="b">
        <f t="shared" si="24"/>
        <v>1</v>
      </c>
    </row>
    <row r="914" spans="1:5" hidden="1">
      <c r="A914" t="s">
        <v>912</v>
      </c>
      <c r="B914">
        <v>0.32744169994099998</v>
      </c>
      <c r="C914">
        <v>0.23918200000000001</v>
      </c>
      <c r="D914">
        <v>202</v>
      </c>
      <c r="E914" t="b">
        <f t="shared" si="24"/>
        <v>0</v>
      </c>
    </row>
    <row r="915" spans="1:5" hidden="1">
      <c r="A915" t="s">
        <v>913</v>
      </c>
      <c r="B915">
        <v>0.44257705351799997</v>
      </c>
      <c r="C915">
        <v>0.36658200000000002</v>
      </c>
      <c r="D915">
        <v>5017</v>
      </c>
      <c r="E915" t="b">
        <f t="shared" si="24"/>
        <v>0</v>
      </c>
    </row>
    <row r="916" spans="1:5" hidden="1">
      <c r="A916" t="s">
        <v>914</v>
      </c>
      <c r="B916">
        <v>0.19700506091600001</v>
      </c>
      <c r="C916">
        <v>0.233457</v>
      </c>
      <c r="D916">
        <v>472</v>
      </c>
      <c r="E916" t="b">
        <f t="shared" si="24"/>
        <v>1</v>
      </c>
    </row>
    <row r="917" spans="1:5" hidden="1">
      <c r="A917" t="s">
        <v>915</v>
      </c>
      <c r="B917">
        <v>0.222323620858</v>
      </c>
      <c r="C917">
        <v>0.26059700000000002</v>
      </c>
      <c r="D917">
        <v>578</v>
      </c>
      <c r="E917" t="b">
        <f t="shared" si="24"/>
        <v>1</v>
      </c>
    </row>
    <row r="918" spans="1:5" hidden="1">
      <c r="A918" t="s">
        <v>916</v>
      </c>
      <c r="B918">
        <v>0.35837858590999999</v>
      </c>
      <c r="C918">
        <v>-1</v>
      </c>
      <c r="D918">
        <v>530</v>
      </c>
      <c r="E918" t="b">
        <f t="shared" si="24"/>
        <v>0</v>
      </c>
    </row>
    <row r="919" spans="1:5" hidden="1">
      <c r="A919" t="s">
        <v>917</v>
      </c>
      <c r="B919">
        <v>0.23241159387300001</v>
      </c>
      <c r="C919">
        <v>0.20181099999999999</v>
      </c>
      <c r="D919">
        <v>722</v>
      </c>
      <c r="E919" t="b">
        <f t="shared" si="24"/>
        <v>0</v>
      </c>
    </row>
    <row r="920" spans="1:5" hidden="1">
      <c r="A920" t="s">
        <v>918</v>
      </c>
      <c r="B920">
        <v>0.53281427702700002</v>
      </c>
      <c r="C920">
        <v>0.21903900000000001</v>
      </c>
      <c r="D920">
        <v>768</v>
      </c>
      <c r="E920" t="b">
        <f t="shared" si="24"/>
        <v>0</v>
      </c>
    </row>
    <row r="921" spans="1:5" hidden="1">
      <c r="A921" t="s">
        <v>919</v>
      </c>
      <c r="B921">
        <v>0.40169168142299999</v>
      </c>
      <c r="C921">
        <v>0.212981</v>
      </c>
      <c r="D921">
        <v>644</v>
      </c>
      <c r="E921" t="b">
        <f t="shared" si="24"/>
        <v>0</v>
      </c>
    </row>
    <row r="922" spans="1:5" hidden="1">
      <c r="A922" t="s">
        <v>920</v>
      </c>
      <c r="B922">
        <v>0.34176670724500002</v>
      </c>
      <c r="C922">
        <v>0.24662200000000001</v>
      </c>
      <c r="D922">
        <v>558</v>
      </c>
      <c r="E922" t="b">
        <f t="shared" si="24"/>
        <v>0</v>
      </c>
    </row>
    <row r="923" spans="1:5" hidden="1">
      <c r="A923" t="s">
        <v>921</v>
      </c>
      <c r="B923">
        <v>0.29102563700599998</v>
      </c>
      <c r="C923">
        <v>0.29455799999999999</v>
      </c>
      <c r="D923">
        <v>622</v>
      </c>
      <c r="E923" t="b">
        <f t="shared" si="24"/>
        <v>1</v>
      </c>
    </row>
    <row r="924" spans="1:5" hidden="1">
      <c r="A924" t="s">
        <v>922</v>
      </c>
      <c r="B924">
        <v>0.39125215601899999</v>
      </c>
      <c r="C924">
        <v>0.248774</v>
      </c>
      <c r="D924">
        <v>460</v>
      </c>
      <c r="E924" t="b">
        <f t="shared" si="24"/>
        <v>0</v>
      </c>
    </row>
    <row r="925" spans="1:5" hidden="1">
      <c r="A925" t="s">
        <v>923</v>
      </c>
      <c r="B925">
        <v>0.54391184721999997</v>
      </c>
      <c r="C925">
        <v>0.14721699999999999</v>
      </c>
      <c r="D925">
        <v>514</v>
      </c>
      <c r="E925" t="b">
        <f t="shared" si="24"/>
        <v>0</v>
      </c>
    </row>
    <row r="926" spans="1:5" hidden="1">
      <c r="A926" t="s">
        <v>924</v>
      </c>
      <c r="B926">
        <v>0.21974161115999999</v>
      </c>
      <c r="C926">
        <v>-1</v>
      </c>
      <c r="D926">
        <v>77</v>
      </c>
      <c r="E926" t="b">
        <f t="shared" si="24"/>
        <v>0</v>
      </c>
    </row>
    <row r="927" spans="1:5" hidden="1">
      <c r="A927" t="s">
        <v>925</v>
      </c>
      <c r="B927">
        <v>0.49683265300000001</v>
      </c>
      <c r="C927">
        <v>0.111458</v>
      </c>
      <c r="D927">
        <v>243</v>
      </c>
      <c r="E927" t="b">
        <f t="shared" si="24"/>
        <v>0</v>
      </c>
    </row>
    <row r="928" spans="1:5" hidden="1">
      <c r="A928" t="s">
        <v>926</v>
      </c>
      <c r="B928">
        <v>0.36822514461299999</v>
      </c>
      <c r="C928">
        <v>0.318936</v>
      </c>
      <c r="D928">
        <v>6189</v>
      </c>
      <c r="E928" t="b">
        <f t="shared" si="24"/>
        <v>0</v>
      </c>
    </row>
    <row r="929" spans="1:5" hidden="1">
      <c r="A929" t="s">
        <v>927</v>
      </c>
      <c r="B929">
        <v>0.20946205682399999</v>
      </c>
      <c r="C929">
        <v>0.26818700000000001</v>
      </c>
      <c r="D929">
        <v>691</v>
      </c>
      <c r="E929" t="b">
        <f t="shared" si="24"/>
        <v>1</v>
      </c>
    </row>
    <row r="930" spans="1:5" hidden="1">
      <c r="A930" t="s">
        <v>928</v>
      </c>
      <c r="B930">
        <v>0.33048472547199997</v>
      </c>
      <c r="C930">
        <v>0.29441200000000001</v>
      </c>
      <c r="D930">
        <v>604</v>
      </c>
      <c r="E930" t="b">
        <f t="shared" si="24"/>
        <v>0</v>
      </c>
    </row>
    <row r="931" spans="1:5" hidden="1">
      <c r="A931" t="s">
        <v>929</v>
      </c>
      <c r="B931">
        <v>0.25580533894500002</v>
      </c>
      <c r="C931">
        <v>-1</v>
      </c>
      <c r="D931">
        <v>700</v>
      </c>
      <c r="E931" t="b">
        <f t="shared" si="24"/>
        <v>0</v>
      </c>
    </row>
    <row r="932" spans="1:5" hidden="1">
      <c r="A932" t="s">
        <v>930</v>
      </c>
      <c r="B932">
        <v>0.193511271703</v>
      </c>
      <c r="C932">
        <v>0.25606499999999999</v>
      </c>
      <c r="D932">
        <v>239</v>
      </c>
      <c r="E932" t="b">
        <f t="shared" si="24"/>
        <v>1</v>
      </c>
    </row>
    <row r="933" spans="1:5" hidden="1">
      <c r="A933" t="s">
        <v>931</v>
      </c>
      <c r="B933">
        <v>0.187725616308</v>
      </c>
      <c r="C933">
        <v>0.28001300000000001</v>
      </c>
      <c r="D933">
        <v>114</v>
      </c>
      <c r="E933" t="b">
        <f t="shared" si="24"/>
        <v>1</v>
      </c>
    </row>
    <row r="934" spans="1:5" hidden="1">
      <c r="A934" t="s">
        <v>932</v>
      </c>
      <c r="B934">
        <v>0.55694408930100003</v>
      </c>
      <c r="C934">
        <v>0.15382199999999999</v>
      </c>
      <c r="D934">
        <v>448</v>
      </c>
      <c r="E934" t="b">
        <f t="shared" si="24"/>
        <v>0</v>
      </c>
    </row>
    <row r="935" spans="1:5" hidden="1">
      <c r="A935" t="s">
        <v>933</v>
      </c>
      <c r="B935">
        <v>0.62573582874900002</v>
      </c>
      <c r="C935">
        <v>0.29446600000000001</v>
      </c>
      <c r="D935">
        <v>4271</v>
      </c>
      <c r="E935" t="b">
        <f t="shared" si="24"/>
        <v>0</v>
      </c>
    </row>
    <row r="936" spans="1:5" hidden="1">
      <c r="A936" t="s">
        <v>934</v>
      </c>
      <c r="B936">
        <v>0.55402838384200004</v>
      </c>
      <c r="C936">
        <v>0.201123</v>
      </c>
      <c r="D936">
        <v>4874</v>
      </c>
      <c r="E936" t="b">
        <f t="shared" si="24"/>
        <v>0</v>
      </c>
    </row>
    <row r="937" spans="1:5" hidden="1">
      <c r="A937" t="s">
        <v>935</v>
      </c>
      <c r="B937">
        <v>0.49988581292399997</v>
      </c>
      <c r="C937">
        <v>0.15849099999999999</v>
      </c>
      <c r="D937">
        <v>378</v>
      </c>
      <c r="E937" t="b">
        <f t="shared" si="24"/>
        <v>0</v>
      </c>
    </row>
    <row r="938" spans="1:5" hidden="1">
      <c r="A938" t="s">
        <v>936</v>
      </c>
      <c r="B938">
        <v>0.52562497083799997</v>
      </c>
      <c r="C938">
        <v>0.19190599999999999</v>
      </c>
      <c r="D938">
        <v>373</v>
      </c>
      <c r="E938" t="b">
        <f t="shared" si="24"/>
        <v>0</v>
      </c>
    </row>
    <row r="939" spans="1:5" hidden="1">
      <c r="A939" t="s">
        <v>937</v>
      </c>
      <c r="B939">
        <v>0.33645158302799999</v>
      </c>
      <c r="C939">
        <v>0.17800199999999999</v>
      </c>
      <c r="D939">
        <v>4954</v>
      </c>
      <c r="E939" t="b">
        <f t="shared" si="24"/>
        <v>0</v>
      </c>
    </row>
    <row r="940" spans="1:5" hidden="1">
      <c r="A940" t="s">
        <v>938</v>
      </c>
      <c r="B940">
        <v>0.42998710133399998</v>
      </c>
      <c r="C940">
        <v>0.15115899999999999</v>
      </c>
      <c r="D940">
        <v>507</v>
      </c>
      <c r="E940" t="b">
        <f t="shared" si="24"/>
        <v>0</v>
      </c>
    </row>
    <row r="941" spans="1:5" hidden="1">
      <c r="A941" t="s">
        <v>939</v>
      </c>
      <c r="B941">
        <v>0.35993667153999997</v>
      </c>
      <c r="C941">
        <v>7.9480300000000004E-2</v>
      </c>
      <c r="D941">
        <v>139</v>
      </c>
      <c r="E941" t="b">
        <f t="shared" si="24"/>
        <v>0</v>
      </c>
    </row>
    <row r="942" spans="1:5" hidden="1">
      <c r="A942" t="s">
        <v>940</v>
      </c>
      <c r="B942">
        <v>0.31017516266</v>
      </c>
      <c r="C942">
        <v>0.28922100000000001</v>
      </c>
      <c r="D942">
        <v>541</v>
      </c>
      <c r="E942" t="b">
        <f t="shared" si="24"/>
        <v>1</v>
      </c>
    </row>
    <row r="943" spans="1:5" hidden="1">
      <c r="A943" t="s">
        <v>941</v>
      </c>
      <c r="B943">
        <v>0.25855902874600001</v>
      </c>
      <c r="C943">
        <v>-1</v>
      </c>
      <c r="D943">
        <v>509</v>
      </c>
      <c r="E943" t="b">
        <f t="shared" si="24"/>
        <v>0</v>
      </c>
    </row>
    <row r="944" spans="1:5" hidden="1">
      <c r="A944" t="s">
        <v>942</v>
      </c>
      <c r="B944">
        <v>0.27837789496600002</v>
      </c>
      <c r="C944">
        <v>0.22931199999999999</v>
      </c>
      <c r="D944">
        <v>464</v>
      </c>
      <c r="E944" t="b">
        <f t="shared" si="24"/>
        <v>0</v>
      </c>
    </row>
    <row r="945" spans="1:5" hidden="1">
      <c r="A945" t="s">
        <v>943</v>
      </c>
      <c r="B945">
        <v>0.32432345452900002</v>
      </c>
      <c r="C945">
        <v>0.32694299999999998</v>
      </c>
      <c r="D945">
        <v>6801</v>
      </c>
      <c r="E945" t="b">
        <f t="shared" si="24"/>
        <v>1</v>
      </c>
    </row>
    <row r="946" spans="1:5" hidden="1">
      <c r="A946" t="s">
        <v>944</v>
      </c>
      <c r="B946">
        <v>0.218572392611</v>
      </c>
      <c r="C946">
        <v>0.23066700000000001</v>
      </c>
      <c r="D946">
        <v>559</v>
      </c>
      <c r="E946" t="b">
        <f t="shared" si="24"/>
        <v>1</v>
      </c>
    </row>
    <row r="947" spans="1:5" hidden="1">
      <c r="A947" t="s">
        <v>945</v>
      </c>
      <c r="B947">
        <v>0.27023985405099998</v>
      </c>
      <c r="C947">
        <v>0.32041999999999998</v>
      </c>
      <c r="D947">
        <v>575</v>
      </c>
      <c r="E947" t="b">
        <f t="shared" si="24"/>
        <v>1</v>
      </c>
    </row>
    <row r="948" spans="1:5" hidden="1">
      <c r="A948" t="s">
        <v>946</v>
      </c>
      <c r="B948">
        <v>0.19282072606600001</v>
      </c>
      <c r="C948">
        <v>0.29916399999999999</v>
      </c>
      <c r="D948">
        <v>614</v>
      </c>
      <c r="E948" t="b">
        <f t="shared" si="24"/>
        <v>1</v>
      </c>
    </row>
    <row r="949" spans="1:5" hidden="1">
      <c r="A949" t="s">
        <v>947</v>
      </c>
      <c r="B949">
        <v>0.36516945791099997</v>
      </c>
      <c r="C949">
        <v>0.37006699999999998</v>
      </c>
      <c r="D949">
        <v>196</v>
      </c>
      <c r="E949" t="b">
        <f t="shared" si="24"/>
        <v>1</v>
      </c>
    </row>
    <row r="950" spans="1:5" hidden="1">
      <c r="A950" t="s">
        <v>948</v>
      </c>
      <c r="B950">
        <v>0.26942583491099997</v>
      </c>
      <c r="C950">
        <v>0.33282899999999999</v>
      </c>
      <c r="D950">
        <v>190</v>
      </c>
      <c r="E950" t="b">
        <f t="shared" si="24"/>
        <v>1</v>
      </c>
    </row>
    <row r="951" spans="1:5" hidden="1">
      <c r="A951" t="s">
        <v>949</v>
      </c>
      <c r="B951">
        <v>0.232738332774</v>
      </c>
      <c r="C951">
        <v>0.34512399999999999</v>
      </c>
      <c r="D951">
        <v>140</v>
      </c>
      <c r="E951" t="b">
        <f t="shared" si="24"/>
        <v>1</v>
      </c>
    </row>
    <row r="952" spans="1:5" hidden="1">
      <c r="A952" t="s">
        <v>950</v>
      </c>
      <c r="B952">
        <v>0.29289579081</v>
      </c>
      <c r="C952">
        <v>-1</v>
      </c>
      <c r="D952">
        <v>5217</v>
      </c>
      <c r="E952" t="b">
        <f t="shared" si="24"/>
        <v>0</v>
      </c>
    </row>
    <row r="953" spans="1:5" hidden="1">
      <c r="A953" t="s">
        <v>951</v>
      </c>
      <c r="B953">
        <v>0.173565088895</v>
      </c>
      <c r="C953">
        <v>0.318467</v>
      </c>
      <c r="D953">
        <v>412</v>
      </c>
      <c r="E953" t="b">
        <f t="shared" si="24"/>
        <v>1</v>
      </c>
    </row>
    <row r="954" spans="1:5" hidden="1">
      <c r="A954" t="s">
        <v>952</v>
      </c>
      <c r="B954">
        <v>0.14801316713000001</v>
      </c>
      <c r="C954">
        <v>0.27350999999999998</v>
      </c>
      <c r="D954">
        <v>636</v>
      </c>
      <c r="E954" t="b">
        <f t="shared" si="24"/>
        <v>1</v>
      </c>
    </row>
    <row r="955" spans="1:5" hidden="1">
      <c r="A955" t="s">
        <v>953</v>
      </c>
      <c r="B955">
        <v>0.26561725445599998</v>
      </c>
      <c r="C955">
        <v>0.27548699999999998</v>
      </c>
      <c r="D955">
        <v>590</v>
      </c>
      <c r="E955" t="b">
        <f t="shared" si="24"/>
        <v>1</v>
      </c>
    </row>
    <row r="956" spans="1:5" hidden="1">
      <c r="A956" t="s">
        <v>954</v>
      </c>
      <c r="B956">
        <v>0.206065851785</v>
      </c>
      <c r="C956">
        <v>-1</v>
      </c>
      <c r="D956">
        <v>320</v>
      </c>
      <c r="E956" t="b">
        <f t="shared" si="24"/>
        <v>0</v>
      </c>
    </row>
    <row r="957" spans="1:5" hidden="1">
      <c r="A957" t="s">
        <v>955</v>
      </c>
      <c r="B957">
        <v>0.22767204994599999</v>
      </c>
      <c r="C957">
        <v>0.33583499999999999</v>
      </c>
      <c r="D957">
        <v>134</v>
      </c>
      <c r="E957" t="b">
        <f t="shared" si="24"/>
        <v>1</v>
      </c>
    </row>
    <row r="958" spans="1:5" hidden="1">
      <c r="A958" t="s">
        <v>956</v>
      </c>
      <c r="B958">
        <v>0.28234994161900001</v>
      </c>
      <c r="C958">
        <v>-1</v>
      </c>
      <c r="D958">
        <v>133</v>
      </c>
      <c r="E958" t="b">
        <f t="shared" si="24"/>
        <v>0</v>
      </c>
    </row>
    <row r="959" spans="1:5" hidden="1">
      <c r="A959" t="s">
        <v>957</v>
      </c>
      <c r="B959">
        <v>0.17096505395299999</v>
      </c>
      <c r="C959">
        <v>0.24631</v>
      </c>
      <c r="D959">
        <v>431</v>
      </c>
      <c r="E959" t="b">
        <f t="shared" si="24"/>
        <v>1</v>
      </c>
    </row>
    <row r="960" spans="1:5" hidden="1">
      <c r="A960" t="s">
        <v>958</v>
      </c>
      <c r="B960">
        <v>0.24819382365000001</v>
      </c>
      <c r="C960">
        <v>-1</v>
      </c>
      <c r="D960">
        <v>175</v>
      </c>
      <c r="E960" t="b">
        <f t="shared" si="24"/>
        <v>0</v>
      </c>
    </row>
    <row r="961" spans="1:5" hidden="1">
      <c r="A961" t="s">
        <v>959</v>
      </c>
      <c r="B961">
        <v>0.25144809706799998</v>
      </c>
      <c r="C961">
        <v>-1</v>
      </c>
      <c r="D961">
        <v>417</v>
      </c>
      <c r="E961" t="b">
        <f t="shared" si="24"/>
        <v>0</v>
      </c>
    </row>
    <row r="962" spans="1:5" hidden="1">
      <c r="A962" t="s">
        <v>960</v>
      </c>
      <c r="B962">
        <v>0.19464521158600001</v>
      </c>
      <c r="C962">
        <v>-1</v>
      </c>
      <c r="D962">
        <v>890</v>
      </c>
      <c r="E962" t="b">
        <f t="shared" si="24"/>
        <v>0</v>
      </c>
    </row>
    <row r="963" spans="1:5" hidden="1">
      <c r="A963" t="s">
        <v>961</v>
      </c>
      <c r="B963">
        <v>0.330534708156</v>
      </c>
      <c r="C963">
        <v>-1</v>
      </c>
      <c r="D963">
        <v>1049</v>
      </c>
      <c r="E963" t="b">
        <f t="shared" ref="E963:E1026" si="25">AND(C963&gt;-1,B963&lt;C963+0.03)</f>
        <v>0</v>
      </c>
    </row>
    <row r="964" spans="1:5" hidden="1">
      <c r="A964" t="s">
        <v>962</v>
      </c>
      <c r="B964">
        <v>0.24320515929200001</v>
      </c>
      <c r="C964">
        <v>-1</v>
      </c>
      <c r="D964">
        <v>1129</v>
      </c>
      <c r="E964" t="b">
        <f t="shared" si="25"/>
        <v>0</v>
      </c>
    </row>
    <row r="965" spans="1:5" hidden="1">
      <c r="A965" t="s">
        <v>963</v>
      </c>
      <c r="B965">
        <v>0.18141436484000001</v>
      </c>
      <c r="C965">
        <v>-1</v>
      </c>
      <c r="D965">
        <v>1205</v>
      </c>
      <c r="E965" t="b">
        <f t="shared" si="25"/>
        <v>0</v>
      </c>
    </row>
    <row r="966" spans="1:5" hidden="1">
      <c r="A966" t="s">
        <v>964</v>
      </c>
      <c r="B966">
        <v>0.232998390325</v>
      </c>
      <c r="C966">
        <v>0.30137799999999998</v>
      </c>
      <c r="D966">
        <v>831</v>
      </c>
      <c r="E966" t="b">
        <f t="shared" si="25"/>
        <v>1</v>
      </c>
    </row>
    <row r="967" spans="1:5" hidden="1">
      <c r="A967" t="s">
        <v>965</v>
      </c>
      <c r="B967">
        <v>0.38113048141900002</v>
      </c>
      <c r="C967">
        <v>-1</v>
      </c>
      <c r="D967">
        <v>513</v>
      </c>
      <c r="E967" t="b">
        <f t="shared" si="25"/>
        <v>0</v>
      </c>
    </row>
    <row r="968" spans="1:5" hidden="1">
      <c r="A968" t="s">
        <v>966</v>
      </c>
      <c r="B968">
        <v>0.27869468356799998</v>
      </c>
      <c r="C968">
        <v>-1</v>
      </c>
      <c r="D968">
        <v>513</v>
      </c>
      <c r="E968" t="b">
        <f t="shared" si="25"/>
        <v>0</v>
      </c>
    </row>
    <row r="969" spans="1:5" hidden="1">
      <c r="A969" t="s">
        <v>967</v>
      </c>
      <c r="B969">
        <v>0.301511048133</v>
      </c>
      <c r="C969">
        <v>-1</v>
      </c>
      <c r="D969">
        <v>512</v>
      </c>
      <c r="E969" t="b">
        <f t="shared" si="25"/>
        <v>0</v>
      </c>
    </row>
    <row r="970" spans="1:5" hidden="1">
      <c r="A970" t="s">
        <v>968</v>
      </c>
      <c r="B970">
        <v>0.44482479046700002</v>
      </c>
      <c r="C970">
        <v>0.11563900000000001</v>
      </c>
      <c r="D970">
        <v>499</v>
      </c>
      <c r="E970" t="b">
        <f t="shared" si="25"/>
        <v>0</v>
      </c>
    </row>
    <row r="971" spans="1:5" hidden="1">
      <c r="A971" t="s">
        <v>969</v>
      </c>
      <c r="B971">
        <v>0.41650510904600002</v>
      </c>
      <c r="C971">
        <v>0.19440099999999999</v>
      </c>
      <c r="D971">
        <v>1175</v>
      </c>
      <c r="E971" t="b">
        <f t="shared" si="25"/>
        <v>0</v>
      </c>
    </row>
    <row r="972" spans="1:5" hidden="1">
      <c r="A972" t="s">
        <v>970</v>
      </c>
      <c r="B972">
        <v>0.22905012340600001</v>
      </c>
      <c r="C972">
        <v>-1</v>
      </c>
      <c r="D972">
        <v>756</v>
      </c>
      <c r="E972" t="b">
        <f t="shared" si="25"/>
        <v>0</v>
      </c>
    </row>
    <row r="973" spans="1:5" hidden="1">
      <c r="A973" t="s">
        <v>971</v>
      </c>
      <c r="B973">
        <v>0.322390708503</v>
      </c>
      <c r="C973">
        <v>0.37536399999999998</v>
      </c>
      <c r="D973">
        <v>262</v>
      </c>
      <c r="E973" t="b">
        <f t="shared" si="25"/>
        <v>1</v>
      </c>
    </row>
    <row r="974" spans="1:5" hidden="1">
      <c r="A974" t="s">
        <v>972</v>
      </c>
      <c r="B974">
        <v>0.386971078084</v>
      </c>
      <c r="C974">
        <v>-1</v>
      </c>
      <c r="D974">
        <v>230</v>
      </c>
      <c r="E974" t="b">
        <f t="shared" si="25"/>
        <v>0</v>
      </c>
    </row>
    <row r="975" spans="1:5" hidden="1">
      <c r="A975" t="s">
        <v>973</v>
      </c>
      <c r="B975">
        <v>0.17292549083799999</v>
      </c>
      <c r="C975">
        <v>0.39407799999999998</v>
      </c>
      <c r="D975">
        <v>208</v>
      </c>
      <c r="E975" t="b">
        <f t="shared" si="25"/>
        <v>1</v>
      </c>
    </row>
    <row r="976" spans="1:5" hidden="1">
      <c r="A976" t="s">
        <v>974</v>
      </c>
      <c r="B976">
        <v>0.33655123410499999</v>
      </c>
      <c r="C976">
        <v>0.40357700000000002</v>
      </c>
      <c r="D976">
        <v>268</v>
      </c>
      <c r="E976" t="b">
        <f t="shared" si="25"/>
        <v>1</v>
      </c>
    </row>
    <row r="977" spans="1:5" hidden="1">
      <c r="A977" t="s">
        <v>975</v>
      </c>
      <c r="B977">
        <v>0.49540941968899999</v>
      </c>
      <c r="C977">
        <v>-1</v>
      </c>
      <c r="D977">
        <v>268</v>
      </c>
      <c r="E977" t="b">
        <f t="shared" si="25"/>
        <v>0</v>
      </c>
    </row>
    <row r="978" spans="1:5" hidden="1">
      <c r="A978" t="s">
        <v>976</v>
      </c>
      <c r="B978">
        <v>0.50243676443200003</v>
      </c>
      <c r="C978">
        <v>0.36043999999999998</v>
      </c>
      <c r="D978">
        <v>1735</v>
      </c>
      <c r="E978" t="b">
        <f t="shared" si="25"/>
        <v>0</v>
      </c>
    </row>
    <row r="979" spans="1:5" hidden="1">
      <c r="A979" t="s">
        <v>977</v>
      </c>
      <c r="B979">
        <v>0.32471743821999999</v>
      </c>
      <c r="C979">
        <v>0.292049</v>
      </c>
      <c r="D979">
        <v>1371</v>
      </c>
      <c r="E979" t="b">
        <f t="shared" si="25"/>
        <v>0</v>
      </c>
    </row>
    <row r="980" spans="1:5" hidden="1">
      <c r="A980" t="s">
        <v>978</v>
      </c>
      <c r="B980">
        <v>0.26745810780399998</v>
      </c>
      <c r="C980">
        <v>0.26798</v>
      </c>
      <c r="D980">
        <v>374</v>
      </c>
      <c r="E980" t="b">
        <f t="shared" si="25"/>
        <v>1</v>
      </c>
    </row>
    <row r="981" spans="1:5" hidden="1">
      <c r="A981" t="s">
        <v>979</v>
      </c>
      <c r="B981">
        <v>0.23324493543399999</v>
      </c>
      <c r="C981">
        <v>0.23486000000000001</v>
      </c>
      <c r="D981">
        <v>365</v>
      </c>
      <c r="E981" t="b">
        <f t="shared" si="25"/>
        <v>1</v>
      </c>
    </row>
    <row r="982" spans="1:5" hidden="1">
      <c r="A982" t="s">
        <v>980</v>
      </c>
      <c r="B982">
        <v>0.23253020446600001</v>
      </c>
      <c r="C982">
        <v>0.22306300000000001</v>
      </c>
      <c r="D982">
        <v>408</v>
      </c>
      <c r="E982" t="b">
        <f t="shared" si="25"/>
        <v>1</v>
      </c>
    </row>
    <row r="983" spans="1:5" hidden="1">
      <c r="A983" t="s">
        <v>981</v>
      </c>
      <c r="B983">
        <v>0.28224921721399998</v>
      </c>
      <c r="C983">
        <v>0.226158</v>
      </c>
      <c r="D983">
        <v>390</v>
      </c>
      <c r="E983" t="b">
        <f t="shared" si="25"/>
        <v>0</v>
      </c>
    </row>
    <row r="984" spans="1:5" hidden="1">
      <c r="A984" t="s">
        <v>982</v>
      </c>
      <c r="B984">
        <v>0.46897281483699998</v>
      </c>
      <c r="C984">
        <v>0.26078499999999999</v>
      </c>
      <c r="D984">
        <v>467</v>
      </c>
      <c r="E984" t="b">
        <f t="shared" si="25"/>
        <v>0</v>
      </c>
    </row>
    <row r="985" spans="1:5" hidden="1">
      <c r="A985" t="s">
        <v>983</v>
      </c>
      <c r="B985">
        <v>0.30967713677699998</v>
      </c>
      <c r="C985">
        <v>-1</v>
      </c>
      <c r="D985">
        <v>461</v>
      </c>
      <c r="E985" t="b">
        <f t="shared" si="25"/>
        <v>0</v>
      </c>
    </row>
    <row r="986" spans="1:5" hidden="1">
      <c r="A986" t="s">
        <v>984</v>
      </c>
      <c r="B986">
        <v>0.31153264306700001</v>
      </c>
      <c r="C986">
        <v>0.26389400000000002</v>
      </c>
      <c r="D986">
        <v>505</v>
      </c>
      <c r="E986" t="b">
        <f t="shared" si="25"/>
        <v>0</v>
      </c>
    </row>
    <row r="987" spans="1:5" hidden="1">
      <c r="A987" t="s">
        <v>985</v>
      </c>
      <c r="B987">
        <v>0.25045724733000002</v>
      </c>
      <c r="C987">
        <v>0.28426899999999999</v>
      </c>
      <c r="D987">
        <v>653</v>
      </c>
      <c r="E987" t="b">
        <f t="shared" si="25"/>
        <v>1</v>
      </c>
    </row>
    <row r="988" spans="1:5" hidden="1">
      <c r="A988" t="s">
        <v>986</v>
      </c>
      <c r="B988">
        <v>0.237810847751</v>
      </c>
      <c r="C988">
        <v>0.27464</v>
      </c>
      <c r="D988">
        <v>654</v>
      </c>
      <c r="E988" t="b">
        <f t="shared" si="25"/>
        <v>1</v>
      </c>
    </row>
    <row r="989" spans="1:5" hidden="1">
      <c r="A989" t="s">
        <v>987</v>
      </c>
      <c r="B989">
        <v>0.21273969015499999</v>
      </c>
      <c r="C989">
        <v>0.28642099999999998</v>
      </c>
      <c r="D989">
        <v>680</v>
      </c>
      <c r="E989" t="b">
        <f t="shared" si="25"/>
        <v>1</v>
      </c>
    </row>
    <row r="990" spans="1:5" hidden="1">
      <c r="A990" t="s">
        <v>988</v>
      </c>
      <c r="B990">
        <v>0.21743969512200001</v>
      </c>
      <c r="C990">
        <v>0.29563699999999998</v>
      </c>
      <c r="D990">
        <v>627</v>
      </c>
      <c r="E990" t="b">
        <f t="shared" si="25"/>
        <v>1</v>
      </c>
    </row>
    <row r="991" spans="1:5" hidden="1">
      <c r="A991" t="s">
        <v>989</v>
      </c>
      <c r="B991">
        <v>0.218188169816</v>
      </c>
      <c r="C991">
        <v>0.283528</v>
      </c>
      <c r="D991">
        <v>624</v>
      </c>
      <c r="E991" t="b">
        <f t="shared" si="25"/>
        <v>1</v>
      </c>
    </row>
    <row r="992" spans="1:5" hidden="1">
      <c r="A992" t="s">
        <v>990</v>
      </c>
      <c r="B992">
        <v>0.173091302792</v>
      </c>
      <c r="C992">
        <v>0.325262</v>
      </c>
      <c r="D992">
        <v>1489</v>
      </c>
      <c r="E992" t="b">
        <f t="shared" si="25"/>
        <v>1</v>
      </c>
    </row>
    <row r="993" spans="1:5" hidden="1">
      <c r="A993" t="s">
        <v>991</v>
      </c>
      <c r="B993">
        <v>0.25678645825399998</v>
      </c>
      <c r="C993">
        <v>0.284694</v>
      </c>
      <c r="D993">
        <v>548</v>
      </c>
      <c r="E993" t="b">
        <f t="shared" si="25"/>
        <v>1</v>
      </c>
    </row>
    <row r="994" spans="1:5" hidden="1">
      <c r="A994" t="s">
        <v>992</v>
      </c>
      <c r="B994">
        <v>0.25329468860799997</v>
      </c>
      <c r="C994">
        <v>0.277001</v>
      </c>
      <c r="D994">
        <v>569</v>
      </c>
      <c r="E994" t="b">
        <f t="shared" si="25"/>
        <v>1</v>
      </c>
    </row>
    <row r="995" spans="1:5" hidden="1">
      <c r="A995" t="s">
        <v>993</v>
      </c>
      <c r="B995">
        <v>0.20797742568399999</v>
      </c>
      <c r="C995">
        <v>0.28543600000000002</v>
      </c>
      <c r="D995">
        <v>560</v>
      </c>
      <c r="E995" t="b">
        <f t="shared" si="25"/>
        <v>1</v>
      </c>
    </row>
    <row r="996" spans="1:5" hidden="1">
      <c r="A996" t="s">
        <v>994</v>
      </c>
      <c r="B996">
        <v>0.29231375467999998</v>
      </c>
      <c r="C996">
        <v>0.32050000000000001</v>
      </c>
      <c r="D996">
        <v>591</v>
      </c>
      <c r="E996" t="b">
        <f t="shared" si="25"/>
        <v>1</v>
      </c>
    </row>
    <row r="997" spans="1:5" hidden="1">
      <c r="A997" t="s">
        <v>995</v>
      </c>
      <c r="B997">
        <v>0.36041946160600002</v>
      </c>
      <c r="C997">
        <v>0.32366299999999998</v>
      </c>
      <c r="D997">
        <v>579</v>
      </c>
      <c r="E997" t="b">
        <f t="shared" si="25"/>
        <v>0</v>
      </c>
    </row>
    <row r="998" spans="1:5" hidden="1">
      <c r="A998" t="s">
        <v>996</v>
      </c>
      <c r="B998">
        <v>0.28064295664599997</v>
      </c>
      <c r="C998">
        <v>0.30184499999999997</v>
      </c>
      <c r="D998">
        <v>595</v>
      </c>
      <c r="E998" t="b">
        <f t="shared" si="25"/>
        <v>1</v>
      </c>
    </row>
    <row r="999" spans="1:5" hidden="1">
      <c r="A999" t="s">
        <v>997</v>
      </c>
      <c r="B999">
        <v>0.164448187647</v>
      </c>
      <c r="C999">
        <v>0.377772</v>
      </c>
      <c r="D999">
        <v>1409</v>
      </c>
      <c r="E999" t="b">
        <f t="shared" si="25"/>
        <v>1</v>
      </c>
    </row>
    <row r="1000" spans="1:5" hidden="1">
      <c r="A1000" t="s">
        <v>998</v>
      </c>
      <c r="B1000">
        <v>0.241713279079</v>
      </c>
      <c r="C1000">
        <v>0.32777400000000001</v>
      </c>
      <c r="D1000">
        <v>549</v>
      </c>
      <c r="E1000" t="b">
        <f t="shared" si="25"/>
        <v>1</v>
      </c>
    </row>
    <row r="1001" spans="1:5" hidden="1">
      <c r="A1001" t="s">
        <v>999</v>
      </c>
      <c r="B1001">
        <v>0.43766928940200001</v>
      </c>
      <c r="C1001">
        <v>0.332067</v>
      </c>
      <c r="D1001">
        <v>555</v>
      </c>
      <c r="E1001" t="b">
        <f t="shared" si="25"/>
        <v>0</v>
      </c>
    </row>
    <row r="1002" spans="1:5" hidden="1">
      <c r="A1002" t="s">
        <v>1000</v>
      </c>
      <c r="B1002">
        <v>0.24070446397299999</v>
      </c>
      <c r="C1002">
        <v>0.31645699999999999</v>
      </c>
      <c r="D1002">
        <v>489</v>
      </c>
      <c r="E1002" t="b">
        <f t="shared" si="25"/>
        <v>1</v>
      </c>
    </row>
    <row r="1003" spans="1:5" hidden="1">
      <c r="A1003" t="s">
        <v>1001</v>
      </c>
      <c r="B1003">
        <v>0.264548773849</v>
      </c>
      <c r="C1003">
        <v>0.36389899999999997</v>
      </c>
      <c r="D1003">
        <v>411</v>
      </c>
      <c r="E1003" t="b">
        <f t="shared" si="25"/>
        <v>1</v>
      </c>
    </row>
    <row r="1004" spans="1:5" hidden="1">
      <c r="A1004" t="s">
        <v>1002</v>
      </c>
      <c r="B1004">
        <v>0.19505290994899999</v>
      </c>
      <c r="C1004">
        <v>-1</v>
      </c>
      <c r="D1004">
        <v>1387</v>
      </c>
      <c r="E1004" t="b">
        <f t="shared" si="25"/>
        <v>0</v>
      </c>
    </row>
    <row r="1005" spans="1:5" hidden="1">
      <c r="A1005" t="s">
        <v>1003</v>
      </c>
      <c r="B1005">
        <v>0.30950373954499999</v>
      </c>
      <c r="C1005">
        <v>0.36212899999999998</v>
      </c>
      <c r="D1005">
        <v>512</v>
      </c>
      <c r="E1005" t="b">
        <f t="shared" si="25"/>
        <v>1</v>
      </c>
    </row>
    <row r="1006" spans="1:5" hidden="1">
      <c r="A1006" t="s">
        <v>1004</v>
      </c>
      <c r="B1006">
        <v>0.22837106267000001</v>
      </c>
      <c r="C1006">
        <v>0.35065000000000002</v>
      </c>
      <c r="D1006">
        <v>444</v>
      </c>
      <c r="E1006" t="b">
        <f t="shared" si="25"/>
        <v>1</v>
      </c>
    </row>
    <row r="1007" spans="1:5" hidden="1">
      <c r="A1007" t="s">
        <v>1005</v>
      </c>
      <c r="B1007">
        <v>0.25778465561899999</v>
      </c>
      <c r="C1007">
        <v>0.34700700000000001</v>
      </c>
      <c r="D1007">
        <v>448</v>
      </c>
      <c r="E1007" t="b">
        <f t="shared" si="25"/>
        <v>1</v>
      </c>
    </row>
    <row r="1008" spans="1:5" hidden="1">
      <c r="A1008" t="s">
        <v>1006</v>
      </c>
      <c r="B1008">
        <v>0.30052299353400003</v>
      </c>
      <c r="C1008">
        <v>0.36567</v>
      </c>
      <c r="D1008">
        <v>595</v>
      </c>
      <c r="E1008" t="b">
        <f t="shared" si="25"/>
        <v>1</v>
      </c>
    </row>
    <row r="1009" spans="1:5" hidden="1">
      <c r="A1009" t="s">
        <v>1007</v>
      </c>
      <c r="B1009">
        <v>0.198196065905</v>
      </c>
      <c r="C1009">
        <v>0.36971100000000001</v>
      </c>
      <c r="D1009">
        <v>610</v>
      </c>
      <c r="E1009" t="b">
        <f t="shared" si="25"/>
        <v>1</v>
      </c>
    </row>
    <row r="1010" spans="1:5" hidden="1">
      <c r="A1010" t="s">
        <v>1008</v>
      </c>
      <c r="B1010">
        <v>0.32418679775800002</v>
      </c>
      <c r="C1010">
        <v>-1</v>
      </c>
      <c r="D1010">
        <v>672</v>
      </c>
      <c r="E1010" t="b">
        <f t="shared" si="25"/>
        <v>0</v>
      </c>
    </row>
    <row r="1011" spans="1:5" hidden="1">
      <c r="A1011" t="s">
        <v>1009</v>
      </c>
      <c r="B1011">
        <v>0.20487765326499999</v>
      </c>
      <c r="C1011">
        <v>-1</v>
      </c>
      <c r="D1011">
        <v>562</v>
      </c>
      <c r="E1011" t="b">
        <f t="shared" si="25"/>
        <v>0</v>
      </c>
    </row>
    <row r="1012" spans="1:5" hidden="1">
      <c r="A1012" t="s">
        <v>1010</v>
      </c>
      <c r="B1012">
        <v>0.267479836784</v>
      </c>
      <c r="C1012">
        <v>-1</v>
      </c>
      <c r="D1012">
        <v>542</v>
      </c>
      <c r="E1012" t="b">
        <f t="shared" si="25"/>
        <v>0</v>
      </c>
    </row>
    <row r="1013" spans="1:5" hidden="1">
      <c r="A1013" t="s">
        <v>1011</v>
      </c>
      <c r="B1013">
        <v>0.227380764791</v>
      </c>
      <c r="C1013">
        <v>9.4980099999999998E-2</v>
      </c>
      <c r="D1013">
        <v>444</v>
      </c>
      <c r="E1013" t="b">
        <f t="shared" si="25"/>
        <v>0</v>
      </c>
    </row>
    <row r="1014" spans="1:5" hidden="1">
      <c r="A1014" t="s">
        <v>1012</v>
      </c>
      <c r="B1014">
        <v>0.28828814608199999</v>
      </c>
      <c r="C1014">
        <v>0.117922</v>
      </c>
      <c r="D1014">
        <v>453</v>
      </c>
      <c r="E1014" t="b">
        <f t="shared" si="25"/>
        <v>0</v>
      </c>
    </row>
    <row r="1015" spans="1:5" hidden="1">
      <c r="A1015" t="s">
        <v>1013</v>
      </c>
      <c r="B1015">
        <v>0.25843332547499998</v>
      </c>
      <c r="C1015">
        <v>0.23857400000000001</v>
      </c>
      <c r="D1015">
        <v>520</v>
      </c>
      <c r="E1015" t="b">
        <f t="shared" si="25"/>
        <v>1</v>
      </c>
    </row>
    <row r="1016" spans="1:5" hidden="1">
      <c r="A1016" t="s">
        <v>1014</v>
      </c>
      <c r="B1016">
        <v>0.25151546273600001</v>
      </c>
      <c r="C1016">
        <v>0.21829599999999999</v>
      </c>
      <c r="D1016">
        <v>515</v>
      </c>
      <c r="E1016" t="b">
        <f t="shared" si="25"/>
        <v>0</v>
      </c>
    </row>
    <row r="1017" spans="1:5" hidden="1">
      <c r="A1017" t="s">
        <v>1015</v>
      </c>
      <c r="B1017">
        <v>0.25023473217300002</v>
      </c>
      <c r="C1017">
        <v>0.243481</v>
      </c>
      <c r="D1017">
        <v>554</v>
      </c>
      <c r="E1017" t="b">
        <f t="shared" si="25"/>
        <v>1</v>
      </c>
    </row>
    <row r="1018" spans="1:5" hidden="1">
      <c r="A1018" t="s">
        <v>1016</v>
      </c>
      <c r="B1018">
        <v>0.24000336690599999</v>
      </c>
      <c r="C1018">
        <v>0.223604</v>
      </c>
      <c r="D1018">
        <v>556</v>
      </c>
      <c r="E1018" t="b">
        <f t="shared" si="25"/>
        <v>1</v>
      </c>
    </row>
    <row r="1019" spans="1:5" hidden="1">
      <c r="A1019" t="s">
        <v>1017</v>
      </c>
      <c r="B1019">
        <v>0.34558110073600001</v>
      </c>
      <c r="C1019">
        <v>0.20521500000000001</v>
      </c>
      <c r="D1019">
        <v>717</v>
      </c>
      <c r="E1019" t="b">
        <f t="shared" si="25"/>
        <v>0</v>
      </c>
    </row>
    <row r="1020" spans="1:5" hidden="1">
      <c r="A1020" t="s">
        <v>1018</v>
      </c>
      <c r="B1020">
        <v>0.26954316847499998</v>
      </c>
      <c r="C1020">
        <v>0.26701200000000003</v>
      </c>
      <c r="D1020">
        <v>397</v>
      </c>
      <c r="E1020" t="b">
        <f t="shared" si="25"/>
        <v>1</v>
      </c>
    </row>
    <row r="1021" spans="1:5" hidden="1">
      <c r="A1021" t="s">
        <v>1019</v>
      </c>
      <c r="B1021">
        <v>0.27336828492499998</v>
      </c>
      <c r="C1021">
        <v>0.22650799999999999</v>
      </c>
      <c r="D1021">
        <v>464</v>
      </c>
      <c r="E1021" t="b">
        <f t="shared" si="25"/>
        <v>0</v>
      </c>
    </row>
    <row r="1022" spans="1:5" hidden="1">
      <c r="A1022" t="s">
        <v>1020</v>
      </c>
      <c r="B1022">
        <v>0.27944015066099998</v>
      </c>
      <c r="C1022">
        <v>0.23352800000000001</v>
      </c>
      <c r="D1022">
        <v>414</v>
      </c>
      <c r="E1022" t="b">
        <f t="shared" si="25"/>
        <v>0</v>
      </c>
    </row>
    <row r="1023" spans="1:5" hidden="1">
      <c r="A1023" t="s">
        <v>1021</v>
      </c>
      <c r="B1023">
        <v>0.16688208605800001</v>
      </c>
      <c r="C1023">
        <v>0.349053</v>
      </c>
      <c r="D1023">
        <v>628</v>
      </c>
      <c r="E1023" t="b">
        <f t="shared" si="25"/>
        <v>1</v>
      </c>
    </row>
    <row r="1024" spans="1:5" hidden="1">
      <c r="A1024" t="s">
        <v>1022</v>
      </c>
      <c r="B1024">
        <v>0.19596575771399999</v>
      </c>
      <c r="C1024">
        <v>0.33718999999999999</v>
      </c>
      <c r="D1024">
        <v>663</v>
      </c>
      <c r="E1024" t="b">
        <f t="shared" si="25"/>
        <v>1</v>
      </c>
    </row>
    <row r="1025" spans="1:5" hidden="1">
      <c r="A1025" t="s">
        <v>1023</v>
      </c>
      <c r="B1025">
        <v>0.33997103784600002</v>
      </c>
      <c r="C1025">
        <v>-1</v>
      </c>
      <c r="D1025">
        <v>111</v>
      </c>
      <c r="E1025" t="b">
        <f t="shared" si="25"/>
        <v>0</v>
      </c>
    </row>
    <row r="1026" spans="1:5" hidden="1">
      <c r="A1026" t="s">
        <v>1024</v>
      </c>
      <c r="B1026">
        <v>0.40639612535000003</v>
      </c>
      <c r="C1026">
        <v>0.260523</v>
      </c>
      <c r="D1026">
        <v>1651</v>
      </c>
      <c r="E1026" t="b">
        <f t="shared" si="25"/>
        <v>0</v>
      </c>
    </row>
    <row r="1027" spans="1:5" hidden="1">
      <c r="A1027" t="s">
        <v>1025</v>
      </c>
      <c r="B1027">
        <v>0.31150051648799998</v>
      </c>
      <c r="C1027">
        <v>0.16708999999999999</v>
      </c>
      <c r="D1027">
        <v>428</v>
      </c>
      <c r="E1027" t="b">
        <f t="shared" ref="E1027:E1090" si="26">AND(C1027&gt;-1,B1027&lt;C1027+0.03)</f>
        <v>0</v>
      </c>
    </row>
    <row r="1028" spans="1:5" hidden="1">
      <c r="A1028" t="s">
        <v>1026</v>
      </c>
      <c r="B1028">
        <v>0.21714859130200001</v>
      </c>
      <c r="C1028">
        <v>-1</v>
      </c>
      <c r="D1028">
        <v>465</v>
      </c>
      <c r="E1028" t="b">
        <f t="shared" si="26"/>
        <v>0</v>
      </c>
    </row>
    <row r="1029" spans="1:5" hidden="1">
      <c r="A1029" t="s">
        <v>1027</v>
      </c>
      <c r="B1029">
        <v>0.29160201232600003</v>
      </c>
      <c r="C1029">
        <v>0.18587600000000001</v>
      </c>
      <c r="D1029">
        <v>426</v>
      </c>
      <c r="E1029" t="b">
        <f t="shared" si="26"/>
        <v>0</v>
      </c>
    </row>
    <row r="1030" spans="1:5" hidden="1">
      <c r="A1030" t="s">
        <v>1028</v>
      </c>
      <c r="B1030">
        <v>0.27192578775300003</v>
      </c>
      <c r="C1030">
        <v>0.19093299999999999</v>
      </c>
      <c r="D1030">
        <v>432</v>
      </c>
      <c r="E1030" t="b">
        <f t="shared" si="26"/>
        <v>0</v>
      </c>
    </row>
    <row r="1031" spans="1:5" hidden="1">
      <c r="A1031" t="s">
        <v>1029</v>
      </c>
      <c r="B1031">
        <v>0.31550946046</v>
      </c>
      <c r="C1031">
        <v>0.224551</v>
      </c>
      <c r="D1031">
        <v>457</v>
      </c>
      <c r="E1031" t="b">
        <f t="shared" si="26"/>
        <v>0</v>
      </c>
    </row>
    <row r="1032" spans="1:5" hidden="1">
      <c r="A1032" t="s">
        <v>1030</v>
      </c>
      <c r="B1032">
        <v>0.26674799867600002</v>
      </c>
      <c r="C1032">
        <v>0.18723799999999999</v>
      </c>
      <c r="D1032">
        <v>428</v>
      </c>
      <c r="E1032" t="b">
        <f t="shared" si="26"/>
        <v>0</v>
      </c>
    </row>
    <row r="1033" spans="1:5" hidden="1">
      <c r="A1033" t="s">
        <v>1031</v>
      </c>
      <c r="B1033">
        <v>0.24689234817899999</v>
      </c>
      <c r="C1033">
        <v>0.23594899999999999</v>
      </c>
      <c r="D1033">
        <v>396</v>
      </c>
      <c r="E1033" t="b">
        <f t="shared" si="26"/>
        <v>1</v>
      </c>
    </row>
    <row r="1034" spans="1:5" hidden="1">
      <c r="A1034" t="s">
        <v>1032</v>
      </c>
      <c r="B1034">
        <v>0.49895592939900002</v>
      </c>
      <c r="C1034">
        <v>-1</v>
      </c>
      <c r="D1034">
        <v>2842</v>
      </c>
      <c r="E1034" t="b">
        <f t="shared" si="26"/>
        <v>0</v>
      </c>
    </row>
    <row r="1035" spans="1:5" hidden="1">
      <c r="A1035" t="s">
        <v>1033</v>
      </c>
      <c r="B1035">
        <v>0.21215842257500001</v>
      </c>
      <c r="C1035">
        <v>-1</v>
      </c>
      <c r="D1035">
        <v>342</v>
      </c>
      <c r="E1035" t="b">
        <f t="shared" si="26"/>
        <v>0</v>
      </c>
    </row>
    <row r="1036" spans="1:5" hidden="1">
      <c r="A1036" t="s">
        <v>1034</v>
      </c>
      <c r="B1036">
        <v>0.143854376274</v>
      </c>
      <c r="C1036">
        <v>-1</v>
      </c>
      <c r="D1036">
        <v>508</v>
      </c>
      <c r="E1036" t="b">
        <f t="shared" si="26"/>
        <v>0</v>
      </c>
    </row>
    <row r="1037" spans="1:5" hidden="1">
      <c r="A1037" t="s">
        <v>1035</v>
      </c>
      <c r="B1037">
        <v>0.205498834347</v>
      </c>
      <c r="C1037">
        <v>0.26184099999999999</v>
      </c>
      <c r="D1037">
        <v>275</v>
      </c>
      <c r="E1037" t="b">
        <f t="shared" si="26"/>
        <v>1</v>
      </c>
    </row>
    <row r="1038" spans="1:5" hidden="1">
      <c r="A1038" t="s">
        <v>1036</v>
      </c>
      <c r="B1038">
        <v>0.18419428466500001</v>
      </c>
      <c r="C1038">
        <v>0.139095</v>
      </c>
      <c r="D1038">
        <v>5015</v>
      </c>
      <c r="E1038" t="b">
        <f t="shared" si="26"/>
        <v>0</v>
      </c>
    </row>
    <row r="1039" spans="1:5" hidden="1">
      <c r="A1039" t="s">
        <v>1037</v>
      </c>
      <c r="B1039">
        <v>0.294722343394</v>
      </c>
      <c r="C1039">
        <v>9.73604E-2</v>
      </c>
      <c r="D1039">
        <v>660</v>
      </c>
      <c r="E1039" t="b">
        <f t="shared" si="26"/>
        <v>0</v>
      </c>
    </row>
    <row r="1040" spans="1:5" hidden="1">
      <c r="A1040" t="s">
        <v>1038</v>
      </c>
      <c r="B1040">
        <v>0.26008329306099998</v>
      </c>
      <c r="C1040">
        <v>0.327764</v>
      </c>
      <c r="D1040">
        <v>7122</v>
      </c>
      <c r="E1040" t="b">
        <f t="shared" si="26"/>
        <v>1</v>
      </c>
    </row>
    <row r="1041" spans="1:5" hidden="1">
      <c r="A1041" t="s">
        <v>1039</v>
      </c>
      <c r="B1041">
        <v>0.18346509105700001</v>
      </c>
      <c r="C1041">
        <v>0.20686499999999999</v>
      </c>
      <c r="D1041">
        <v>667</v>
      </c>
      <c r="E1041" t="b">
        <f t="shared" si="26"/>
        <v>1</v>
      </c>
    </row>
    <row r="1042" spans="1:5" hidden="1">
      <c r="A1042" t="s">
        <v>1040</v>
      </c>
      <c r="B1042">
        <v>0.37663288983799997</v>
      </c>
      <c r="C1042">
        <v>-1</v>
      </c>
      <c r="D1042">
        <v>1079</v>
      </c>
      <c r="E1042" t="b">
        <f t="shared" si="26"/>
        <v>0</v>
      </c>
    </row>
    <row r="1043" spans="1:5" hidden="1">
      <c r="A1043" t="s">
        <v>1041</v>
      </c>
      <c r="B1043">
        <v>0.37920819429500002</v>
      </c>
      <c r="C1043">
        <v>-1</v>
      </c>
      <c r="D1043">
        <v>3412</v>
      </c>
      <c r="E1043" t="b">
        <f t="shared" si="26"/>
        <v>0</v>
      </c>
    </row>
    <row r="1044" spans="1:5" hidden="1">
      <c r="A1044" t="s">
        <v>1042</v>
      </c>
      <c r="B1044">
        <v>0.48015528991599998</v>
      </c>
      <c r="C1044">
        <v>0.28115200000000001</v>
      </c>
      <c r="D1044">
        <v>8270</v>
      </c>
      <c r="E1044" t="b">
        <f t="shared" si="26"/>
        <v>0</v>
      </c>
    </row>
    <row r="1045" spans="1:5" hidden="1">
      <c r="A1045" t="s">
        <v>1043</v>
      </c>
      <c r="B1045">
        <v>0.32637419612599999</v>
      </c>
      <c r="C1045">
        <v>0.32085999999999998</v>
      </c>
      <c r="D1045">
        <v>7756</v>
      </c>
      <c r="E1045" t="b">
        <f t="shared" si="26"/>
        <v>1</v>
      </c>
    </row>
    <row r="1046" spans="1:5" hidden="1">
      <c r="A1046" t="s">
        <v>1044</v>
      </c>
      <c r="B1046">
        <v>0.28527854482300002</v>
      </c>
      <c r="C1046">
        <v>0.12388100000000001</v>
      </c>
      <c r="D1046">
        <v>594</v>
      </c>
      <c r="E1046" t="b">
        <f t="shared" si="26"/>
        <v>0</v>
      </c>
    </row>
    <row r="1047" spans="1:5" hidden="1">
      <c r="A1047" t="s">
        <v>1045</v>
      </c>
      <c r="B1047">
        <v>0.61672496859100001</v>
      </c>
      <c r="C1047">
        <v>0.35087200000000002</v>
      </c>
      <c r="D1047">
        <v>4098</v>
      </c>
      <c r="E1047" t="b">
        <f t="shared" si="26"/>
        <v>0</v>
      </c>
    </row>
    <row r="1048" spans="1:5" hidden="1">
      <c r="A1048" t="s">
        <v>1046</v>
      </c>
      <c r="B1048">
        <v>0.49621146299300001</v>
      </c>
      <c r="C1048">
        <v>-1</v>
      </c>
      <c r="D1048">
        <v>503</v>
      </c>
      <c r="E1048" t="b">
        <f t="shared" si="26"/>
        <v>0</v>
      </c>
    </row>
    <row r="1049" spans="1:5" hidden="1">
      <c r="A1049" t="s">
        <v>1047</v>
      </c>
      <c r="B1049">
        <v>0.27984032734399999</v>
      </c>
      <c r="C1049">
        <v>-1</v>
      </c>
      <c r="D1049">
        <v>1817</v>
      </c>
      <c r="E1049" t="b">
        <f t="shared" si="26"/>
        <v>0</v>
      </c>
    </row>
    <row r="1050" spans="1:5" hidden="1">
      <c r="A1050" t="s">
        <v>1048</v>
      </c>
      <c r="B1050">
        <v>0.49563974706399999</v>
      </c>
      <c r="C1050">
        <v>0.20054</v>
      </c>
      <c r="D1050">
        <v>3246</v>
      </c>
      <c r="E1050" t="b">
        <f t="shared" si="26"/>
        <v>0</v>
      </c>
    </row>
    <row r="1051" spans="1:5" hidden="1">
      <c r="A1051" t="s">
        <v>1049</v>
      </c>
      <c r="B1051">
        <v>0.28403254135099998</v>
      </c>
      <c r="C1051">
        <v>0.20874699999999999</v>
      </c>
      <c r="D1051">
        <v>1733</v>
      </c>
      <c r="E1051" t="b">
        <f t="shared" si="26"/>
        <v>0</v>
      </c>
    </row>
    <row r="1052" spans="1:5" hidden="1">
      <c r="A1052" t="s">
        <v>1050</v>
      </c>
      <c r="B1052">
        <v>0.43464482619900002</v>
      </c>
      <c r="C1052">
        <v>0.23516599999999999</v>
      </c>
      <c r="D1052">
        <v>1181</v>
      </c>
      <c r="E1052" t="b">
        <f t="shared" si="26"/>
        <v>0</v>
      </c>
    </row>
    <row r="1053" spans="1:5" hidden="1">
      <c r="A1053" t="s">
        <v>1051</v>
      </c>
      <c r="B1053">
        <v>0.49255388235899999</v>
      </c>
      <c r="C1053">
        <v>0.20025000000000001</v>
      </c>
      <c r="D1053">
        <v>1255</v>
      </c>
      <c r="E1053" t="b">
        <f t="shared" si="26"/>
        <v>0</v>
      </c>
    </row>
    <row r="1054" spans="1:5" hidden="1">
      <c r="A1054" t="s">
        <v>1052</v>
      </c>
      <c r="B1054">
        <v>0.65512799276099998</v>
      </c>
      <c r="C1054">
        <v>0.18334900000000001</v>
      </c>
      <c r="D1054">
        <v>2048</v>
      </c>
      <c r="E1054" t="b">
        <f t="shared" si="26"/>
        <v>0</v>
      </c>
    </row>
    <row r="1055" spans="1:5" hidden="1">
      <c r="A1055" t="s">
        <v>1053</v>
      </c>
      <c r="B1055">
        <v>0.38393018438900001</v>
      </c>
      <c r="C1055">
        <v>-1</v>
      </c>
      <c r="D1055">
        <v>84</v>
      </c>
      <c r="E1055" t="b">
        <f t="shared" si="26"/>
        <v>0</v>
      </c>
    </row>
    <row r="1056" spans="1:5" hidden="1">
      <c r="A1056" t="s">
        <v>1054</v>
      </c>
      <c r="B1056">
        <v>0.273190976237</v>
      </c>
      <c r="C1056">
        <v>-1</v>
      </c>
      <c r="D1056">
        <v>423</v>
      </c>
      <c r="E1056" t="b">
        <f t="shared" si="26"/>
        <v>0</v>
      </c>
    </row>
    <row r="1057" spans="1:5" hidden="1">
      <c r="A1057" t="s">
        <v>1055</v>
      </c>
      <c r="B1057">
        <v>0.19625312620599999</v>
      </c>
      <c r="C1057">
        <v>-1</v>
      </c>
      <c r="D1057">
        <v>319</v>
      </c>
      <c r="E1057" t="b">
        <f t="shared" si="26"/>
        <v>0</v>
      </c>
    </row>
    <row r="1058" spans="1:5" hidden="1">
      <c r="A1058" t="s">
        <v>1056</v>
      </c>
      <c r="B1058">
        <v>0.18604026448399999</v>
      </c>
      <c r="C1058">
        <v>-1</v>
      </c>
      <c r="D1058">
        <v>1563</v>
      </c>
      <c r="E1058" t="b">
        <f t="shared" si="26"/>
        <v>0</v>
      </c>
    </row>
    <row r="1059" spans="1:5" hidden="1">
      <c r="A1059" t="s">
        <v>1057</v>
      </c>
      <c r="B1059">
        <v>0.28888581975099997</v>
      </c>
      <c r="C1059">
        <v>-1</v>
      </c>
      <c r="D1059">
        <v>1869</v>
      </c>
      <c r="E1059" t="b">
        <f t="shared" si="26"/>
        <v>0</v>
      </c>
    </row>
    <row r="1060" spans="1:5" hidden="1">
      <c r="A1060" t="s">
        <v>1058</v>
      </c>
      <c r="B1060">
        <v>0.425031459941</v>
      </c>
      <c r="C1060">
        <v>-1</v>
      </c>
      <c r="D1060">
        <v>1387</v>
      </c>
      <c r="E1060" t="b">
        <f t="shared" si="26"/>
        <v>0</v>
      </c>
    </row>
    <row r="1061" spans="1:5" hidden="1">
      <c r="A1061" t="s">
        <v>1059</v>
      </c>
      <c r="B1061">
        <v>0.43028334987400002</v>
      </c>
      <c r="C1061">
        <v>-1</v>
      </c>
      <c r="D1061">
        <v>1383</v>
      </c>
      <c r="E1061" t="b">
        <f t="shared" si="26"/>
        <v>0</v>
      </c>
    </row>
    <row r="1062" spans="1:5" hidden="1">
      <c r="A1062" t="s">
        <v>1060</v>
      </c>
      <c r="B1062">
        <v>0.35856554149100001</v>
      </c>
      <c r="C1062">
        <v>-1</v>
      </c>
      <c r="D1062">
        <v>1384</v>
      </c>
      <c r="E1062" t="b">
        <f t="shared" si="26"/>
        <v>0</v>
      </c>
    </row>
    <row r="1063" spans="1:5" hidden="1">
      <c r="A1063" t="s">
        <v>1061</v>
      </c>
      <c r="B1063">
        <v>0.378567805172</v>
      </c>
      <c r="C1063">
        <v>-1</v>
      </c>
      <c r="D1063">
        <v>1386</v>
      </c>
      <c r="E1063" t="b">
        <f t="shared" si="26"/>
        <v>0</v>
      </c>
    </row>
    <row r="1064" spans="1:5" hidden="1">
      <c r="A1064" t="s">
        <v>1062</v>
      </c>
      <c r="B1064">
        <v>0.35791816612299998</v>
      </c>
      <c r="C1064">
        <v>-1</v>
      </c>
      <c r="D1064">
        <v>1382</v>
      </c>
      <c r="E1064" t="b">
        <f t="shared" si="26"/>
        <v>0</v>
      </c>
    </row>
    <row r="1065" spans="1:5" hidden="1">
      <c r="A1065" t="s">
        <v>1063</v>
      </c>
      <c r="B1065">
        <v>0.54340603019900002</v>
      </c>
      <c r="C1065">
        <v>-1</v>
      </c>
      <c r="D1065">
        <v>1375</v>
      </c>
      <c r="E1065" t="b">
        <f t="shared" si="26"/>
        <v>0</v>
      </c>
    </row>
    <row r="1066" spans="1:5" hidden="1">
      <c r="A1066" t="s">
        <v>1064</v>
      </c>
      <c r="B1066">
        <v>0.525702460481</v>
      </c>
      <c r="C1066">
        <v>-1</v>
      </c>
      <c r="D1066">
        <v>2110</v>
      </c>
      <c r="E1066" t="b">
        <f t="shared" si="26"/>
        <v>0</v>
      </c>
    </row>
    <row r="1067" spans="1:5" hidden="1">
      <c r="A1067" t="s">
        <v>1065</v>
      </c>
      <c r="B1067">
        <v>0.54458997459699998</v>
      </c>
      <c r="C1067">
        <v>0.172628</v>
      </c>
      <c r="D1067">
        <v>1580</v>
      </c>
      <c r="E1067" t="b">
        <f t="shared" si="26"/>
        <v>0</v>
      </c>
    </row>
    <row r="1068" spans="1:5" hidden="1">
      <c r="A1068" t="s">
        <v>1066</v>
      </c>
      <c r="B1068">
        <v>0.38769587319100002</v>
      </c>
      <c r="C1068">
        <v>0.113563</v>
      </c>
      <c r="D1068">
        <v>355</v>
      </c>
      <c r="E1068" t="b">
        <f t="shared" si="26"/>
        <v>0</v>
      </c>
    </row>
    <row r="1069" spans="1:5" hidden="1">
      <c r="A1069" t="s">
        <v>1067</v>
      </c>
      <c r="B1069">
        <v>0.29721326993399999</v>
      </c>
      <c r="C1069">
        <v>0.13791800000000001</v>
      </c>
      <c r="D1069">
        <v>364</v>
      </c>
      <c r="E1069" t="b">
        <f t="shared" si="26"/>
        <v>0</v>
      </c>
    </row>
    <row r="1070" spans="1:5" hidden="1">
      <c r="A1070" t="s">
        <v>1068</v>
      </c>
      <c r="B1070">
        <v>0.300988943585</v>
      </c>
      <c r="C1070">
        <v>0.135903</v>
      </c>
      <c r="D1070">
        <v>375</v>
      </c>
      <c r="E1070" t="b">
        <f t="shared" si="26"/>
        <v>0</v>
      </c>
    </row>
    <row r="1071" spans="1:5" hidden="1">
      <c r="A1071" t="s">
        <v>1069</v>
      </c>
      <c r="B1071">
        <v>0.47291205261800001</v>
      </c>
      <c r="C1071">
        <v>-1</v>
      </c>
      <c r="D1071">
        <v>1631</v>
      </c>
      <c r="E1071" t="b">
        <f t="shared" si="26"/>
        <v>0</v>
      </c>
    </row>
    <row r="1072" spans="1:5" hidden="1">
      <c r="A1072" t="s">
        <v>1070</v>
      </c>
      <c r="B1072">
        <v>0.30760498102700001</v>
      </c>
      <c r="C1072">
        <v>0.14518700000000001</v>
      </c>
      <c r="D1072">
        <v>381</v>
      </c>
      <c r="E1072" t="b">
        <f t="shared" si="26"/>
        <v>0</v>
      </c>
    </row>
    <row r="1073" spans="1:5" hidden="1">
      <c r="A1073" t="s">
        <v>1071</v>
      </c>
      <c r="B1073">
        <v>0.28047185861700002</v>
      </c>
      <c r="C1073">
        <v>0.16889599999999999</v>
      </c>
      <c r="D1073">
        <v>2418</v>
      </c>
      <c r="E1073" t="b">
        <f t="shared" si="26"/>
        <v>0</v>
      </c>
    </row>
    <row r="1074" spans="1:5" hidden="1">
      <c r="A1074" t="s">
        <v>1072</v>
      </c>
      <c r="B1074">
        <v>0.258695336439</v>
      </c>
      <c r="C1074">
        <v>-1</v>
      </c>
      <c r="D1074">
        <v>2098</v>
      </c>
      <c r="E1074" t="b">
        <f t="shared" si="26"/>
        <v>0</v>
      </c>
    </row>
    <row r="1075" spans="1:5" hidden="1">
      <c r="A1075" t="s">
        <v>1073</v>
      </c>
      <c r="B1075">
        <v>0.24961021236</v>
      </c>
      <c r="C1075">
        <v>-1</v>
      </c>
      <c r="D1075">
        <v>735</v>
      </c>
      <c r="E1075" t="b">
        <f t="shared" si="26"/>
        <v>0</v>
      </c>
    </row>
    <row r="1076" spans="1:5" hidden="1">
      <c r="A1076" t="s">
        <v>1074</v>
      </c>
      <c r="B1076">
        <v>0.26421189887199997</v>
      </c>
      <c r="C1076">
        <v>-1</v>
      </c>
      <c r="D1076">
        <v>2475</v>
      </c>
      <c r="E1076" t="b">
        <f t="shared" si="26"/>
        <v>0</v>
      </c>
    </row>
    <row r="1077" spans="1:5" hidden="1">
      <c r="A1077" t="s">
        <v>1075</v>
      </c>
      <c r="B1077">
        <v>0.23154604111999999</v>
      </c>
      <c r="C1077">
        <v>-1</v>
      </c>
      <c r="D1077">
        <v>819</v>
      </c>
      <c r="E1077" t="b">
        <f t="shared" si="26"/>
        <v>0</v>
      </c>
    </row>
    <row r="1078" spans="1:5" hidden="1">
      <c r="A1078" t="s">
        <v>1076</v>
      </c>
      <c r="B1078">
        <v>0.142270328803</v>
      </c>
      <c r="C1078">
        <v>-1</v>
      </c>
      <c r="D1078">
        <v>734</v>
      </c>
      <c r="E1078" t="b">
        <f t="shared" si="26"/>
        <v>0</v>
      </c>
    </row>
    <row r="1079" spans="1:5" hidden="1">
      <c r="A1079" t="s">
        <v>1077</v>
      </c>
      <c r="B1079">
        <v>0.20447008988699999</v>
      </c>
      <c r="C1079">
        <v>-1</v>
      </c>
      <c r="D1079">
        <v>771</v>
      </c>
      <c r="E1079" t="b">
        <f t="shared" si="26"/>
        <v>0</v>
      </c>
    </row>
    <row r="1080" spans="1:5" hidden="1">
      <c r="A1080" t="s">
        <v>1078</v>
      </c>
      <c r="B1080">
        <v>0.34736629510900002</v>
      </c>
      <c r="C1080">
        <v>-1</v>
      </c>
      <c r="D1080">
        <v>324</v>
      </c>
      <c r="E1080" t="b">
        <f t="shared" si="26"/>
        <v>0</v>
      </c>
    </row>
    <row r="1081" spans="1:5" hidden="1">
      <c r="A1081" t="s">
        <v>1079</v>
      </c>
      <c r="B1081">
        <v>0.18970816535599999</v>
      </c>
      <c r="C1081">
        <v>-1</v>
      </c>
      <c r="D1081">
        <v>715</v>
      </c>
      <c r="E1081" t="b">
        <f t="shared" si="26"/>
        <v>0</v>
      </c>
    </row>
    <row r="1082" spans="1:5" hidden="1">
      <c r="A1082" t="s">
        <v>1080</v>
      </c>
      <c r="B1082">
        <v>0.20520374281699999</v>
      </c>
      <c r="C1082">
        <v>-1</v>
      </c>
      <c r="D1082">
        <v>956</v>
      </c>
      <c r="E1082" t="b">
        <f t="shared" si="26"/>
        <v>0</v>
      </c>
    </row>
    <row r="1083" spans="1:5" hidden="1">
      <c r="A1083" t="s">
        <v>1081</v>
      </c>
      <c r="B1083">
        <v>0.20749379113300001</v>
      </c>
      <c r="C1083">
        <v>-1</v>
      </c>
      <c r="D1083">
        <v>331</v>
      </c>
      <c r="E1083" t="b">
        <f t="shared" si="26"/>
        <v>0</v>
      </c>
    </row>
    <row r="1084" spans="1:5" hidden="1">
      <c r="A1084" t="s">
        <v>1082</v>
      </c>
      <c r="B1084">
        <v>0.35973858252699997</v>
      </c>
      <c r="C1084">
        <v>-1</v>
      </c>
      <c r="D1084">
        <v>2663</v>
      </c>
      <c r="E1084" t="b">
        <f t="shared" si="26"/>
        <v>0</v>
      </c>
    </row>
    <row r="1085" spans="1:5" hidden="1">
      <c r="A1085" t="s">
        <v>1083</v>
      </c>
      <c r="B1085">
        <v>0.23860438320800001</v>
      </c>
      <c r="C1085">
        <v>-1</v>
      </c>
      <c r="D1085">
        <v>654</v>
      </c>
      <c r="E1085" t="b">
        <f t="shared" si="26"/>
        <v>0</v>
      </c>
    </row>
    <row r="1086" spans="1:5" hidden="1">
      <c r="A1086" t="s">
        <v>1084</v>
      </c>
      <c r="B1086">
        <v>0.21687414317000001</v>
      </c>
      <c r="C1086">
        <v>-1</v>
      </c>
      <c r="D1086">
        <v>1073</v>
      </c>
      <c r="E1086" t="b">
        <f t="shared" si="26"/>
        <v>0</v>
      </c>
    </row>
    <row r="1087" spans="1:5" hidden="1">
      <c r="A1087" t="s">
        <v>1085</v>
      </c>
      <c r="B1087">
        <v>0.164591784322</v>
      </c>
      <c r="C1087">
        <v>-1</v>
      </c>
      <c r="D1087">
        <v>1188</v>
      </c>
      <c r="E1087" t="b">
        <f t="shared" si="26"/>
        <v>0</v>
      </c>
    </row>
    <row r="1088" spans="1:5" hidden="1">
      <c r="A1088" t="s">
        <v>1086</v>
      </c>
      <c r="B1088">
        <v>0.179535170928</v>
      </c>
      <c r="C1088">
        <v>-1</v>
      </c>
      <c r="D1088">
        <v>955</v>
      </c>
      <c r="E1088" t="b">
        <f t="shared" si="26"/>
        <v>0</v>
      </c>
    </row>
    <row r="1089" spans="1:5" hidden="1">
      <c r="A1089" t="s">
        <v>1087</v>
      </c>
      <c r="B1089">
        <v>0.25501751639100001</v>
      </c>
      <c r="C1089">
        <v>-1</v>
      </c>
      <c r="D1089">
        <v>852</v>
      </c>
      <c r="E1089" t="b">
        <f t="shared" si="26"/>
        <v>0</v>
      </c>
    </row>
    <row r="1090" spans="1:5" hidden="1">
      <c r="A1090" t="s">
        <v>1088</v>
      </c>
      <c r="B1090">
        <v>0.189209297479</v>
      </c>
      <c r="C1090">
        <v>-1</v>
      </c>
      <c r="D1090">
        <v>323</v>
      </c>
      <c r="E1090" t="b">
        <f t="shared" si="26"/>
        <v>0</v>
      </c>
    </row>
    <row r="1091" spans="1:5" hidden="1">
      <c r="A1091" t="s">
        <v>1089</v>
      </c>
      <c r="B1091">
        <v>0.137843560906</v>
      </c>
      <c r="C1091">
        <v>-1</v>
      </c>
      <c r="D1091">
        <v>550</v>
      </c>
      <c r="E1091" t="b">
        <f t="shared" ref="E1091:E1154" si="27">AND(C1091&gt;-1,B1091&lt;C1091+0.03)</f>
        <v>0</v>
      </c>
    </row>
    <row r="1092" spans="1:5" hidden="1">
      <c r="A1092" t="s">
        <v>1090</v>
      </c>
      <c r="B1092">
        <v>0.29675839368000001</v>
      </c>
      <c r="C1092">
        <v>0.184977</v>
      </c>
      <c r="D1092">
        <v>2718</v>
      </c>
      <c r="E1092" t="b">
        <f t="shared" si="27"/>
        <v>0</v>
      </c>
    </row>
    <row r="1093" spans="1:5" hidden="1">
      <c r="A1093" t="s">
        <v>1091</v>
      </c>
      <c r="B1093">
        <v>0.27143730572000002</v>
      </c>
      <c r="C1093">
        <v>-1</v>
      </c>
      <c r="D1093">
        <v>973</v>
      </c>
      <c r="E1093" t="b">
        <f t="shared" si="27"/>
        <v>0</v>
      </c>
    </row>
    <row r="1094" spans="1:5" hidden="1">
      <c r="A1094" t="s">
        <v>1092</v>
      </c>
      <c r="B1094">
        <v>0.51161732821200001</v>
      </c>
      <c r="C1094">
        <v>-1</v>
      </c>
      <c r="D1094">
        <v>640</v>
      </c>
      <c r="E1094" t="b">
        <f t="shared" si="27"/>
        <v>0</v>
      </c>
    </row>
    <row r="1095" spans="1:5" hidden="1">
      <c r="A1095" t="s">
        <v>1093</v>
      </c>
      <c r="B1095">
        <v>0.242497089405</v>
      </c>
      <c r="C1095">
        <v>-1</v>
      </c>
      <c r="D1095">
        <v>1574</v>
      </c>
      <c r="E1095" t="b">
        <f t="shared" si="27"/>
        <v>0</v>
      </c>
    </row>
    <row r="1096" spans="1:5" hidden="1">
      <c r="A1096" t="s">
        <v>1094</v>
      </c>
      <c r="B1096">
        <v>0.22841402524900001</v>
      </c>
      <c r="C1096">
        <v>-1</v>
      </c>
      <c r="D1096">
        <v>773</v>
      </c>
      <c r="E1096" t="b">
        <f t="shared" si="27"/>
        <v>0</v>
      </c>
    </row>
    <row r="1097" spans="1:5" hidden="1">
      <c r="A1097" t="s">
        <v>1095</v>
      </c>
      <c r="B1097">
        <v>0.32427107654100001</v>
      </c>
      <c r="C1097">
        <v>0.189388</v>
      </c>
      <c r="D1097">
        <v>434</v>
      </c>
      <c r="E1097" t="b">
        <f t="shared" si="27"/>
        <v>0</v>
      </c>
    </row>
    <row r="1098" spans="1:5" hidden="1">
      <c r="A1098" t="s">
        <v>1096</v>
      </c>
      <c r="B1098">
        <v>0.27036481593400002</v>
      </c>
      <c r="C1098">
        <v>0.20266799999999999</v>
      </c>
      <c r="D1098">
        <v>1068</v>
      </c>
      <c r="E1098" t="b">
        <f t="shared" si="27"/>
        <v>0</v>
      </c>
    </row>
    <row r="1099" spans="1:5" hidden="1">
      <c r="A1099" t="s">
        <v>1097</v>
      </c>
      <c r="B1099">
        <v>0.14016505893</v>
      </c>
      <c r="C1099">
        <v>-1</v>
      </c>
      <c r="D1099">
        <v>3029</v>
      </c>
      <c r="E1099" t="b">
        <f t="shared" si="27"/>
        <v>0</v>
      </c>
    </row>
    <row r="1100" spans="1:5" hidden="1">
      <c r="A1100" t="s">
        <v>1098</v>
      </c>
      <c r="B1100">
        <v>0.23730307816099999</v>
      </c>
      <c r="C1100">
        <v>-1</v>
      </c>
      <c r="D1100">
        <v>348</v>
      </c>
      <c r="E1100" t="b">
        <f t="shared" si="27"/>
        <v>0</v>
      </c>
    </row>
    <row r="1101" spans="1:5" hidden="1">
      <c r="A1101" t="s">
        <v>1099</v>
      </c>
      <c r="B1101">
        <v>0.25389608040799999</v>
      </c>
      <c r="C1101">
        <v>0.178171</v>
      </c>
      <c r="D1101">
        <v>1231</v>
      </c>
      <c r="E1101" t="b">
        <f t="shared" si="27"/>
        <v>0</v>
      </c>
    </row>
    <row r="1102" spans="1:5" hidden="1">
      <c r="A1102" t="s">
        <v>1100</v>
      </c>
      <c r="B1102">
        <v>0.25886837333899998</v>
      </c>
      <c r="C1102">
        <v>-1</v>
      </c>
      <c r="D1102">
        <v>602</v>
      </c>
      <c r="E1102" t="b">
        <f t="shared" si="27"/>
        <v>0</v>
      </c>
    </row>
    <row r="1103" spans="1:5" hidden="1">
      <c r="A1103" t="s">
        <v>1101</v>
      </c>
      <c r="B1103">
        <v>0.13837227296400001</v>
      </c>
      <c r="C1103">
        <v>-1</v>
      </c>
      <c r="D1103">
        <v>321</v>
      </c>
      <c r="E1103" t="b">
        <f t="shared" si="27"/>
        <v>0</v>
      </c>
    </row>
    <row r="1104" spans="1:5" hidden="1">
      <c r="A1104" t="s">
        <v>1102</v>
      </c>
      <c r="B1104">
        <v>0.21978212025800001</v>
      </c>
      <c r="C1104">
        <v>-1</v>
      </c>
      <c r="D1104">
        <v>2731</v>
      </c>
      <c r="E1104" t="b">
        <f t="shared" si="27"/>
        <v>0</v>
      </c>
    </row>
    <row r="1105" spans="1:5" hidden="1">
      <c r="A1105" t="s">
        <v>1103</v>
      </c>
      <c r="B1105">
        <v>0.28664742413200001</v>
      </c>
      <c r="C1105">
        <v>-1</v>
      </c>
      <c r="D1105">
        <v>236</v>
      </c>
      <c r="E1105" t="b">
        <f t="shared" si="27"/>
        <v>0</v>
      </c>
    </row>
    <row r="1106" spans="1:5" hidden="1">
      <c r="A1106" t="s">
        <v>1104</v>
      </c>
      <c r="B1106">
        <v>0.28436947614800001</v>
      </c>
      <c r="C1106">
        <v>-1</v>
      </c>
      <c r="D1106">
        <v>361</v>
      </c>
      <c r="E1106" t="b">
        <f t="shared" si="27"/>
        <v>0</v>
      </c>
    </row>
    <row r="1107" spans="1:5" hidden="1">
      <c r="A1107" t="s">
        <v>1105</v>
      </c>
      <c r="B1107">
        <v>0.29255042144900001</v>
      </c>
      <c r="C1107">
        <v>0.23211100000000001</v>
      </c>
      <c r="D1107">
        <v>2406</v>
      </c>
      <c r="E1107" t="b">
        <f t="shared" si="27"/>
        <v>0</v>
      </c>
    </row>
    <row r="1108" spans="1:5" hidden="1">
      <c r="A1108" t="s">
        <v>1106</v>
      </c>
      <c r="B1108">
        <v>0.20867419216399999</v>
      </c>
      <c r="C1108">
        <v>-1</v>
      </c>
      <c r="D1108">
        <v>472</v>
      </c>
      <c r="E1108" t="b">
        <f t="shared" si="27"/>
        <v>0</v>
      </c>
    </row>
    <row r="1109" spans="1:5" hidden="1">
      <c r="A1109" t="s">
        <v>1107</v>
      </c>
      <c r="B1109">
        <v>0.16677986620400001</v>
      </c>
      <c r="C1109">
        <v>-1</v>
      </c>
      <c r="D1109">
        <v>2259</v>
      </c>
      <c r="E1109" t="b">
        <f t="shared" si="27"/>
        <v>0</v>
      </c>
    </row>
    <row r="1110" spans="1:5" hidden="1">
      <c r="A1110" t="s">
        <v>1108</v>
      </c>
      <c r="B1110">
        <v>0.27413513943700002</v>
      </c>
      <c r="C1110">
        <v>0.26667800000000003</v>
      </c>
      <c r="D1110">
        <v>1081</v>
      </c>
      <c r="E1110" t="b">
        <f t="shared" si="27"/>
        <v>1</v>
      </c>
    </row>
    <row r="1111" spans="1:5" hidden="1">
      <c r="A1111" t="s">
        <v>1109</v>
      </c>
      <c r="B1111">
        <v>0.20871918501299999</v>
      </c>
      <c r="C1111">
        <v>0.259133</v>
      </c>
      <c r="D1111">
        <v>1597</v>
      </c>
      <c r="E1111" t="b">
        <f t="shared" si="27"/>
        <v>1</v>
      </c>
    </row>
    <row r="1112" spans="1:5" hidden="1">
      <c r="A1112" t="s">
        <v>1110</v>
      </c>
      <c r="B1112">
        <v>0.199191084968</v>
      </c>
      <c r="C1112">
        <v>0.226797</v>
      </c>
      <c r="D1112">
        <v>2492</v>
      </c>
      <c r="E1112" t="b">
        <f t="shared" si="27"/>
        <v>1</v>
      </c>
    </row>
    <row r="1113" spans="1:5" hidden="1">
      <c r="A1113" t="s">
        <v>1111</v>
      </c>
      <c r="B1113">
        <v>0.20094650432</v>
      </c>
      <c r="C1113">
        <v>0.410107</v>
      </c>
      <c r="D1113">
        <v>667</v>
      </c>
      <c r="E1113" t="b">
        <f t="shared" si="27"/>
        <v>1</v>
      </c>
    </row>
    <row r="1114" spans="1:5" hidden="1">
      <c r="A1114" t="s">
        <v>1112</v>
      </c>
      <c r="B1114">
        <v>0.20156380675800001</v>
      </c>
      <c r="C1114">
        <v>-1</v>
      </c>
      <c r="D1114">
        <v>732</v>
      </c>
      <c r="E1114" t="b">
        <f t="shared" si="27"/>
        <v>0</v>
      </c>
    </row>
    <row r="1115" spans="1:5" hidden="1">
      <c r="A1115" t="s">
        <v>1113</v>
      </c>
      <c r="B1115">
        <v>0.18655977026600001</v>
      </c>
      <c r="C1115">
        <v>-1</v>
      </c>
      <c r="D1115">
        <v>624</v>
      </c>
      <c r="E1115" t="b">
        <f t="shared" si="27"/>
        <v>0</v>
      </c>
    </row>
    <row r="1116" spans="1:5" hidden="1">
      <c r="A1116" t="s">
        <v>1114</v>
      </c>
      <c r="B1116">
        <v>0.48084768183400001</v>
      </c>
      <c r="C1116">
        <v>-1</v>
      </c>
      <c r="D1116">
        <v>72</v>
      </c>
      <c r="E1116" t="b">
        <f t="shared" si="27"/>
        <v>0</v>
      </c>
    </row>
    <row r="1117" spans="1:5" hidden="1">
      <c r="A1117" t="s">
        <v>1115</v>
      </c>
      <c r="B1117">
        <v>0.29754896433200001</v>
      </c>
      <c r="C1117">
        <v>-1</v>
      </c>
      <c r="D1117">
        <v>72</v>
      </c>
      <c r="E1117" t="b">
        <f t="shared" si="27"/>
        <v>0</v>
      </c>
    </row>
    <row r="1118" spans="1:5" hidden="1">
      <c r="A1118" t="s">
        <v>1116</v>
      </c>
      <c r="B1118">
        <v>0.43219807585499997</v>
      </c>
      <c r="C1118">
        <v>-1</v>
      </c>
      <c r="D1118">
        <v>74</v>
      </c>
      <c r="E1118" t="b">
        <f t="shared" si="27"/>
        <v>0</v>
      </c>
    </row>
    <row r="1119" spans="1:5" hidden="1">
      <c r="A1119" t="s">
        <v>1117</v>
      </c>
      <c r="B1119">
        <v>0.46484045503999999</v>
      </c>
      <c r="C1119">
        <v>-1</v>
      </c>
      <c r="D1119">
        <v>75</v>
      </c>
      <c r="E1119" t="b">
        <f t="shared" si="27"/>
        <v>0</v>
      </c>
    </row>
    <row r="1120" spans="1:5" hidden="1">
      <c r="A1120" t="s">
        <v>1118</v>
      </c>
      <c r="B1120">
        <v>0.329812295664</v>
      </c>
      <c r="C1120">
        <v>-1</v>
      </c>
      <c r="D1120">
        <v>74</v>
      </c>
      <c r="E1120" t="b">
        <f t="shared" si="27"/>
        <v>0</v>
      </c>
    </row>
    <row r="1121" spans="1:5" hidden="1">
      <c r="A1121" t="s">
        <v>1119</v>
      </c>
      <c r="B1121">
        <v>0.41217297357299998</v>
      </c>
      <c r="C1121">
        <v>-1</v>
      </c>
      <c r="D1121">
        <v>76</v>
      </c>
      <c r="E1121" t="b">
        <f t="shared" si="27"/>
        <v>0</v>
      </c>
    </row>
    <row r="1122" spans="1:5" hidden="1">
      <c r="A1122" t="s">
        <v>1120</v>
      </c>
      <c r="B1122">
        <v>0.78242676998899996</v>
      </c>
      <c r="C1122">
        <v>-1</v>
      </c>
      <c r="D1122">
        <v>73</v>
      </c>
      <c r="E1122" t="b">
        <f t="shared" si="27"/>
        <v>0</v>
      </c>
    </row>
    <row r="1123" spans="1:5" hidden="1">
      <c r="A1123" t="s">
        <v>1121</v>
      </c>
      <c r="B1123">
        <v>0.39755924016600003</v>
      </c>
      <c r="C1123">
        <v>-1</v>
      </c>
      <c r="D1123">
        <v>76</v>
      </c>
      <c r="E1123" t="b">
        <f t="shared" si="27"/>
        <v>0</v>
      </c>
    </row>
    <row r="1124" spans="1:5" hidden="1">
      <c r="A1124" t="s">
        <v>1122</v>
      </c>
      <c r="B1124">
        <v>0.48961039189299999</v>
      </c>
      <c r="C1124">
        <v>-1</v>
      </c>
      <c r="D1124">
        <v>77</v>
      </c>
      <c r="E1124" t="b">
        <f t="shared" si="27"/>
        <v>0</v>
      </c>
    </row>
    <row r="1125" spans="1:5" hidden="1">
      <c r="A1125" t="s">
        <v>1123</v>
      </c>
      <c r="B1125">
        <v>0.621005591626</v>
      </c>
      <c r="C1125">
        <v>-1</v>
      </c>
      <c r="D1125">
        <v>75</v>
      </c>
      <c r="E1125" t="b">
        <f t="shared" si="27"/>
        <v>0</v>
      </c>
    </row>
    <row r="1126" spans="1:5" hidden="1">
      <c r="A1126" t="s">
        <v>1124</v>
      </c>
      <c r="B1126">
        <v>0.41801051934700001</v>
      </c>
      <c r="C1126">
        <v>-1</v>
      </c>
      <c r="D1126">
        <v>75</v>
      </c>
      <c r="E1126" t="b">
        <f t="shared" si="27"/>
        <v>0</v>
      </c>
    </row>
    <row r="1127" spans="1:5" hidden="1">
      <c r="A1127" t="s">
        <v>1125</v>
      </c>
      <c r="B1127">
        <v>0.37059211218100002</v>
      </c>
      <c r="C1127">
        <v>-1</v>
      </c>
      <c r="D1127">
        <v>75</v>
      </c>
      <c r="E1127" t="b">
        <f t="shared" si="27"/>
        <v>0</v>
      </c>
    </row>
    <row r="1128" spans="1:5" hidden="1">
      <c r="A1128" t="s">
        <v>1126</v>
      </c>
      <c r="B1128">
        <v>0.28331554555100003</v>
      </c>
      <c r="C1128">
        <v>-1</v>
      </c>
      <c r="D1128">
        <v>72</v>
      </c>
      <c r="E1128" t="b">
        <f t="shared" si="27"/>
        <v>0</v>
      </c>
    </row>
    <row r="1129" spans="1:5" hidden="1">
      <c r="A1129" t="s">
        <v>1127</v>
      </c>
      <c r="B1129">
        <v>0.448990830866</v>
      </c>
      <c r="C1129">
        <v>-1</v>
      </c>
      <c r="D1129">
        <v>75</v>
      </c>
      <c r="E1129" t="b">
        <f t="shared" si="27"/>
        <v>0</v>
      </c>
    </row>
    <row r="1130" spans="1:5" hidden="1">
      <c r="A1130" t="s">
        <v>1128</v>
      </c>
      <c r="B1130">
        <v>0.26219009285700001</v>
      </c>
      <c r="C1130">
        <v>-1</v>
      </c>
      <c r="D1130">
        <v>75</v>
      </c>
      <c r="E1130" t="b">
        <f t="shared" si="27"/>
        <v>0</v>
      </c>
    </row>
    <row r="1131" spans="1:5" hidden="1">
      <c r="A1131" t="s">
        <v>1129</v>
      </c>
      <c r="B1131">
        <v>0.392918507551</v>
      </c>
      <c r="C1131">
        <v>-1</v>
      </c>
      <c r="D1131">
        <v>75</v>
      </c>
      <c r="E1131" t="b">
        <f t="shared" si="27"/>
        <v>0</v>
      </c>
    </row>
    <row r="1132" spans="1:5" hidden="1">
      <c r="A1132" t="s">
        <v>1130</v>
      </c>
      <c r="B1132">
        <v>0.172619114165</v>
      </c>
      <c r="C1132">
        <v>-1</v>
      </c>
      <c r="D1132">
        <v>75</v>
      </c>
      <c r="E1132" t="b">
        <f t="shared" si="27"/>
        <v>0</v>
      </c>
    </row>
    <row r="1133" spans="1:5" hidden="1">
      <c r="A1133" t="s">
        <v>1131</v>
      </c>
      <c r="B1133">
        <v>0.56306241933599999</v>
      </c>
      <c r="C1133">
        <v>-1</v>
      </c>
      <c r="D1133">
        <v>75</v>
      </c>
      <c r="E1133" t="b">
        <f t="shared" si="27"/>
        <v>0</v>
      </c>
    </row>
    <row r="1134" spans="1:5" hidden="1">
      <c r="A1134" t="s">
        <v>1132</v>
      </c>
      <c r="B1134">
        <v>0.546843326505</v>
      </c>
      <c r="C1134">
        <v>-1</v>
      </c>
      <c r="D1134">
        <v>74</v>
      </c>
      <c r="E1134" t="b">
        <f t="shared" si="27"/>
        <v>0</v>
      </c>
    </row>
    <row r="1135" spans="1:5" hidden="1">
      <c r="A1135" t="s">
        <v>1133</v>
      </c>
      <c r="B1135">
        <v>0.36456442644199999</v>
      </c>
      <c r="C1135">
        <v>-1</v>
      </c>
      <c r="D1135">
        <v>74</v>
      </c>
      <c r="E1135" t="b">
        <f t="shared" si="27"/>
        <v>0</v>
      </c>
    </row>
    <row r="1136" spans="1:5" hidden="1">
      <c r="A1136" t="s">
        <v>1134</v>
      </c>
      <c r="B1136">
        <v>0.64098923444199996</v>
      </c>
      <c r="C1136">
        <v>-1</v>
      </c>
      <c r="D1136">
        <v>72</v>
      </c>
      <c r="E1136" t="b">
        <f t="shared" si="27"/>
        <v>0</v>
      </c>
    </row>
    <row r="1137" spans="1:5" hidden="1">
      <c r="A1137" t="s">
        <v>1135</v>
      </c>
      <c r="B1137">
        <v>0.32387132343399999</v>
      </c>
      <c r="C1137">
        <v>-1</v>
      </c>
      <c r="D1137">
        <v>75</v>
      </c>
      <c r="E1137" t="b">
        <f t="shared" si="27"/>
        <v>0</v>
      </c>
    </row>
    <row r="1138" spans="1:5" hidden="1">
      <c r="A1138" t="s">
        <v>1136</v>
      </c>
      <c r="B1138">
        <v>0.53593950849899996</v>
      </c>
      <c r="C1138">
        <v>-1</v>
      </c>
      <c r="D1138">
        <v>75</v>
      </c>
      <c r="E1138" t="b">
        <f t="shared" si="27"/>
        <v>0</v>
      </c>
    </row>
    <row r="1139" spans="1:5" hidden="1">
      <c r="A1139" t="s">
        <v>1137</v>
      </c>
      <c r="B1139">
        <v>0.34300103477400001</v>
      </c>
      <c r="C1139">
        <v>-1</v>
      </c>
      <c r="D1139">
        <v>75</v>
      </c>
      <c r="E1139" t="b">
        <f t="shared" si="27"/>
        <v>0</v>
      </c>
    </row>
    <row r="1140" spans="1:5" hidden="1">
      <c r="A1140" t="s">
        <v>1138</v>
      </c>
      <c r="B1140">
        <v>0.332288045473</v>
      </c>
      <c r="C1140">
        <v>-1</v>
      </c>
      <c r="D1140">
        <v>83</v>
      </c>
      <c r="E1140" t="b">
        <f t="shared" si="27"/>
        <v>0</v>
      </c>
    </row>
    <row r="1141" spans="1:5" hidden="1">
      <c r="A1141" t="s">
        <v>1139</v>
      </c>
      <c r="B1141">
        <v>0.36655102827699998</v>
      </c>
      <c r="C1141">
        <v>-1</v>
      </c>
      <c r="D1141">
        <v>83</v>
      </c>
      <c r="E1141" t="b">
        <f t="shared" si="27"/>
        <v>0</v>
      </c>
    </row>
    <row r="1142" spans="1:5" hidden="1">
      <c r="A1142" t="s">
        <v>1140</v>
      </c>
      <c r="B1142">
        <v>0.36504599120600001</v>
      </c>
      <c r="C1142">
        <v>-1</v>
      </c>
      <c r="D1142">
        <v>82</v>
      </c>
      <c r="E1142" t="b">
        <f t="shared" si="27"/>
        <v>0</v>
      </c>
    </row>
    <row r="1143" spans="1:5" hidden="1">
      <c r="A1143" t="s">
        <v>1141</v>
      </c>
      <c r="B1143">
        <v>0.38634035219399998</v>
      </c>
      <c r="C1143">
        <v>-1</v>
      </c>
      <c r="D1143">
        <v>86</v>
      </c>
      <c r="E1143" t="b">
        <f t="shared" si="27"/>
        <v>0</v>
      </c>
    </row>
    <row r="1144" spans="1:5" hidden="1">
      <c r="A1144" t="s">
        <v>1142</v>
      </c>
      <c r="B1144">
        <v>0.37366955430999998</v>
      </c>
      <c r="C1144">
        <v>-1</v>
      </c>
      <c r="D1144">
        <v>84</v>
      </c>
      <c r="E1144" t="b">
        <f t="shared" si="27"/>
        <v>0</v>
      </c>
    </row>
    <row r="1145" spans="1:5" hidden="1">
      <c r="A1145" t="s">
        <v>1143</v>
      </c>
      <c r="B1145">
        <v>0.88586722533200002</v>
      </c>
      <c r="C1145">
        <v>-1</v>
      </c>
      <c r="D1145">
        <v>76</v>
      </c>
      <c r="E1145" t="b">
        <f t="shared" si="27"/>
        <v>0</v>
      </c>
    </row>
    <row r="1146" spans="1:5" hidden="1">
      <c r="A1146" t="s">
        <v>1144</v>
      </c>
      <c r="B1146">
        <v>0.32446000162499999</v>
      </c>
      <c r="C1146">
        <v>-1</v>
      </c>
      <c r="D1146">
        <v>76</v>
      </c>
      <c r="E1146" t="b">
        <f t="shared" si="27"/>
        <v>0</v>
      </c>
    </row>
    <row r="1147" spans="1:5" hidden="1">
      <c r="A1147" t="s">
        <v>1145</v>
      </c>
      <c r="B1147">
        <v>0.31004854797499998</v>
      </c>
      <c r="C1147">
        <v>-1</v>
      </c>
      <c r="D1147">
        <v>75</v>
      </c>
      <c r="E1147" t="b">
        <f t="shared" si="27"/>
        <v>0</v>
      </c>
    </row>
    <row r="1148" spans="1:5" hidden="1">
      <c r="A1148" t="s">
        <v>1146</v>
      </c>
      <c r="B1148">
        <v>0.418907937861</v>
      </c>
      <c r="C1148">
        <v>-1</v>
      </c>
      <c r="D1148">
        <v>76</v>
      </c>
      <c r="E1148" t="b">
        <f t="shared" si="27"/>
        <v>0</v>
      </c>
    </row>
    <row r="1149" spans="1:5" hidden="1">
      <c r="A1149" t="s">
        <v>1147</v>
      </c>
      <c r="B1149">
        <v>0.34247596106</v>
      </c>
      <c r="C1149">
        <v>-1</v>
      </c>
      <c r="D1149">
        <v>74</v>
      </c>
      <c r="E1149" t="b">
        <f t="shared" si="27"/>
        <v>0</v>
      </c>
    </row>
    <row r="1150" spans="1:5" hidden="1">
      <c r="A1150" t="s">
        <v>1148</v>
      </c>
      <c r="B1150">
        <v>0.41915146824400001</v>
      </c>
      <c r="C1150">
        <v>-1</v>
      </c>
      <c r="D1150">
        <v>74</v>
      </c>
      <c r="E1150" t="b">
        <f t="shared" si="27"/>
        <v>0</v>
      </c>
    </row>
    <row r="1151" spans="1:5" hidden="1">
      <c r="A1151" t="s">
        <v>1149</v>
      </c>
      <c r="B1151">
        <v>0.35847575468699999</v>
      </c>
      <c r="C1151">
        <v>-1</v>
      </c>
      <c r="D1151">
        <v>74</v>
      </c>
      <c r="E1151" t="b">
        <f t="shared" si="27"/>
        <v>0</v>
      </c>
    </row>
    <row r="1152" spans="1:5" hidden="1">
      <c r="A1152" t="s">
        <v>1150</v>
      </c>
      <c r="B1152">
        <v>0.47850508537100001</v>
      </c>
      <c r="C1152">
        <v>-1</v>
      </c>
      <c r="D1152">
        <v>74</v>
      </c>
      <c r="E1152" t="b">
        <f t="shared" si="27"/>
        <v>0</v>
      </c>
    </row>
    <row r="1153" spans="1:5" hidden="1">
      <c r="A1153" t="s">
        <v>1151</v>
      </c>
      <c r="B1153">
        <v>0.60046079429099997</v>
      </c>
      <c r="C1153">
        <v>-1</v>
      </c>
      <c r="D1153">
        <v>75</v>
      </c>
      <c r="E1153" t="b">
        <f t="shared" si="27"/>
        <v>0</v>
      </c>
    </row>
    <row r="1154" spans="1:5" hidden="1">
      <c r="A1154" t="s">
        <v>1152</v>
      </c>
      <c r="B1154">
        <v>0.42848262429200001</v>
      </c>
      <c r="C1154">
        <v>-1</v>
      </c>
      <c r="D1154">
        <v>83</v>
      </c>
      <c r="E1154" t="b">
        <f t="shared" si="27"/>
        <v>0</v>
      </c>
    </row>
    <row r="1155" spans="1:5" hidden="1">
      <c r="A1155" t="s">
        <v>1153</v>
      </c>
      <c r="B1155">
        <v>0.62616229445299998</v>
      </c>
      <c r="C1155">
        <v>-1</v>
      </c>
      <c r="D1155">
        <v>85</v>
      </c>
      <c r="E1155" t="b">
        <f t="shared" ref="E1155:E1218" si="28">AND(C1155&gt;-1,B1155&lt;C1155+0.03)</f>
        <v>0</v>
      </c>
    </row>
    <row r="1156" spans="1:5" hidden="1">
      <c r="A1156" t="s">
        <v>1154</v>
      </c>
      <c r="B1156">
        <v>0.70354175317800005</v>
      </c>
      <c r="C1156">
        <v>-1</v>
      </c>
      <c r="D1156">
        <v>85</v>
      </c>
      <c r="E1156" t="b">
        <f t="shared" si="28"/>
        <v>0</v>
      </c>
    </row>
    <row r="1157" spans="1:5" hidden="1">
      <c r="A1157" t="s">
        <v>1155</v>
      </c>
      <c r="B1157">
        <v>0.60802507679600004</v>
      </c>
      <c r="C1157">
        <v>-1</v>
      </c>
      <c r="D1157">
        <v>75</v>
      </c>
      <c r="E1157" t="b">
        <f t="shared" si="28"/>
        <v>0</v>
      </c>
    </row>
    <row r="1158" spans="1:5" hidden="1">
      <c r="A1158" t="s">
        <v>1156</v>
      </c>
      <c r="B1158">
        <v>0.34443224765500002</v>
      </c>
      <c r="C1158">
        <v>-1</v>
      </c>
      <c r="D1158">
        <v>74</v>
      </c>
      <c r="E1158" t="b">
        <f t="shared" si="28"/>
        <v>0</v>
      </c>
    </row>
    <row r="1159" spans="1:5" hidden="1">
      <c r="A1159" t="s">
        <v>1157</v>
      </c>
      <c r="B1159">
        <v>0.76627899998000004</v>
      </c>
      <c r="C1159">
        <v>-1</v>
      </c>
      <c r="D1159">
        <v>77</v>
      </c>
      <c r="E1159" t="b">
        <f t="shared" si="28"/>
        <v>0</v>
      </c>
    </row>
    <row r="1160" spans="1:5" hidden="1">
      <c r="A1160" t="s">
        <v>1158</v>
      </c>
      <c r="B1160">
        <v>0.46728148583500001</v>
      </c>
      <c r="C1160">
        <v>-1</v>
      </c>
      <c r="D1160">
        <v>75</v>
      </c>
      <c r="E1160" t="b">
        <f t="shared" si="28"/>
        <v>0</v>
      </c>
    </row>
    <row r="1161" spans="1:5" hidden="1">
      <c r="A1161" t="s">
        <v>1159</v>
      </c>
      <c r="B1161">
        <v>0.36140228182</v>
      </c>
      <c r="C1161">
        <v>-1</v>
      </c>
      <c r="D1161">
        <v>74</v>
      </c>
      <c r="E1161" t="b">
        <f t="shared" si="28"/>
        <v>0</v>
      </c>
    </row>
    <row r="1162" spans="1:5" hidden="1">
      <c r="A1162" t="s">
        <v>1160</v>
      </c>
      <c r="B1162">
        <v>0.37338368281099998</v>
      </c>
      <c r="C1162">
        <v>-1</v>
      </c>
      <c r="D1162">
        <v>73</v>
      </c>
      <c r="E1162" t="b">
        <f t="shared" si="28"/>
        <v>0</v>
      </c>
    </row>
    <row r="1163" spans="1:5" hidden="1">
      <c r="A1163" t="s">
        <v>1161</v>
      </c>
      <c r="B1163">
        <v>0.30054284449899998</v>
      </c>
      <c r="C1163">
        <v>-1</v>
      </c>
      <c r="D1163">
        <v>74</v>
      </c>
      <c r="E1163" t="b">
        <f t="shared" si="28"/>
        <v>0</v>
      </c>
    </row>
    <row r="1164" spans="1:5" hidden="1">
      <c r="A1164" t="s">
        <v>1162</v>
      </c>
      <c r="B1164">
        <v>0.40593680229000001</v>
      </c>
      <c r="C1164">
        <v>-1</v>
      </c>
      <c r="D1164">
        <v>75</v>
      </c>
      <c r="E1164" t="b">
        <f t="shared" si="28"/>
        <v>0</v>
      </c>
    </row>
    <row r="1165" spans="1:5" hidden="1">
      <c r="A1165" t="s">
        <v>1163</v>
      </c>
      <c r="B1165">
        <v>0.380637950078</v>
      </c>
      <c r="C1165">
        <v>-1</v>
      </c>
      <c r="D1165">
        <v>76</v>
      </c>
      <c r="E1165" t="b">
        <f t="shared" si="28"/>
        <v>0</v>
      </c>
    </row>
    <row r="1166" spans="1:5" hidden="1">
      <c r="A1166" t="s">
        <v>1164</v>
      </c>
      <c r="B1166">
        <v>0.34820358961300002</v>
      </c>
      <c r="C1166">
        <v>-1</v>
      </c>
      <c r="D1166">
        <v>165</v>
      </c>
      <c r="E1166" t="b">
        <f t="shared" si="28"/>
        <v>0</v>
      </c>
    </row>
    <row r="1167" spans="1:5" hidden="1">
      <c r="A1167" t="s">
        <v>1165</v>
      </c>
      <c r="B1167">
        <v>0.32557012529700002</v>
      </c>
      <c r="C1167">
        <v>-1</v>
      </c>
      <c r="D1167">
        <v>108</v>
      </c>
      <c r="E1167" t="b">
        <f t="shared" si="28"/>
        <v>0</v>
      </c>
    </row>
    <row r="1168" spans="1:5" hidden="1">
      <c r="A1168" t="s">
        <v>1166</v>
      </c>
      <c r="B1168">
        <v>0.55498621154399996</v>
      </c>
      <c r="C1168">
        <v>-1</v>
      </c>
      <c r="D1168">
        <v>86</v>
      </c>
      <c r="E1168" t="b">
        <f t="shared" si="28"/>
        <v>0</v>
      </c>
    </row>
    <row r="1169" spans="1:5" hidden="1">
      <c r="A1169" t="s">
        <v>1167</v>
      </c>
      <c r="B1169">
        <v>0.38447313056600002</v>
      </c>
      <c r="C1169">
        <v>-1</v>
      </c>
      <c r="D1169">
        <v>207</v>
      </c>
      <c r="E1169" t="b">
        <f t="shared" si="28"/>
        <v>0</v>
      </c>
    </row>
    <row r="1170" spans="1:5" hidden="1">
      <c r="A1170" t="s">
        <v>1168</v>
      </c>
      <c r="B1170">
        <v>0.36239768172800002</v>
      </c>
      <c r="C1170">
        <v>-1</v>
      </c>
      <c r="D1170">
        <v>188</v>
      </c>
      <c r="E1170" t="b">
        <f t="shared" si="28"/>
        <v>0</v>
      </c>
    </row>
    <row r="1171" spans="1:5" hidden="1">
      <c r="A1171" t="s">
        <v>1169</v>
      </c>
      <c r="B1171">
        <v>0.28542456653800002</v>
      </c>
      <c r="C1171">
        <v>-1</v>
      </c>
      <c r="D1171">
        <v>217</v>
      </c>
      <c r="E1171" t="b">
        <f t="shared" si="28"/>
        <v>0</v>
      </c>
    </row>
    <row r="1172" spans="1:5" hidden="1">
      <c r="A1172" t="s">
        <v>1170</v>
      </c>
      <c r="B1172">
        <v>0.359989265808</v>
      </c>
      <c r="C1172">
        <v>-1</v>
      </c>
      <c r="D1172">
        <v>145</v>
      </c>
      <c r="E1172" t="b">
        <f t="shared" si="28"/>
        <v>0</v>
      </c>
    </row>
    <row r="1173" spans="1:5" hidden="1">
      <c r="A1173" t="s">
        <v>1171</v>
      </c>
      <c r="B1173">
        <v>0.30238977025699998</v>
      </c>
      <c r="C1173">
        <v>-1</v>
      </c>
      <c r="D1173">
        <v>116</v>
      </c>
      <c r="E1173" t="b">
        <f t="shared" si="28"/>
        <v>0</v>
      </c>
    </row>
    <row r="1174" spans="1:5" hidden="1">
      <c r="A1174" t="s">
        <v>1172</v>
      </c>
      <c r="B1174">
        <v>0.62338214069999998</v>
      </c>
      <c r="C1174">
        <v>-1</v>
      </c>
      <c r="D1174">
        <v>107</v>
      </c>
      <c r="E1174" t="b">
        <f t="shared" si="28"/>
        <v>0</v>
      </c>
    </row>
    <row r="1175" spans="1:5" hidden="1">
      <c r="A1175" t="s">
        <v>1173</v>
      </c>
      <c r="B1175">
        <v>0.36779425918600001</v>
      </c>
      <c r="C1175">
        <v>-1</v>
      </c>
      <c r="D1175">
        <v>63</v>
      </c>
      <c r="E1175" t="b">
        <f t="shared" si="28"/>
        <v>0</v>
      </c>
    </row>
    <row r="1176" spans="1:5" hidden="1">
      <c r="A1176" t="s">
        <v>1174</v>
      </c>
      <c r="B1176">
        <v>0.395619283998</v>
      </c>
      <c r="C1176">
        <v>-1</v>
      </c>
      <c r="D1176">
        <v>136</v>
      </c>
      <c r="E1176" t="b">
        <f t="shared" si="28"/>
        <v>0</v>
      </c>
    </row>
    <row r="1177" spans="1:5" hidden="1">
      <c r="A1177" t="s">
        <v>1175</v>
      </c>
      <c r="B1177">
        <v>0.165190058917</v>
      </c>
      <c r="C1177">
        <v>-1</v>
      </c>
      <c r="D1177">
        <v>1366</v>
      </c>
      <c r="E1177" t="b">
        <f t="shared" si="28"/>
        <v>0</v>
      </c>
    </row>
    <row r="1178" spans="1:5" hidden="1">
      <c r="A1178" t="s">
        <v>1176</v>
      </c>
      <c r="B1178">
        <v>0.65014313740499996</v>
      </c>
      <c r="C1178">
        <v>-1</v>
      </c>
      <c r="D1178">
        <v>122</v>
      </c>
      <c r="E1178" t="b">
        <f t="shared" si="28"/>
        <v>0</v>
      </c>
    </row>
    <row r="1179" spans="1:5" hidden="1">
      <c r="A1179" t="s">
        <v>1177</v>
      </c>
      <c r="B1179">
        <v>0.289701602984</v>
      </c>
      <c r="C1179">
        <v>-1</v>
      </c>
      <c r="D1179">
        <v>427</v>
      </c>
      <c r="E1179" t="b">
        <f t="shared" si="28"/>
        <v>0</v>
      </c>
    </row>
    <row r="1180" spans="1:5" hidden="1">
      <c r="A1180" t="s">
        <v>1178</v>
      </c>
      <c r="B1180">
        <v>0.33778372318700001</v>
      </c>
      <c r="C1180">
        <v>-1</v>
      </c>
      <c r="D1180">
        <v>152</v>
      </c>
      <c r="E1180" t="b">
        <f t="shared" si="28"/>
        <v>0</v>
      </c>
    </row>
    <row r="1181" spans="1:5" hidden="1">
      <c r="A1181" t="s">
        <v>1179</v>
      </c>
      <c r="B1181">
        <v>0.17139552118000001</v>
      </c>
      <c r="C1181">
        <v>-1</v>
      </c>
      <c r="D1181">
        <v>340</v>
      </c>
      <c r="E1181" t="b">
        <f t="shared" si="28"/>
        <v>0</v>
      </c>
    </row>
    <row r="1182" spans="1:5" hidden="1">
      <c r="A1182" t="s">
        <v>1180</v>
      </c>
      <c r="B1182">
        <v>0.16630563259700001</v>
      </c>
      <c r="C1182">
        <v>-1</v>
      </c>
      <c r="D1182">
        <v>438</v>
      </c>
      <c r="E1182" t="b">
        <f t="shared" si="28"/>
        <v>0</v>
      </c>
    </row>
    <row r="1183" spans="1:5" hidden="1">
      <c r="A1183" t="s">
        <v>1181</v>
      </c>
      <c r="B1183">
        <v>0.87693132731699996</v>
      </c>
      <c r="C1183">
        <v>-1</v>
      </c>
      <c r="D1183">
        <v>512</v>
      </c>
      <c r="E1183" t="b">
        <f t="shared" si="28"/>
        <v>0</v>
      </c>
    </row>
    <row r="1184" spans="1:5" hidden="1">
      <c r="A1184" t="s">
        <v>1182</v>
      </c>
      <c r="B1184">
        <v>0.49176292032699997</v>
      </c>
      <c r="C1184">
        <v>-1</v>
      </c>
      <c r="D1184">
        <v>375</v>
      </c>
      <c r="E1184" t="b">
        <f t="shared" si="28"/>
        <v>0</v>
      </c>
    </row>
    <row r="1185" spans="1:5" hidden="1">
      <c r="A1185" t="s">
        <v>1183</v>
      </c>
      <c r="B1185">
        <v>0.28827111837800001</v>
      </c>
      <c r="C1185">
        <v>-1</v>
      </c>
      <c r="D1185">
        <v>344</v>
      </c>
      <c r="E1185" t="b">
        <f t="shared" si="28"/>
        <v>0</v>
      </c>
    </row>
    <row r="1186" spans="1:5" hidden="1">
      <c r="A1186" t="s">
        <v>1184</v>
      </c>
      <c r="B1186">
        <v>0.81724554475300004</v>
      </c>
      <c r="C1186">
        <v>-1</v>
      </c>
      <c r="D1186">
        <v>334</v>
      </c>
      <c r="E1186" t="b">
        <f t="shared" si="28"/>
        <v>0</v>
      </c>
    </row>
    <row r="1187" spans="1:5" hidden="1">
      <c r="A1187" t="s">
        <v>1185</v>
      </c>
      <c r="B1187">
        <v>0.45136632991800002</v>
      </c>
      <c r="C1187">
        <v>-1</v>
      </c>
      <c r="D1187">
        <v>261</v>
      </c>
      <c r="E1187" t="b">
        <f t="shared" si="28"/>
        <v>0</v>
      </c>
    </row>
    <row r="1188" spans="1:5" hidden="1">
      <c r="A1188" t="s">
        <v>1186</v>
      </c>
      <c r="B1188">
        <v>0.30127862301800001</v>
      </c>
      <c r="C1188">
        <v>-1</v>
      </c>
      <c r="D1188">
        <v>436</v>
      </c>
      <c r="E1188" t="b">
        <f t="shared" si="28"/>
        <v>0</v>
      </c>
    </row>
    <row r="1189" spans="1:5" hidden="1">
      <c r="A1189" t="s">
        <v>1187</v>
      </c>
      <c r="B1189">
        <v>0.52627655978099996</v>
      </c>
      <c r="C1189">
        <v>-1</v>
      </c>
      <c r="D1189">
        <v>529</v>
      </c>
      <c r="E1189" t="b">
        <f t="shared" si="28"/>
        <v>0</v>
      </c>
    </row>
    <row r="1190" spans="1:5" hidden="1">
      <c r="A1190" t="s">
        <v>1188</v>
      </c>
      <c r="B1190">
        <v>0.38489341578000003</v>
      </c>
      <c r="C1190">
        <v>-1</v>
      </c>
      <c r="D1190">
        <v>376</v>
      </c>
      <c r="E1190" t="b">
        <f t="shared" si="28"/>
        <v>0</v>
      </c>
    </row>
    <row r="1191" spans="1:5" hidden="1">
      <c r="A1191" t="s">
        <v>1189</v>
      </c>
      <c r="B1191">
        <v>0.133749610627</v>
      </c>
      <c r="C1191">
        <v>-1</v>
      </c>
      <c r="D1191">
        <v>585</v>
      </c>
      <c r="E1191" t="b">
        <f t="shared" si="28"/>
        <v>0</v>
      </c>
    </row>
    <row r="1192" spans="1:5" hidden="1">
      <c r="A1192" t="s">
        <v>1190</v>
      </c>
      <c r="B1192">
        <v>0.35785459002499997</v>
      </c>
      <c r="C1192">
        <v>-1</v>
      </c>
      <c r="D1192">
        <v>747</v>
      </c>
      <c r="E1192" t="b">
        <f t="shared" si="28"/>
        <v>0</v>
      </c>
    </row>
    <row r="1193" spans="1:5" hidden="1">
      <c r="A1193" t="s">
        <v>1191</v>
      </c>
      <c r="B1193">
        <v>0.398055573903</v>
      </c>
      <c r="C1193">
        <v>-1</v>
      </c>
      <c r="D1193">
        <v>326</v>
      </c>
      <c r="E1193" t="b">
        <f t="shared" si="28"/>
        <v>0</v>
      </c>
    </row>
    <row r="1194" spans="1:5" hidden="1">
      <c r="A1194" t="s">
        <v>1192</v>
      </c>
      <c r="B1194">
        <v>0.51281909761099997</v>
      </c>
      <c r="C1194">
        <v>-1</v>
      </c>
      <c r="D1194">
        <v>334</v>
      </c>
      <c r="E1194" t="b">
        <f t="shared" si="28"/>
        <v>0</v>
      </c>
    </row>
    <row r="1195" spans="1:5" hidden="1">
      <c r="A1195" t="s">
        <v>1193</v>
      </c>
      <c r="B1195">
        <v>0.36169427232000001</v>
      </c>
      <c r="C1195">
        <v>-1</v>
      </c>
      <c r="D1195">
        <v>154</v>
      </c>
      <c r="E1195" t="b">
        <f t="shared" si="28"/>
        <v>0</v>
      </c>
    </row>
    <row r="1196" spans="1:5" hidden="1">
      <c r="A1196" t="s">
        <v>1194</v>
      </c>
      <c r="B1196">
        <v>0.44437604071800002</v>
      </c>
      <c r="C1196">
        <v>-1</v>
      </c>
      <c r="D1196">
        <v>359</v>
      </c>
      <c r="E1196" t="b">
        <f t="shared" si="28"/>
        <v>0</v>
      </c>
    </row>
    <row r="1197" spans="1:5" hidden="1">
      <c r="A1197" t="s">
        <v>1195</v>
      </c>
      <c r="B1197">
        <v>0.48777241201299998</v>
      </c>
      <c r="C1197">
        <v>-1</v>
      </c>
      <c r="D1197">
        <v>262</v>
      </c>
      <c r="E1197" t="b">
        <f t="shared" si="28"/>
        <v>0</v>
      </c>
    </row>
    <row r="1198" spans="1:5" hidden="1">
      <c r="A1198" t="s">
        <v>1196</v>
      </c>
      <c r="B1198">
        <v>0.49710418653999999</v>
      </c>
      <c r="C1198">
        <v>-1</v>
      </c>
      <c r="D1198">
        <v>343</v>
      </c>
      <c r="E1198" t="b">
        <f t="shared" si="28"/>
        <v>0</v>
      </c>
    </row>
    <row r="1199" spans="1:5" hidden="1">
      <c r="A1199" t="s">
        <v>1197</v>
      </c>
      <c r="B1199">
        <v>0.41822619137799999</v>
      </c>
      <c r="C1199">
        <v>-1</v>
      </c>
      <c r="D1199">
        <v>1257</v>
      </c>
      <c r="E1199" t="b">
        <f t="shared" si="28"/>
        <v>0</v>
      </c>
    </row>
    <row r="1200" spans="1:5" hidden="1">
      <c r="A1200" t="s">
        <v>1198</v>
      </c>
      <c r="B1200">
        <v>0.23543717246000001</v>
      </c>
      <c r="C1200">
        <v>-1</v>
      </c>
      <c r="D1200">
        <v>795</v>
      </c>
      <c r="E1200" t="b">
        <f t="shared" si="28"/>
        <v>0</v>
      </c>
    </row>
    <row r="1201" spans="1:5" hidden="1">
      <c r="A1201" t="s">
        <v>1199</v>
      </c>
      <c r="B1201">
        <v>0.14521312110599999</v>
      </c>
      <c r="C1201">
        <v>-1</v>
      </c>
      <c r="D1201">
        <v>550</v>
      </c>
      <c r="E1201" t="b">
        <f t="shared" si="28"/>
        <v>0</v>
      </c>
    </row>
    <row r="1202" spans="1:5" hidden="1">
      <c r="A1202" t="s">
        <v>1200</v>
      </c>
      <c r="B1202">
        <v>0.27885073158200002</v>
      </c>
      <c r="C1202">
        <v>-1</v>
      </c>
      <c r="D1202">
        <v>498</v>
      </c>
      <c r="E1202" t="b">
        <f t="shared" si="28"/>
        <v>0</v>
      </c>
    </row>
    <row r="1203" spans="1:5" hidden="1">
      <c r="A1203" t="s">
        <v>1201</v>
      </c>
      <c r="B1203">
        <v>0.60798019083499999</v>
      </c>
      <c r="C1203">
        <v>-1</v>
      </c>
      <c r="D1203">
        <v>439</v>
      </c>
      <c r="E1203" t="b">
        <f t="shared" si="28"/>
        <v>0</v>
      </c>
    </row>
    <row r="1204" spans="1:5" hidden="1">
      <c r="A1204" t="s">
        <v>1202</v>
      </c>
      <c r="B1204">
        <v>0.43573659512599999</v>
      </c>
      <c r="C1204">
        <v>-1</v>
      </c>
      <c r="D1204">
        <v>449</v>
      </c>
      <c r="E1204" t="b">
        <f t="shared" si="28"/>
        <v>0</v>
      </c>
    </row>
    <row r="1205" spans="1:5" hidden="1">
      <c r="A1205" t="s">
        <v>1203</v>
      </c>
      <c r="B1205">
        <v>0.38540677733899997</v>
      </c>
      <c r="C1205">
        <v>-1</v>
      </c>
      <c r="D1205">
        <v>320</v>
      </c>
      <c r="E1205" t="b">
        <f t="shared" si="28"/>
        <v>0</v>
      </c>
    </row>
    <row r="1206" spans="1:5" hidden="1">
      <c r="A1206" t="s">
        <v>1204</v>
      </c>
      <c r="B1206">
        <v>0.226583552716</v>
      </c>
      <c r="C1206">
        <v>-1</v>
      </c>
      <c r="D1206">
        <v>231</v>
      </c>
      <c r="E1206" t="b">
        <f t="shared" si="28"/>
        <v>0</v>
      </c>
    </row>
    <row r="1207" spans="1:5" hidden="1">
      <c r="A1207" t="s">
        <v>1205</v>
      </c>
      <c r="B1207">
        <v>0.42716089302900001</v>
      </c>
      <c r="C1207">
        <v>-1</v>
      </c>
      <c r="D1207">
        <v>153</v>
      </c>
      <c r="E1207" t="b">
        <f t="shared" si="28"/>
        <v>0</v>
      </c>
    </row>
    <row r="1208" spans="1:5" hidden="1">
      <c r="A1208" t="s">
        <v>1206</v>
      </c>
      <c r="B1208">
        <v>0.410832148018</v>
      </c>
      <c r="C1208">
        <v>-1</v>
      </c>
      <c r="D1208">
        <v>270</v>
      </c>
      <c r="E1208" t="b">
        <f t="shared" si="28"/>
        <v>0</v>
      </c>
    </row>
    <row r="1209" spans="1:5" hidden="1">
      <c r="A1209" t="s">
        <v>1207</v>
      </c>
      <c r="B1209">
        <v>0.24309967711200001</v>
      </c>
      <c r="C1209">
        <v>-1</v>
      </c>
      <c r="D1209">
        <v>362</v>
      </c>
      <c r="E1209" t="b">
        <f t="shared" si="28"/>
        <v>0</v>
      </c>
    </row>
    <row r="1210" spans="1:5" hidden="1">
      <c r="A1210" t="s">
        <v>1208</v>
      </c>
      <c r="B1210">
        <v>0.16671440599500001</v>
      </c>
      <c r="C1210">
        <v>-1</v>
      </c>
      <c r="D1210">
        <v>185</v>
      </c>
      <c r="E1210" t="b">
        <f t="shared" si="28"/>
        <v>0</v>
      </c>
    </row>
    <row r="1211" spans="1:5" hidden="1">
      <c r="A1211" t="s">
        <v>1209</v>
      </c>
      <c r="B1211">
        <v>0.681410709186</v>
      </c>
      <c r="C1211">
        <v>-1</v>
      </c>
      <c r="D1211">
        <v>303</v>
      </c>
      <c r="E1211" t="b">
        <f t="shared" si="28"/>
        <v>0</v>
      </c>
    </row>
    <row r="1212" spans="1:5" hidden="1">
      <c r="A1212" t="s">
        <v>1210</v>
      </c>
      <c r="B1212">
        <v>0.39983963747500001</v>
      </c>
      <c r="C1212">
        <v>-1</v>
      </c>
      <c r="D1212">
        <v>579</v>
      </c>
      <c r="E1212" t="b">
        <f t="shared" si="28"/>
        <v>0</v>
      </c>
    </row>
    <row r="1213" spans="1:5" hidden="1">
      <c r="A1213" t="s">
        <v>1211</v>
      </c>
      <c r="B1213">
        <v>0.201026168063</v>
      </c>
      <c r="C1213">
        <v>-1</v>
      </c>
      <c r="D1213">
        <v>499</v>
      </c>
      <c r="E1213" t="b">
        <f t="shared" si="28"/>
        <v>0</v>
      </c>
    </row>
    <row r="1214" spans="1:5" hidden="1">
      <c r="A1214" t="s">
        <v>1212</v>
      </c>
      <c r="B1214">
        <v>0.40538167367799999</v>
      </c>
      <c r="C1214">
        <v>-1</v>
      </c>
      <c r="D1214">
        <v>602</v>
      </c>
      <c r="E1214" t="b">
        <f t="shared" si="28"/>
        <v>0</v>
      </c>
    </row>
    <row r="1215" spans="1:5" hidden="1">
      <c r="A1215" t="s">
        <v>1213</v>
      </c>
      <c r="B1215">
        <v>0.80862053552099999</v>
      </c>
      <c r="C1215">
        <v>-1</v>
      </c>
      <c r="D1215">
        <v>321</v>
      </c>
      <c r="E1215" t="b">
        <f t="shared" si="28"/>
        <v>0</v>
      </c>
    </row>
    <row r="1216" spans="1:5" hidden="1">
      <c r="A1216" t="s">
        <v>1214</v>
      </c>
      <c r="B1216">
        <v>0.37394500044000001</v>
      </c>
      <c r="C1216">
        <v>-1</v>
      </c>
      <c r="D1216">
        <v>780</v>
      </c>
      <c r="E1216" t="b">
        <f t="shared" si="28"/>
        <v>0</v>
      </c>
    </row>
    <row r="1217" spans="1:5" hidden="1">
      <c r="A1217" t="s">
        <v>1215</v>
      </c>
      <c r="B1217">
        <v>0.65189857990699995</v>
      </c>
      <c r="C1217">
        <v>-1</v>
      </c>
      <c r="D1217">
        <v>669</v>
      </c>
      <c r="E1217" t="b">
        <f t="shared" si="28"/>
        <v>0</v>
      </c>
    </row>
    <row r="1218" spans="1:5" hidden="1">
      <c r="A1218" t="s">
        <v>1216</v>
      </c>
      <c r="B1218">
        <v>0.75128835003200001</v>
      </c>
      <c r="C1218">
        <v>-1</v>
      </c>
      <c r="D1218">
        <v>435</v>
      </c>
      <c r="E1218" t="b">
        <f t="shared" si="28"/>
        <v>0</v>
      </c>
    </row>
    <row r="1219" spans="1:5" hidden="1">
      <c r="A1219" t="s">
        <v>1217</v>
      </c>
      <c r="B1219">
        <v>0.29526560833799997</v>
      </c>
      <c r="C1219">
        <v>-1</v>
      </c>
      <c r="D1219">
        <v>250</v>
      </c>
      <c r="E1219" t="b">
        <f t="shared" ref="E1219:E1282" si="29">AND(C1219&gt;-1,B1219&lt;C1219+0.03)</f>
        <v>0</v>
      </c>
    </row>
    <row r="1220" spans="1:5" hidden="1">
      <c r="A1220" t="s">
        <v>1218</v>
      </c>
      <c r="B1220">
        <v>0.24587787152000001</v>
      </c>
      <c r="C1220">
        <v>-1</v>
      </c>
      <c r="D1220">
        <v>192</v>
      </c>
      <c r="E1220" t="b">
        <f t="shared" si="29"/>
        <v>0</v>
      </c>
    </row>
    <row r="1221" spans="1:5" hidden="1">
      <c r="A1221" t="s">
        <v>1219</v>
      </c>
      <c r="B1221">
        <v>0.36383060149599999</v>
      </c>
      <c r="C1221">
        <v>-1</v>
      </c>
      <c r="D1221">
        <v>138</v>
      </c>
      <c r="E1221" t="b">
        <f t="shared" si="29"/>
        <v>0</v>
      </c>
    </row>
    <row r="1222" spans="1:5" hidden="1">
      <c r="A1222" t="s">
        <v>1220</v>
      </c>
      <c r="B1222">
        <v>0.51522238884500005</v>
      </c>
      <c r="C1222">
        <v>-1</v>
      </c>
      <c r="D1222">
        <v>88</v>
      </c>
      <c r="E1222" t="b">
        <f t="shared" si="29"/>
        <v>0</v>
      </c>
    </row>
    <row r="1223" spans="1:5" hidden="1">
      <c r="A1223" t="s">
        <v>1221</v>
      </c>
      <c r="B1223">
        <v>0.31636103744999999</v>
      </c>
      <c r="C1223">
        <v>-1</v>
      </c>
      <c r="D1223">
        <v>485</v>
      </c>
      <c r="E1223" t="b">
        <f t="shared" si="29"/>
        <v>0</v>
      </c>
    </row>
    <row r="1224" spans="1:5" hidden="1">
      <c r="A1224" t="s">
        <v>1222</v>
      </c>
      <c r="B1224">
        <v>0.52470523784099998</v>
      </c>
      <c r="C1224">
        <v>-1</v>
      </c>
      <c r="D1224">
        <v>111</v>
      </c>
      <c r="E1224" t="b">
        <f t="shared" si="29"/>
        <v>0</v>
      </c>
    </row>
    <row r="1225" spans="1:5" hidden="1">
      <c r="A1225" t="s">
        <v>1223</v>
      </c>
      <c r="B1225">
        <v>0.22286651439499999</v>
      </c>
      <c r="C1225">
        <v>-1</v>
      </c>
      <c r="D1225">
        <v>437</v>
      </c>
      <c r="E1225" t="b">
        <f t="shared" si="29"/>
        <v>0</v>
      </c>
    </row>
    <row r="1226" spans="1:5" hidden="1">
      <c r="A1226" t="s">
        <v>1224</v>
      </c>
      <c r="B1226">
        <v>0.67512168126299998</v>
      </c>
      <c r="C1226">
        <v>-1</v>
      </c>
      <c r="D1226">
        <v>137</v>
      </c>
      <c r="E1226" t="b">
        <f t="shared" si="29"/>
        <v>0</v>
      </c>
    </row>
    <row r="1227" spans="1:5" hidden="1">
      <c r="A1227" t="s">
        <v>1225</v>
      </c>
      <c r="B1227">
        <v>0.36451944901099997</v>
      </c>
      <c r="C1227">
        <v>-1</v>
      </c>
      <c r="D1227">
        <v>137</v>
      </c>
      <c r="E1227" t="b">
        <f t="shared" si="29"/>
        <v>0</v>
      </c>
    </row>
    <row r="1228" spans="1:5" hidden="1">
      <c r="A1228" t="s">
        <v>1226</v>
      </c>
      <c r="B1228">
        <v>0.53138049660099995</v>
      </c>
      <c r="C1228">
        <v>-1</v>
      </c>
      <c r="D1228">
        <v>174</v>
      </c>
      <c r="E1228" t="b">
        <f t="shared" si="29"/>
        <v>0</v>
      </c>
    </row>
    <row r="1229" spans="1:5" hidden="1">
      <c r="A1229" t="s">
        <v>1227</v>
      </c>
      <c r="B1229">
        <v>0.75326503370599995</v>
      </c>
      <c r="C1229">
        <v>-1</v>
      </c>
      <c r="D1229">
        <v>165</v>
      </c>
      <c r="E1229" t="b">
        <f t="shared" si="29"/>
        <v>0</v>
      </c>
    </row>
    <row r="1230" spans="1:5" hidden="1">
      <c r="A1230" t="s">
        <v>1228</v>
      </c>
      <c r="B1230">
        <v>0.81347353007699996</v>
      </c>
      <c r="C1230">
        <v>-1</v>
      </c>
      <c r="D1230">
        <v>272</v>
      </c>
      <c r="E1230" t="b">
        <f t="shared" si="29"/>
        <v>0</v>
      </c>
    </row>
    <row r="1231" spans="1:5" hidden="1">
      <c r="A1231" t="s">
        <v>1229</v>
      </c>
      <c r="B1231">
        <v>0.41666024237600002</v>
      </c>
      <c r="C1231">
        <v>-1</v>
      </c>
      <c r="D1231">
        <v>442</v>
      </c>
      <c r="E1231" t="b">
        <f t="shared" si="29"/>
        <v>0</v>
      </c>
    </row>
    <row r="1232" spans="1:5" hidden="1">
      <c r="A1232" t="s">
        <v>1230</v>
      </c>
      <c r="B1232">
        <v>0.41517021923899999</v>
      </c>
      <c r="C1232">
        <v>-1</v>
      </c>
      <c r="D1232">
        <v>535</v>
      </c>
      <c r="E1232" t="b">
        <f t="shared" si="29"/>
        <v>0</v>
      </c>
    </row>
    <row r="1233" spans="1:5" hidden="1">
      <c r="A1233" t="s">
        <v>1231</v>
      </c>
      <c r="B1233">
        <v>0.294380447047</v>
      </c>
      <c r="C1233">
        <v>-1</v>
      </c>
      <c r="D1233">
        <v>112</v>
      </c>
      <c r="E1233" t="b">
        <f t="shared" si="29"/>
        <v>0</v>
      </c>
    </row>
    <row r="1234" spans="1:5" hidden="1">
      <c r="A1234" t="s">
        <v>1232</v>
      </c>
      <c r="B1234">
        <v>0.46050404806200002</v>
      </c>
      <c r="C1234">
        <v>-1</v>
      </c>
      <c r="D1234">
        <v>109</v>
      </c>
      <c r="E1234" t="b">
        <f t="shared" si="29"/>
        <v>0</v>
      </c>
    </row>
    <row r="1235" spans="1:5" hidden="1">
      <c r="A1235" t="s">
        <v>1233</v>
      </c>
      <c r="B1235">
        <v>0.35817420339299999</v>
      </c>
      <c r="C1235">
        <v>-1</v>
      </c>
      <c r="D1235">
        <v>344</v>
      </c>
      <c r="E1235" t="b">
        <f t="shared" si="29"/>
        <v>0</v>
      </c>
    </row>
    <row r="1236" spans="1:5" hidden="1">
      <c r="A1236" t="s">
        <v>1234</v>
      </c>
      <c r="B1236">
        <v>0.53525031363999998</v>
      </c>
      <c r="C1236">
        <v>-1</v>
      </c>
      <c r="D1236">
        <v>393</v>
      </c>
      <c r="E1236" t="b">
        <f t="shared" si="29"/>
        <v>0</v>
      </c>
    </row>
    <row r="1237" spans="1:5" hidden="1">
      <c r="A1237" t="s">
        <v>1235</v>
      </c>
      <c r="B1237">
        <v>0.50327864227800001</v>
      </c>
      <c r="C1237">
        <v>-1</v>
      </c>
      <c r="D1237">
        <v>256</v>
      </c>
      <c r="E1237" t="b">
        <f t="shared" si="29"/>
        <v>0</v>
      </c>
    </row>
    <row r="1238" spans="1:5" hidden="1">
      <c r="A1238" t="s">
        <v>1236</v>
      </c>
      <c r="B1238">
        <v>0.462966119796</v>
      </c>
      <c r="C1238">
        <v>-1</v>
      </c>
      <c r="D1238">
        <v>126</v>
      </c>
      <c r="E1238" t="b">
        <f t="shared" si="29"/>
        <v>0</v>
      </c>
    </row>
    <row r="1239" spans="1:5" hidden="1">
      <c r="A1239" t="s">
        <v>1237</v>
      </c>
      <c r="B1239">
        <v>0.23780141835900001</v>
      </c>
      <c r="C1239">
        <v>-1</v>
      </c>
      <c r="D1239">
        <v>277</v>
      </c>
      <c r="E1239" t="b">
        <f t="shared" si="29"/>
        <v>0</v>
      </c>
    </row>
    <row r="1240" spans="1:5" hidden="1">
      <c r="A1240" t="s">
        <v>1238</v>
      </c>
      <c r="B1240">
        <v>0.12064669122500001</v>
      </c>
      <c r="C1240">
        <v>-1</v>
      </c>
      <c r="D1240">
        <v>169</v>
      </c>
      <c r="E1240" t="b">
        <f t="shared" si="29"/>
        <v>0</v>
      </c>
    </row>
    <row r="1241" spans="1:5" hidden="1">
      <c r="A1241" t="s">
        <v>1239</v>
      </c>
      <c r="B1241">
        <v>0.41298517947899999</v>
      </c>
      <c r="C1241">
        <v>-1</v>
      </c>
      <c r="D1241">
        <v>206</v>
      </c>
      <c r="E1241" t="b">
        <f t="shared" si="29"/>
        <v>0</v>
      </c>
    </row>
    <row r="1242" spans="1:5" hidden="1">
      <c r="A1242" t="s">
        <v>1240</v>
      </c>
      <c r="B1242">
        <v>0.27528912636500003</v>
      </c>
      <c r="C1242">
        <v>-1</v>
      </c>
      <c r="D1242">
        <v>738</v>
      </c>
      <c r="E1242" t="b">
        <f t="shared" si="29"/>
        <v>0</v>
      </c>
    </row>
    <row r="1243" spans="1:5" hidden="1">
      <c r="A1243" t="s">
        <v>1241</v>
      </c>
      <c r="B1243">
        <v>0.308645317749</v>
      </c>
      <c r="C1243">
        <v>-1</v>
      </c>
      <c r="D1243">
        <v>443</v>
      </c>
      <c r="E1243" t="b">
        <f t="shared" si="29"/>
        <v>0</v>
      </c>
    </row>
    <row r="1244" spans="1:5" hidden="1">
      <c r="A1244" t="s">
        <v>1242</v>
      </c>
      <c r="B1244">
        <v>0.11420853884399999</v>
      </c>
      <c r="C1244">
        <v>-1</v>
      </c>
      <c r="D1244">
        <v>1107</v>
      </c>
      <c r="E1244" t="b">
        <f t="shared" si="29"/>
        <v>0</v>
      </c>
    </row>
    <row r="1245" spans="1:5" hidden="1">
      <c r="A1245" t="s">
        <v>1243</v>
      </c>
      <c r="B1245">
        <v>0.46634408068700001</v>
      </c>
      <c r="C1245">
        <v>-1</v>
      </c>
      <c r="D1245">
        <v>142</v>
      </c>
      <c r="E1245" t="b">
        <f t="shared" si="29"/>
        <v>0</v>
      </c>
    </row>
    <row r="1246" spans="1:5" hidden="1">
      <c r="A1246" t="s">
        <v>1244</v>
      </c>
      <c r="B1246">
        <v>0.70824836265000002</v>
      </c>
      <c r="C1246">
        <v>-1</v>
      </c>
      <c r="D1246">
        <v>222</v>
      </c>
      <c r="E1246" t="b">
        <f t="shared" si="29"/>
        <v>0</v>
      </c>
    </row>
    <row r="1247" spans="1:5" hidden="1">
      <c r="A1247" t="s">
        <v>1245</v>
      </c>
      <c r="B1247">
        <v>0.327049011808</v>
      </c>
      <c r="C1247">
        <v>-1</v>
      </c>
      <c r="D1247">
        <v>84</v>
      </c>
      <c r="E1247" t="b">
        <f t="shared" si="29"/>
        <v>0</v>
      </c>
    </row>
    <row r="1248" spans="1:5" hidden="1">
      <c r="A1248" t="s">
        <v>1246</v>
      </c>
      <c r="B1248">
        <v>0.31866928723499999</v>
      </c>
      <c r="C1248">
        <v>-1</v>
      </c>
      <c r="D1248">
        <v>128</v>
      </c>
      <c r="E1248" t="b">
        <f t="shared" si="29"/>
        <v>0</v>
      </c>
    </row>
    <row r="1249" spans="1:5" hidden="1">
      <c r="A1249" t="s">
        <v>1247</v>
      </c>
      <c r="B1249">
        <v>0.45790554526799998</v>
      </c>
      <c r="C1249">
        <v>-1</v>
      </c>
      <c r="D1249">
        <v>725</v>
      </c>
      <c r="E1249" t="b">
        <f t="shared" si="29"/>
        <v>0</v>
      </c>
    </row>
    <row r="1250" spans="1:5" hidden="1">
      <c r="A1250" t="s">
        <v>1248</v>
      </c>
      <c r="B1250">
        <v>0.31369078013599999</v>
      </c>
      <c r="C1250">
        <v>-1</v>
      </c>
      <c r="D1250">
        <v>80</v>
      </c>
      <c r="E1250" t="b">
        <f t="shared" si="29"/>
        <v>0</v>
      </c>
    </row>
    <row r="1251" spans="1:5" hidden="1">
      <c r="A1251" t="s">
        <v>1249</v>
      </c>
      <c r="B1251">
        <v>0.62347526757299998</v>
      </c>
      <c r="C1251">
        <v>-1</v>
      </c>
      <c r="D1251">
        <v>660</v>
      </c>
      <c r="E1251" t="b">
        <f t="shared" si="29"/>
        <v>0</v>
      </c>
    </row>
    <row r="1252" spans="1:5" hidden="1">
      <c r="A1252" t="s">
        <v>1250</v>
      </c>
      <c r="B1252">
        <v>0.216604210145</v>
      </c>
      <c r="C1252">
        <v>-1</v>
      </c>
      <c r="D1252">
        <v>121</v>
      </c>
      <c r="E1252" t="b">
        <f t="shared" si="29"/>
        <v>0</v>
      </c>
    </row>
    <row r="1253" spans="1:5" hidden="1">
      <c r="A1253" t="s">
        <v>1251</v>
      </c>
      <c r="B1253">
        <v>0.24802004417099999</v>
      </c>
      <c r="C1253">
        <v>-1</v>
      </c>
      <c r="D1253">
        <v>112</v>
      </c>
      <c r="E1253" t="b">
        <f t="shared" si="29"/>
        <v>0</v>
      </c>
    </row>
    <row r="1254" spans="1:5" hidden="1">
      <c r="A1254" t="s">
        <v>1252</v>
      </c>
      <c r="B1254">
        <v>0.20460913634799999</v>
      </c>
      <c r="C1254">
        <v>-1</v>
      </c>
      <c r="D1254">
        <v>242</v>
      </c>
      <c r="E1254" t="b">
        <f t="shared" si="29"/>
        <v>0</v>
      </c>
    </row>
    <row r="1255" spans="1:5" hidden="1">
      <c r="A1255" t="s">
        <v>1253</v>
      </c>
      <c r="B1255">
        <v>0.70117256468800004</v>
      </c>
      <c r="C1255">
        <v>-1</v>
      </c>
      <c r="D1255">
        <v>323</v>
      </c>
      <c r="E1255" t="b">
        <f t="shared" si="29"/>
        <v>0</v>
      </c>
    </row>
    <row r="1256" spans="1:5" hidden="1">
      <c r="A1256" t="s">
        <v>1254</v>
      </c>
      <c r="B1256">
        <v>0.50946954844400005</v>
      </c>
      <c r="C1256">
        <v>-1</v>
      </c>
      <c r="D1256">
        <v>132</v>
      </c>
      <c r="E1256" t="b">
        <f t="shared" si="29"/>
        <v>0</v>
      </c>
    </row>
    <row r="1257" spans="1:5" hidden="1">
      <c r="A1257" t="s">
        <v>1255</v>
      </c>
      <c r="B1257">
        <v>0.26081237951300001</v>
      </c>
      <c r="C1257">
        <v>-1</v>
      </c>
      <c r="D1257">
        <v>156</v>
      </c>
      <c r="E1257" t="b">
        <f t="shared" si="29"/>
        <v>0</v>
      </c>
    </row>
    <row r="1258" spans="1:5" hidden="1">
      <c r="A1258" t="s">
        <v>1256</v>
      </c>
      <c r="B1258">
        <v>0.50468370847400001</v>
      </c>
      <c r="C1258">
        <v>-1</v>
      </c>
      <c r="D1258">
        <v>133</v>
      </c>
      <c r="E1258" t="b">
        <f t="shared" si="29"/>
        <v>0</v>
      </c>
    </row>
    <row r="1259" spans="1:5" hidden="1">
      <c r="A1259" t="s">
        <v>1257</v>
      </c>
      <c r="B1259">
        <v>0.47833297315599999</v>
      </c>
      <c r="C1259">
        <v>-1</v>
      </c>
      <c r="D1259">
        <v>157</v>
      </c>
      <c r="E1259" t="b">
        <f t="shared" si="29"/>
        <v>0</v>
      </c>
    </row>
    <row r="1260" spans="1:5" hidden="1">
      <c r="A1260" t="s">
        <v>1258</v>
      </c>
      <c r="B1260">
        <v>0.44319623442599998</v>
      </c>
      <c r="C1260">
        <v>-1</v>
      </c>
      <c r="D1260">
        <v>310</v>
      </c>
      <c r="E1260" t="b">
        <f t="shared" si="29"/>
        <v>0</v>
      </c>
    </row>
    <row r="1261" spans="1:5" hidden="1">
      <c r="A1261" t="s">
        <v>1259</v>
      </c>
      <c r="B1261">
        <v>0.229586593092</v>
      </c>
      <c r="C1261">
        <v>-1</v>
      </c>
      <c r="D1261">
        <v>371</v>
      </c>
      <c r="E1261" t="b">
        <f t="shared" si="29"/>
        <v>0</v>
      </c>
    </row>
    <row r="1262" spans="1:5" hidden="1">
      <c r="A1262" t="s">
        <v>1260</v>
      </c>
      <c r="B1262">
        <v>0.187665121357</v>
      </c>
      <c r="C1262">
        <v>-1</v>
      </c>
      <c r="D1262">
        <v>179</v>
      </c>
      <c r="E1262" t="b">
        <f t="shared" si="29"/>
        <v>0</v>
      </c>
    </row>
    <row r="1263" spans="1:5" hidden="1">
      <c r="A1263" t="s">
        <v>1261</v>
      </c>
      <c r="B1263">
        <v>0.25860415732100001</v>
      </c>
      <c r="C1263">
        <v>-1</v>
      </c>
      <c r="D1263">
        <v>487</v>
      </c>
      <c r="E1263" t="b">
        <f t="shared" si="29"/>
        <v>0</v>
      </c>
    </row>
    <row r="1264" spans="1:5" hidden="1">
      <c r="A1264" t="s">
        <v>1262</v>
      </c>
      <c r="B1264">
        <v>0.13788743997200001</v>
      </c>
      <c r="C1264">
        <v>-1</v>
      </c>
      <c r="D1264">
        <v>325</v>
      </c>
      <c r="E1264" t="b">
        <f t="shared" si="29"/>
        <v>0</v>
      </c>
    </row>
    <row r="1265" spans="1:5" hidden="1">
      <c r="A1265" t="s">
        <v>1263</v>
      </c>
      <c r="B1265">
        <v>0.36572781371000002</v>
      </c>
      <c r="C1265">
        <v>-1</v>
      </c>
      <c r="D1265">
        <v>371</v>
      </c>
      <c r="E1265" t="b">
        <f t="shared" si="29"/>
        <v>0</v>
      </c>
    </row>
    <row r="1266" spans="1:5" hidden="1">
      <c r="A1266" t="s">
        <v>1264</v>
      </c>
      <c r="B1266">
        <v>0.47842834030999998</v>
      </c>
      <c r="C1266">
        <v>-1</v>
      </c>
      <c r="D1266">
        <v>1435</v>
      </c>
      <c r="E1266" t="b">
        <f t="shared" si="29"/>
        <v>0</v>
      </c>
    </row>
    <row r="1267" spans="1:5" hidden="1">
      <c r="A1267" t="s">
        <v>1265</v>
      </c>
      <c r="B1267">
        <v>0.40719765587200002</v>
      </c>
      <c r="C1267">
        <v>-1</v>
      </c>
      <c r="D1267">
        <v>361</v>
      </c>
      <c r="E1267" t="b">
        <f t="shared" si="29"/>
        <v>0</v>
      </c>
    </row>
    <row r="1268" spans="1:5" hidden="1">
      <c r="A1268" t="s">
        <v>1266</v>
      </c>
      <c r="B1268">
        <v>0.17839480058900001</v>
      </c>
      <c r="C1268">
        <v>-1</v>
      </c>
      <c r="D1268">
        <v>296</v>
      </c>
      <c r="E1268" t="b">
        <f t="shared" si="29"/>
        <v>0</v>
      </c>
    </row>
    <row r="1269" spans="1:5" hidden="1">
      <c r="A1269" t="s">
        <v>1267</v>
      </c>
      <c r="B1269">
        <v>0.161269880384</v>
      </c>
      <c r="C1269">
        <v>-1</v>
      </c>
      <c r="D1269">
        <v>746</v>
      </c>
      <c r="E1269" t="b">
        <f t="shared" si="29"/>
        <v>0</v>
      </c>
    </row>
    <row r="1270" spans="1:5" hidden="1">
      <c r="A1270" t="s">
        <v>1268</v>
      </c>
      <c r="B1270">
        <v>0.48054251997199998</v>
      </c>
      <c r="C1270">
        <v>-1</v>
      </c>
      <c r="D1270">
        <v>645</v>
      </c>
      <c r="E1270" t="b">
        <f t="shared" si="29"/>
        <v>0</v>
      </c>
    </row>
    <row r="1271" spans="1:5" hidden="1">
      <c r="A1271" t="s">
        <v>1269</v>
      </c>
      <c r="B1271">
        <v>0.42498969563599998</v>
      </c>
      <c r="C1271">
        <v>-1</v>
      </c>
      <c r="D1271">
        <v>162</v>
      </c>
      <c r="E1271" t="b">
        <f t="shared" si="29"/>
        <v>0</v>
      </c>
    </row>
    <row r="1272" spans="1:5" hidden="1">
      <c r="A1272" t="s">
        <v>1270</v>
      </c>
      <c r="B1272">
        <v>0.20652334153499999</v>
      </c>
      <c r="C1272">
        <v>-1</v>
      </c>
      <c r="D1272">
        <v>253</v>
      </c>
      <c r="E1272" t="b">
        <f t="shared" si="29"/>
        <v>0</v>
      </c>
    </row>
    <row r="1273" spans="1:5" hidden="1">
      <c r="A1273" t="s">
        <v>1271</v>
      </c>
      <c r="B1273">
        <v>0.63359522119199996</v>
      </c>
      <c r="C1273">
        <v>-1</v>
      </c>
      <c r="D1273">
        <v>284</v>
      </c>
      <c r="E1273" t="b">
        <f t="shared" si="29"/>
        <v>0</v>
      </c>
    </row>
    <row r="1274" spans="1:5" hidden="1">
      <c r="A1274" t="s">
        <v>1272</v>
      </c>
      <c r="B1274">
        <v>0.31257112766400003</v>
      </c>
      <c r="C1274">
        <v>-1</v>
      </c>
      <c r="D1274">
        <v>154</v>
      </c>
      <c r="E1274" t="b">
        <f t="shared" si="29"/>
        <v>0</v>
      </c>
    </row>
    <row r="1275" spans="1:5" hidden="1">
      <c r="A1275" t="s">
        <v>1273</v>
      </c>
      <c r="B1275">
        <v>0.73961906095600005</v>
      </c>
      <c r="C1275">
        <v>-1</v>
      </c>
      <c r="D1275">
        <v>571</v>
      </c>
      <c r="E1275" t="b">
        <f t="shared" si="29"/>
        <v>0</v>
      </c>
    </row>
    <row r="1276" spans="1:5" hidden="1">
      <c r="A1276" t="s">
        <v>1274</v>
      </c>
      <c r="B1276">
        <v>0.25001552514600001</v>
      </c>
      <c r="C1276">
        <v>-1</v>
      </c>
      <c r="D1276">
        <v>173</v>
      </c>
      <c r="E1276" t="b">
        <f t="shared" si="29"/>
        <v>0</v>
      </c>
    </row>
    <row r="1277" spans="1:5" hidden="1">
      <c r="A1277" t="s">
        <v>1275</v>
      </c>
      <c r="B1277">
        <v>0.40869162279499999</v>
      </c>
      <c r="C1277">
        <v>-1</v>
      </c>
      <c r="D1277">
        <v>314</v>
      </c>
      <c r="E1277" t="b">
        <f t="shared" si="29"/>
        <v>0</v>
      </c>
    </row>
    <row r="1278" spans="1:5" hidden="1">
      <c r="A1278" t="s">
        <v>1276</v>
      </c>
      <c r="B1278">
        <v>0.27988850498000001</v>
      </c>
      <c r="C1278">
        <v>-1</v>
      </c>
      <c r="D1278">
        <v>891</v>
      </c>
      <c r="E1278" t="b">
        <f t="shared" si="29"/>
        <v>0</v>
      </c>
    </row>
    <row r="1279" spans="1:5" hidden="1">
      <c r="A1279" t="s">
        <v>1277</v>
      </c>
      <c r="B1279">
        <v>0.248071004993</v>
      </c>
      <c r="C1279">
        <v>-1</v>
      </c>
      <c r="D1279">
        <v>1408</v>
      </c>
      <c r="E1279" t="b">
        <f t="shared" si="29"/>
        <v>0</v>
      </c>
    </row>
    <row r="1280" spans="1:5" hidden="1">
      <c r="A1280" t="s">
        <v>1278</v>
      </c>
      <c r="B1280">
        <v>0.40630795050099999</v>
      </c>
      <c r="C1280">
        <v>-1</v>
      </c>
      <c r="D1280">
        <v>189</v>
      </c>
      <c r="E1280" t="b">
        <f t="shared" si="29"/>
        <v>0</v>
      </c>
    </row>
    <row r="1281" spans="1:5" hidden="1">
      <c r="A1281" t="s">
        <v>1279</v>
      </c>
      <c r="B1281">
        <v>0.24002482803</v>
      </c>
      <c r="C1281">
        <v>-1</v>
      </c>
      <c r="D1281">
        <v>189</v>
      </c>
      <c r="E1281" t="b">
        <f t="shared" si="29"/>
        <v>0</v>
      </c>
    </row>
    <row r="1282" spans="1:5" hidden="1">
      <c r="A1282" t="s">
        <v>1280</v>
      </c>
      <c r="B1282">
        <v>0.340575727923</v>
      </c>
      <c r="C1282">
        <v>-1</v>
      </c>
      <c r="D1282">
        <v>398</v>
      </c>
      <c r="E1282" t="b">
        <f t="shared" si="29"/>
        <v>0</v>
      </c>
    </row>
    <row r="1283" spans="1:5" hidden="1">
      <c r="A1283" t="s">
        <v>1281</v>
      </c>
      <c r="B1283">
        <v>0.23754050762600001</v>
      </c>
      <c r="C1283">
        <v>-1</v>
      </c>
      <c r="D1283">
        <v>352</v>
      </c>
      <c r="E1283" t="b">
        <f t="shared" ref="E1283:E1307" si="30">AND(C1283&gt;-1,B1283&lt;C1283+0.03)</f>
        <v>0</v>
      </c>
    </row>
    <row r="1284" spans="1:5" hidden="1">
      <c r="A1284" t="s">
        <v>1282</v>
      </c>
      <c r="B1284">
        <v>0.29506250638999998</v>
      </c>
      <c r="C1284">
        <v>-1</v>
      </c>
      <c r="D1284">
        <v>375</v>
      </c>
      <c r="E1284" t="b">
        <f t="shared" si="30"/>
        <v>0</v>
      </c>
    </row>
    <row r="1285" spans="1:5" hidden="1">
      <c r="A1285" t="s">
        <v>1283</v>
      </c>
      <c r="B1285">
        <v>0.68459244127600005</v>
      </c>
      <c r="C1285">
        <v>-1</v>
      </c>
      <c r="D1285">
        <v>181</v>
      </c>
      <c r="E1285" t="b">
        <f t="shared" si="30"/>
        <v>0</v>
      </c>
    </row>
    <row r="1286" spans="1:5" hidden="1">
      <c r="A1286" t="s">
        <v>1284</v>
      </c>
      <c r="B1286">
        <v>0.23785743895200001</v>
      </c>
      <c r="C1286">
        <v>-1</v>
      </c>
      <c r="D1286">
        <v>382</v>
      </c>
      <c r="E1286" t="b">
        <f t="shared" si="30"/>
        <v>0</v>
      </c>
    </row>
    <row r="1287" spans="1:5" hidden="1">
      <c r="A1287" t="s">
        <v>1285</v>
      </c>
      <c r="B1287">
        <v>0.21744681085500001</v>
      </c>
      <c r="C1287">
        <v>-1</v>
      </c>
      <c r="D1287">
        <v>647</v>
      </c>
      <c r="E1287" t="b">
        <f t="shared" si="30"/>
        <v>0</v>
      </c>
    </row>
    <row r="1288" spans="1:5" hidden="1">
      <c r="A1288" t="s">
        <v>1286</v>
      </c>
      <c r="B1288">
        <v>0.16694872974700001</v>
      </c>
      <c r="C1288">
        <v>-1</v>
      </c>
      <c r="D1288">
        <v>178</v>
      </c>
      <c r="E1288" t="b">
        <f t="shared" si="30"/>
        <v>0</v>
      </c>
    </row>
    <row r="1289" spans="1:5" hidden="1">
      <c r="A1289" t="s">
        <v>1287</v>
      </c>
      <c r="B1289">
        <v>0.38057053443700001</v>
      </c>
      <c r="C1289">
        <v>-1</v>
      </c>
      <c r="D1289">
        <v>183</v>
      </c>
      <c r="E1289" t="b">
        <f t="shared" si="30"/>
        <v>0</v>
      </c>
    </row>
    <row r="1290" spans="1:5" hidden="1">
      <c r="A1290" t="s">
        <v>1288</v>
      </c>
      <c r="B1290">
        <v>0.185922957345</v>
      </c>
      <c r="C1290">
        <v>-1</v>
      </c>
      <c r="D1290">
        <v>376</v>
      </c>
      <c r="E1290" t="b">
        <f t="shared" si="30"/>
        <v>0</v>
      </c>
    </row>
    <row r="1291" spans="1:5" hidden="1">
      <c r="A1291" t="s">
        <v>1289</v>
      </c>
      <c r="B1291">
        <v>0.24257419705800001</v>
      </c>
      <c r="C1291">
        <v>-1</v>
      </c>
      <c r="D1291">
        <v>1078</v>
      </c>
      <c r="E1291" t="b">
        <f t="shared" si="30"/>
        <v>0</v>
      </c>
    </row>
    <row r="1292" spans="1:5" hidden="1">
      <c r="A1292" t="s">
        <v>1290</v>
      </c>
      <c r="B1292">
        <v>0.174111155313</v>
      </c>
      <c r="C1292">
        <v>-1</v>
      </c>
      <c r="D1292">
        <v>239</v>
      </c>
      <c r="E1292" t="b">
        <f t="shared" si="30"/>
        <v>0</v>
      </c>
    </row>
    <row r="1293" spans="1:5" hidden="1">
      <c r="A1293" t="s">
        <v>1291</v>
      </c>
      <c r="B1293">
        <v>0.29553485645700001</v>
      </c>
      <c r="C1293">
        <v>-1</v>
      </c>
      <c r="D1293">
        <v>1072</v>
      </c>
      <c r="E1293" t="b">
        <f t="shared" si="30"/>
        <v>0</v>
      </c>
    </row>
    <row r="1294" spans="1:5" hidden="1">
      <c r="A1294" t="s">
        <v>1292</v>
      </c>
      <c r="B1294">
        <v>0.10039515446900001</v>
      </c>
      <c r="C1294">
        <v>-1</v>
      </c>
      <c r="D1294">
        <v>267</v>
      </c>
      <c r="E1294" t="b">
        <f t="shared" si="30"/>
        <v>0</v>
      </c>
    </row>
    <row r="1295" spans="1:5" hidden="1">
      <c r="A1295" t="s">
        <v>1293</v>
      </c>
      <c r="B1295">
        <v>0.22694847735500001</v>
      </c>
      <c r="C1295">
        <v>-1</v>
      </c>
      <c r="D1295">
        <v>250</v>
      </c>
      <c r="E1295" t="b">
        <f t="shared" si="30"/>
        <v>0</v>
      </c>
    </row>
    <row r="1296" spans="1:5" hidden="1">
      <c r="A1296" t="s">
        <v>1294</v>
      </c>
      <c r="B1296">
        <v>0.381095378313</v>
      </c>
      <c r="C1296">
        <v>-1</v>
      </c>
      <c r="D1296">
        <v>236</v>
      </c>
      <c r="E1296" t="b">
        <f t="shared" si="30"/>
        <v>0</v>
      </c>
    </row>
    <row r="1297" spans="1:9" hidden="1">
      <c r="A1297" t="s">
        <v>1295</v>
      </c>
      <c r="B1297">
        <v>0.38830715037699998</v>
      </c>
      <c r="C1297">
        <v>-1</v>
      </c>
      <c r="D1297">
        <v>159</v>
      </c>
      <c r="E1297" t="b">
        <f t="shared" si="30"/>
        <v>0</v>
      </c>
    </row>
    <row r="1298" spans="1:9" hidden="1">
      <c r="A1298" t="s">
        <v>1296</v>
      </c>
      <c r="B1298">
        <v>0.30736780318899998</v>
      </c>
      <c r="C1298">
        <v>-1</v>
      </c>
      <c r="D1298">
        <v>296</v>
      </c>
      <c r="E1298" t="b">
        <f t="shared" si="30"/>
        <v>0</v>
      </c>
    </row>
    <row r="1299" spans="1:9" hidden="1">
      <c r="A1299" t="s">
        <v>1297</v>
      </c>
      <c r="B1299">
        <v>0.44214976998599997</v>
      </c>
      <c r="C1299">
        <v>-1</v>
      </c>
      <c r="D1299">
        <v>936</v>
      </c>
      <c r="E1299" t="b">
        <f t="shared" si="30"/>
        <v>0</v>
      </c>
    </row>
    <row r="1300" spans="1:9" hidden="1">
      <c r="A1300" t="s">
        <v>1298</v>
      </c>
      <c r="B1300">
        <v>0.22697975932299999</v>
      </c>
      <c r="C1300">
        <v>-1</v>
      </c>
      <c r="D1300">
        <v>484</v>
      </c>
      <c r="E1300" t="b">
        <f t="shared" si="30"/>
        <v>0</v>
      </c>
    </row>
    <row r="1301" spans="1:9" hidden="1">
      <c r="A1301" t="s">
        <v>1299</v>
      </c>
      <c r="B1301">
        <v>0.27323117305</v>
      </c>
      <c r="C1301">
        <v>-1</v>
      </c>
      <c r="D1301">
        <v>1018</v>
      </c>
      <c r="E1301" t="b">
        <f t="shared" si="30"/>
        <v>0</v>
      </c>
    </row>
    <row r="1302" spans="1:9" hidden="1">
      <c r="A1302" t="s">
        <v>1300</v>
      </c>
      <c r="B1302">
        <v>0.14561219426200001</v>
      </c>
      <c r="C1302">
        <v>0.34315699999999999</v>
      </c>
      <c r="D1302">
        <v>4079</v>
      </c>
      <c r="E1302" t="b">
        <f t="shared" si="30"/>
        <v>1</v>
      </c>
    </row>
    <row r="1303" spans="1:9" hidden="1">
      <c r="A1303" t="s">
        <v>1301</v>
      </c>
      <c r="B1303">
        <v>0.36212311243599998</v>
      </c>
      <c r="C1303">
        <v>0.326432</v>
      </c>
      <c r="D1303">
        <v>3592</v>
      </c>
      <c r="E1303" t="b">
        <f t="shared" si="30"/>
        <v>0</v>
      </c>
    </row>
    <row r="1304" spans="1:9" hidden="1">
      <c r="A1304" t="s">
        <v>1302</v>
      </c>
      <c r="B1304">
        <v>0.29127720885899999</v>
      </c>
      <c r="C1304">
        <v>-1</v>
      </c>
      <c r="D1304">
        <v>2624</v>
      </c>
      <c r="E1304" t="b">
        <f t="shared" si="30"/>
        <v>0</v>
      </c>
    </row>
    <row r="1305" spans="1:9" hidden="1">
      <c r="A1305" t="s">
        <v>1303</v>
      </c>
      <c r="B1305">
        <v>0.32586321281399999</v>
      </c>
      <c r="C1305">
        <v>-1</v>
      </c>
      <c r="D1305">
        <v>1823</v>
      </c>
      <c r="E1305" t="b">
        <f t="shared" si="30"/>
        <v>0</v>
      </c>
    </row>
    <row r="1306" spans="1:9" hidden="1">
      <c r="A1306" t="s">
        <v>1304</v>
      </c>
      <c r="B1306">
        <v>0.55205435821000004</v>
      </c>
      <c r="C1306">
        <v>-1</v>
      </c>
      <c r="D1306">
        <v>504</v>
      </c>
      <c r="E1306" t="b">
        <f t="shared" si="30"/>
        <v>0</v>
      </c>
    </row>
    <row r="1307" spans="1:9" hidden="1">
      <c r="A1307" t="s">
        <v>1305</v>
      </c>
      <c r="B1307">
        <v>0.30966955169100002</v>
      </c>
      <c r="C1307">
        <v>-1</v>
      </c>
      <c r="D1307">
        <v>406</v>
      </c>
      <c r="E1307" t="b">
        <f t="shared" si="30"/>
        <v>0</v>
      </c>
    </row>
    <row r="1308" spans="1:9">
      <c r="H1308">
        <v>7304725</v>
      </c>
      <c r="I1308">
        <v>7301257</v>
      </c>
    </row>
    <row r="1309" spans="1:9">
      <c r="H1309">
        <f>H1308-I1308</f>
        <v>3468</v>
      </c>
      <c r="I1309" s="2">
        <f>H1309/I1308</f>
        <v>4.7498670434419717E-4</v>
      </c>
    </row>
    <row r="1314" spans="11:11">
      <c r="K1314">
        <v>5</v>
      </c>
    </row>
    <row r="1315" spans="11:11">
      <c r="K1315">
        <f>K1314*0.8</f>
        <v>4</v>
      </c>
    </row>
    <row r="1316" spans="11:11">
      <c r="K1316">
        <f t="shared" ref="K1316:K1324" si="31">K1315*0.8</f>
        <v>3.2</v>
      </c>
    </row>
    <row r="1317" spans="11:11">
      <c r="K1317">
        <f t="shared" si="31"/>
        <v>2.5600000000000005</v>
      </c>
    </row>
    <row r="1318" spans="11:11">
      <c r="K1318">
        <f t="shared" si="31"/>
        <v>2.0480000000000005</v>
      </c>
    </row>
    <row r="1319" spans="11:11">
      <c r="K1319">
        <f t="shared" si="31"/>
        <v>1.6384000000000005</v>
      </c>
    </row>
    <row r="1320" spans="11:11">
      <c r="K1320">
        <f t="shared" si="31"/>
        <v>1.3107200000000006</v>
      </c>
    </row>
    <row r="1321" spans="11:11">
      <c r="K1321">
        <f t="shared" si="31"/>
        <v>1.0485760000000004</v>
      </c>
    </row>
    <row r="1322" spans="11:11">
      <c r="K1322">
        <f t="shared" si="31"/>
        <v>0.83886080000000041</v>
      </c>
    </row>
    <row r="1323" spans="11:11">
      <c r="K1323">
        <f t="shared" si="31"/>
        <v>0.67108864000000035</v>
      </c>
    </row>
    <row r="1324" spans="11:11">
      <c r="K1324">
        <f t="shared" si="31"/>
        <v>0.53687091200000026</v>
      </c>
    </row>
  </sheetData>
  <autoFilter ref="A1:E1307">
    <filterColumn colId="0">
      <filters>
        <filter val="L2"/>
        <filter val="L2-1_AMi"/>
        <filter val="L2-1_Crp"/>
        <filter val="L2-2_Mam"/>
        <filter val="L2-3_AMi"/>
        <filter val="L2-3_Crp"/>
        <filter val="L2a_3end"/>
        <filter val="L2b_3end"/>
        <filter val="L2c_3end"/>
        <filter val="L2d_3end"/>
        <filter val="L2d2_3end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7"/>
  <sheetViews>
    <sheetView tabSelected="1" topLeftCell="D2" workbookViewId="0">
      <selection activeCell="I2" sqref="I2:I1307"/>
    </sheetView>
  </sheetViews>
  <sheetFormatPr baseColWidth="10" defaultRowHeight="15" x14ac:dyDescent="0"/>
  <cols>
    <col min="3" max="3" width="45.83203125" customWidth="1"/>
    <col min="4" max="4" width="26.83203125" customWidth="1"/>
    <col min="5" max="5" width="16.1640625" bestFit="1" customWidth="1"/>
    <col min="6" max="6" width="23" bestFit="1" customWidth="1"/>
    <col min="7" max="7" width="12" bestFit="1" customWidth="1"/>
    <col min="10" max="10" width="11.5" bestFit="1" customWidth="1"/>
  </cols>
  <sheetData>
    <row r="1" spans="1:11" ht="17">
      <c r="A1" s="5" t="s">
        <v>1306</v>
      </c>
      <c r="B1" s="5" t="s">
        <v>3961</v>
      </c>
      <c r="C1" s="5" t="s">
        <v>3962</v>
      </c>
      <c r="D1" s="5" t="s">
        <v>3968</v>
      </c>
      <c r="E1" s="5" t="s">
        <v>3963</v>
      </c>
      <c r="F1" s="5" t="s">
        <v>3964</v>
      </c>
      <c r="G1" s="5" t="s">
        <v>3967</v>
      </c>
      <c r="H1" s="5" t="s">
        <v>3965</v>
      </c>
      <c r="I1" s="5" t="s">
        <v>3966</v>
      </c>
    </row>
    <row r="2" spans="1:11" ht="17">
      <c r="A2" s="3" t="s">
        <v>974</v>
      </c>
      <c r="B2" s="3" t="s">
        <v>3372</v>
      </c>
      <c r="C2" s="4" t="s">
        <v>3373</v>
      </c>
      <c r="D2" s="4">
        <f>VLOOKUP(A2,Sheet1!$A$1:$B$1307,2,FALSE)</f>
        <v>0.33655123410499999</v>
      </c>
      <c r="E2" s="6">
        <v>214100</v>
      </c>
      <c r="F2" s="6">
        <v>550186</v>
      </c>
      <c r="G2" s="4">
        <f>E2+F2</f>
        <v>764286</v>
      </c>
      <c r="H2" s="4">
        <v>268</v>
      </c>
      <c r="I2" s="4">
        <v>186.2</v>
      </c>
      <c r="J2" s="7">
        <f>I2*E2</f>
        <v>39865420</v>
      </c>
      <c r="K2">
        <f>I2/H2</f>
        <v>0.694776119402985</v>
      </c>
    </row>
    <row r="3" spans="1:11" ht="17">
      <c r="A3" s="3" t="s">
        <v>971</v>
      </c>
      <c r="B3" s="3" t="s">
        <v>3366</v>
      </c>
      <c r="C3" s="4" t="s">
        <v>3367</v>
      </c>
      <c r="D3" s="4">
        <f>VLOOKUP(A3,Sheet1!$A$1:$B$1307,2,FALSE)</f>
        <v>0.322390708503</v>
      </c>
      <c r="E3" s="6">
        <v>160863</v>
      </c>
      <c r="F3" s="6">
        <v>552937</v>
      </c>
      <c r="G3" s="4">
        <f>E3+F3</f>
        <v>713800</v>
      </c>
      <c r="H3" s="4">
        <v>262</v>
      </c>
      <c r="I3" s="4">
        <v>186.8</v>
      </c>
      <c r="J3" s="7">
        <f t="shared" ref="J3:J66" si="0">I3*E3</f>
        <v>30049208.400000002</v>
      </c>
      <c r="K3">
        <f t="shared" ref="K3:K66" si="1">I3/H3</f>
        <v>0.71297709923664121</v>
      </c>
    </row>
    <row r="4" spans="1:11" ht="17">
      <c r="A4" s="3" t="s">
        <v>422</v>
      </c>
      <c r="B4" s="3" t="s">
        <v>2271</v>
      </c>
      <c r="C4" s="4" t="s">
        <v>2272</v>
      </c>
      <c r="D4" s="4">
        <f>VLOOKUP(A4,Sheet1!$A$1:$B$1307,2,FALSE)</f>
        <v>0.38023324880100001</v>
      </c>
      <c r="E4" s="6">
        <v>134910</v>
      </c>
      <c r="F4" s="6">
        <v>196183</v>
      </c>
      <c r="G4" s="4">
        <f>E4+F4</f>
        <v>331093</v>
      </c>
      <c r="H4" s="4">
        <v>3082</v>
      </c>
      <c r="I4" s="4">
        <v>385.6</v>
      </c>
      <c r="J4" s="7">
        <f t="shared" si="0"/>
        <v>52021296</v>
      </c>
      <c r="K4">
        <f t="shared" si="1"/>
        <v>0.12511356262167425</v>
      </c>
    </row>
    <row r="5" spans="1:11" ht="17">
      <c r="A5" s="3" t="s">
        <v>425</v>
      </c>
      <c r="B5" s="3" t="s">
        <v>2285</v>
      </c>
      <c r="C5" s="4" t="s">
        <v>2286</v>
      </c>
      <c r="D5" s="4">
        <f>VLOOKUP(A5,Sheet1!$A$1:$B$1307,2,FALSE)</f>
        <v>0.21383847717599999</v>
      </c>
      <c r="E5" s="6">
        <v>120325</v>
      </c>
      <c r="F5" s="6">
        <v>367638</v>
      </c>
      <c r="G5" s="4">
        <f>E5+F5</f>
        <v>487963</v>
      </c>
      <c r="H5" s="4">
        <v>478</v>
      </c>
      <c r="I5" s="4">
        <v>215.9</v>
      </c>
      <c r="J5" s="7">
        <f t="shared" si="0"/>
        <v>25978167.5</v>
      </c>
      <c r="K5">
        <f t="shared" si="1"/>
        <v>0.45167364016736405</v>
      </c>
    </row>
    <row r="6" spans="1:11" ht="17">
      <c r="A6" s="3" t="s">
        <v>424</v>
      </c>
      <c r="B6" s="3" t="s">
        <v>2283</v>
      </c>
      <c r="C6" s="4" t="s">
        <v>2284</v>
      </c>
      <c r="D6" s="4">
        <f>VLOOKUP(A6,Sheet1!$A$1:$B$1307,2,FALSE)</f>
        <v>0.207919153493</v>
      </c>
      <c r="E6" s="6">
        <v>112148</v>
      </c>
      <c r="F6" s="6">
        <v>394530</v>
      </c>
      <c r="G6" s="4">
        <f>E6+F6</f>
        <v>506678</v>
      </c>
      <c r="H6" s="4">
        <v>466</v>
      </c>
      <c r="I6" s="4">
        <v>181.9</v>
      </c>
      <c r="J6" s="7">
        <f t="shared" si="0"/>
        <v>20399721.199999999</v>
      </c>
      <c r="K6">
        <f t="shared" si="1"/>
        <v>0.39034334763948497</v>
      </c>
    </row>
    <row r="7" spans="1:11" ht="17">
      <c r="A7" s="3" t="s">
        <v>34</v>
      </c>
      <c r="B7" s="3" t="s">
        <v>1521</v>
      </c>
      <c r="C7" s="4" t="s">
        <v>1522</v>
      </c>
      <c r="D7" s="4">
        <f>VLOOKUP(A7,Sheet1!$A$1:$B$1307,2,FALSE)</f>
        <v>0.42358600673800001</v>
      </c>
      <c r="E7" s="6">
        <v>900</v>
      </c>
      <c r="F7" s="6">
        <v>1215566</v>
      </c>
      <c r="G7" s="4">
        <f>E7+F7</f>
        <v>1216466</v>
      </c>
      <c r="H7" s="4">
        <v>300</v>
      </c>
      <c r="I7" s="4">
        <v>231.1</v>
      </c>
      <c r="J7" s="7">
        <f>I7*E7</f>
        <v>207990</v>
      </c>
      <c r="K7">
        <f t="shared" si="1"/>
        <v>0.77033333333333331</v>
      </c>
    </row>
    <row r="8" spans="1:11" ht="17">
      <c r="A8" s="3" t="s">
        <v>33</v>
      </c>
      <c r="B8" s="3" t="s">
        <v>1519</v>
      </c>
      <c r="C8" s="4" t="s">
        <v>1520</v>
      </c>
      <c r="D8" s="4">
        <f>VLOOKUP(A8,Sheet1!$A$1:$B$1307,2,FALSE)</f>
        <v>0.453126342849</v>
      </c>
      <c r="E8" s="6">
        <v>3988</v>
      </c>
      <c r="F8" s="6">
        <v>1211628</v>
      </c>
      <c r="G8" s="4">
        <f>E8+F8</f>
        <v>1215616</v>
      </c>
      <c r="H8" s="4">
        <v>299</v>
      </c>
      <c r="I8" s="4">
        <v>251.6</v>
      </c>
      <c r="J8" s="7">
        <f>I8*E8</f>
        <v>1003380.7999999999</v>
      </c>
      <c r="K8">
        <f t="shared" si="1"/>
        <v>0.84147157190635447</v>
      </c>
    </row>
    <row r="9" spans="1:11" ht="17">
      <c r="A9" s="3" t="s">
        <v>27</v>
      </c>
      <c r="B9" s="3" t="s">
        <v>1507</v>
      </c>
      <c r="C9" s="4" t="s">
        <v>1508</v>
      </c>
      <c r="D9" s="4">
        <f>VLOOKUP(A9,Sheet1!$A$1:$B$1307,2,FALSE)</f>
        <v>0.31868638621700002</v>
      </c>
      <c r="E9" s="6">
        <v>55094</v>
      </c>
      <c r="F9" s="6">
        <v>1210505</v>
      </c>
      <c r="G9" s="4">
        <f>E9+F9</f>
        <v>1265599</v>
      </c>
      <c r="H9" s="4">
        <v>312</v>
      </c>
      <c r="I9" s="4">
        <v>286.2</v>
      </c>
      <c r="J9" s="7">
        <f>I9*E9</f>
        <v>15767902.799999999</v>
      </c>
      <c r="K9">
        <f t="shared" si="1"/>
        <v>0.91730769230769227</v>
      </c>
    </row>
    <row r="10" spans="1:11" ht="17">
      <c r="A10" s="3" t="s">
        <v>14</v>
      </c>
      <c r="B10" s="3" t="s">
        <v>1481</v>
      </c>
      <c r="C10" s="4" t="s">
        <v>1482</v>
      </c>
      <c r="D10" s="4">
        <f>VLOOKUP(A10,Sheet1!$A$1:$B$1307,2,FALSE)</f>
        <v>0.551751963771</v>
      </c>
      <c r="E10" s="6">
        <v>34817</v>
      </c>
      <c r="F10" s="6">
        <v>1208425</v>
      </c>
      <c r="G10" s="4">
        <f>E10+F10</f>
        <v>1243242</v>
      </c>
      <c r="H10" s="4">
        <v>309</v>
      </c>
      <c r="I10" s="4">
        <v>299.10000000000002</v>
      </c>
      <c r="J10" s="7">
        <f>I10*E10</f>
        <v>10413764.700000001</v>
      </c>
      <c r="K10">
        <f t="shared" si="1"/>
        <v>0.96796116504854379</v>
      </c>
    </row>
    <row r="11" spans="1:11" ht="17">
      <c r="A11" s="3" t="s">
        <v>975</v>
      </c>
      <c r="B11" s="3" t="s">
        <v>3374</v>
      </c>
      <c r="C11" s="4" t="s">
        <v>3375</v>
      </c>
      <c r="D11" s="4">
        <f>VLOOKUP(A11,Sheet1!$A$1:$B$1307,2,FALSE)</f>
        <v>0.49540941968899999</v>
      </c>
      <c r="E11" s="6">
        <v>92209</v>
      </c>
      <c r="F11" s="6">
        <v>486315</v>
      </c>
      <c r="G11" s="4">
        <f>E11+F11</f>
        <v>578524</v>
      </c>
      <c r="H11" s="4">
        <v>268</v>
      </c>
      <c r="I11" s="4">
        <v>176.5</v>
      </c>
      <c r="J11" s="7">
        <f>I11*E11</f>
        <v>16274888.5</v>
      </c>
      <c r="K11">
        <f t="shared" si="1"/>
        <v>0.65858208955223885</v>
      </c>
    </row>
    <row r="12" spans="1:11" ht="17">
      <c r="A12" s="3" t="s">
        <v>423</v>
      </c>
      <c r="B12" s="3" t="s">
        <v>2281</v>
      </c>
      <c r="C12" s="4" t="s">
        <v>2282</v>
      </c>
      <c r="D12" s="4">
        <f>VLOOKUP(A12,Sheet1!$A$1:$B$1307,2,FALSE)</f>
        <v>0.25054802973099999</v>
      </c>
      <c r="E12" s="6">
        <v>89622</v>
      </c>
      <c r="F12" s="6">
        <v>311108</v>
      </c>
      <c r="G12" s="4">
        <f>E12+F12</f>
        <v>400730</v>
      </c>
      <c r="H12" s="4">
        <v>517</v>
      </c>
      <c r="I12" s="4">
        <v>230</v>
      </c>
      <c r="J12" s="7">
        <f>I12*E12</f>
        <v>20613060</v>
      </c>
      <c r="K12">
        <f t="shared" si="1"/>
        <v>0.4448742746615087</v>
      </c>
    </row>
    <row r="13" spans="1:11" ht="17">
      <c r="A13" s="3" t="s">
        <v>973</v>
      </c>
      <c r="B13" s="3" t="s">
        <v>3370</v>
      </c>
      <c r="C13" s="4" t="s">
        <v>3371</v>
      </c>
      <c r="D13" s="4">
        <f>VLOOKUP(A13,Sheet1!$A$1:$B$1307,2,FALSE)</f>
        <v>0.17292549083799999</v>
      </c>
      <c r="E13" s="6">
        <v>86483</v>
      </c>
      <c r="F13" s="6">
        <v>363464</v>
      </c>
      <c r="G13" s="4">
        <f>E13+F13</f>
        <v>449947</v>
      </c>
      <c r="H13" s="4">
        <v>208</v>
      </c>
      <c r="I13" s="4">
        <v>149.30000000000001</v>
      </c>
      <c r="J13" s="7">
        <f>I13*E13</f>
        <v>12911911.9</v>
      </c>
      <c r="K13">
        <f t="shared" si="1"/>
        <v>0.71778846153846154</v>
      </c>
    </row>
    <row r="14" spans="1:11" ht="17">
      <c r="A14" s="3" t="s">
        <v>26</v>
      </c>
      <c r="B14" s="3" t="s">
        <v>1505</v>
      </c>
      <c r="C14" s="4" t="s">
        <v>1506</v>
      </c>
      <c r="D14" s="4">
        <f>VLOOKUP(A14,Sheet1!$A$1:$B$1307,2,FALSE)</f>
        <v>0.43668583181499998</v>
      </c>
      <c r="E14" s="6">
        <v>99166</v>
      </c>
      <c r="F14" s="6">
        <v>1208120</v>
      </c>
      <c r="G14" s="4">
        <f>E14+F14</f>
        <v>1307286</v>
      </c>
      <c r="H14" s="4">
        <v>311</v>
      </c>
      <c r="I14" s="4">
        <v>296.60000000000002</v>
      </c>
      <c r="J14" s="7">
        <f>I14*E14</f>
        <v>29412635.600000001</v>
      </c>
      <c r="K14">
        <f t="shared" si="1"/>
        <v>0.95369774919614159</v>
      </c>
    </row>
    <row r="15" spans="1:11" ht="17">
      <c r="A15" s="3" t="s">
        <v>301</v>
      </c>
      <c r="B15" s="3" t="s">
        <v>2039</v>
      </c>
      <c r="C15" s="4" t="s">
        <v>2040</v>
      </c>
      <c r="D15" s="4">
        <f>VLOOKUP(A15,Sheet1!$A$1:$B$1307,2,FALSE)</f>
        <v>0.16584385649799999</v>
      </c>
      <c r="E15" s="6">
        <v>79088</v>
      </c>
      <c r="F15" s="6">
        <v>324786</v>
      </c>
      <c r="G15" s="4">
        <f>E15+F15</f>
        <v>403874</v>
      </c>
      <c r="H15" s="4">
        <v>3294</v>
      </c>
      <c r="I15" s="4">
        <v>498.4</v>
      </c>
      <c r="J15" s="7">
        <f>I15*E15</f>
        <v>39417459.199999996</v>
      </c>
      <c r="K15">
        <f t="shared" si="1"/>
        <v>0.15130540376442014</v>
      </c>
    </row>
    <row r="16" spans="1:11" ht="17">
      <c r="A16" s="3" t="s">
        <v>22</v>
      </c>
      <c r="B16" s="3" t="s">
        <v>1497</v>
      </c>
      <c r="C16" s="4" t="s">
        <v>1498</v>
      </c>
      <c r="D16" s="4">
        <f>VLOOKUP(A16,Sheet1!$A$1:$B$1307,2,FALSE)</f>
        <v>0.41718521104099998</v>
      </c>
      <c r="E16" s="6">
        <v>96336</v>
      </c>
      <c r="F16" s="6">
        <v>1208074</v>
      </c>
      <c r="G16" s="4">
        <f>E16+F16</f>
        <v>1304410</v>
      </c>
      <c r="H16" s="4">
        <v>312</v>
      </c>
      <c r="I16" s="4">
        <v>298.10000000000002</v>
      </c>
      <c r="J16" s="7">
        <f>I16*E16</f>
        <v>28717761.600000001</v>
      </c>
      <c r="K16">
        <f t="shared" si="1"/>
        <v>0.955448717948718</v>
      </c>
    </row>
    <row r="17" spans="1:11" ht="17">
      <c r="A17" s="3" t="s">
        <v>7</v>
      </c>
      <c r="B17" s="3" t="s">
        <v>1467</v>
      </c>
      <c r="C17" s="4" t="s">
        <v>1468</v>
      </c>
      <c r="D17" s="4">
        <f>VLOOKUP(A17,Sheet1!$A$1:$B$1307,2,FALSE)</f>
        <v>0.30855325402099998</v>
      </c>
      <c r="E17" s="6">
        <v>98803</v>
      </c>
      <c r="F17" s="6">
        <v>1207904</v>
      </c>
      <c r="G17" s="4">
        <f>E17+F17</f>
        <v>1306707</v>
      </c>
      <c r="H17" s="4">
        <v>312</v>
      </c>
      <c r="I17" s="4">
        <v>287</v>
      </c>
      <c r="J17" s="7">
        <f>I17*E17</f>
        <v>28356461</v>
      </c>
      <c r="K17">
        <f t="shared" si="1"/>
        <v>0.91987179487179482</v>
      </c>
    </row>
    <row r="18" spans="1:11" ht="17">
      <c r="A18" s="3" t="s">
        <v>25</v>
      </c>
      <c r="B18" s="3" t="s">
        <v>1503</v>
      </c>
      <c r="C18" s="4" t="s">
        <v>1504</v>
      </c>
      <c r="D18" s="4">
        <f>VLOOKUP(A18,Sheet1!$A$1:$B$1307,2,FALSE)</f>
        <v>0.49964327671499997</v>
      </c>
      <c r="E18" s="6">
        <v>17055</v>
      </c>
      <c r="F18" s="6">
        <v>1207739</v>
      </c>
      <c r="G18" s="4">
        <f>E18+F18</f>
        <v>1224794</v>
      </c>
      <c r="H18" s="4">
        <v>310</v>
      </c>
      <c r="I18" s="4">
        <v>282.3</v>
      </c>
      <c r="J18" s="7">
        <f>I18*E18</f>
        <v>4814626.5</v>
      </c>
      <c r="K18">
        <f t="shared" si="1"/>
        <v>0.91064516129032258</v>
      </c>
    </row>
    <row r="19" spans="1:11" ht="17">
      <c r="A19" s="3" t="s">
        <v>357</v>
      </c>
      <c r="B19" s="3" t="s">
        <v>2151</v>
      </c>
      <c r="C19" s="4" t="s">
        <v>2152</v>
      </c>
      <c r="D19" s="4">
        <f>VLOOKUP(A19,Sheet1!$A$1:$B$1307,2,FALSE)</f>
        <v>0.35078481031600001</v>
      </c>
      <c r="E19" s="6">
        <v>50408</v>
      </c>
      <c r="F19" s="6">
        <v>319088</v>
      </c>
      <c r="G19" s="4">
        <f>E19+F19</f>
        <v>369496</v>
      </c>
      <c r="H19" s="4">
        <v>871</v>
      </c>
      <c r="I19" s="4">
        <v>285</v>
      </c>
      <c r="J19" s="7">
        <f>I19*E19</f>
        <v>14366280</v>
      </c>
      <c r="K19">
        <f t="shared" si="1"/>
        <v>0.32721010332950634</v>
      </c>
    </row>
    <row r="20" spans="1:11" ht="17">
      <c r="A20" s="3" t="s">
        <v>24</v>
      </c>
      <c r="B20" s="3" t="s">
        <v>1501</v>
      </c>
      <c r="C20" s="4" t="s">
        <v>1502</v>
      </c>
      <c r="D20" s="4">
        <f>VLOOKUP(A20,Sheet1!$A$1:$B$1307,2,FALSE)</f>
        <v>0.41954393144699997</v>
      </c>
      <c r="E20" s="6">
        <v>20218</v>
      </c>
      <c r="F20" s="6">
        <v>1207494</v>
      </c>
      <c r="G20" s="4">
        <f>E20+F20</f>
        <v>1227712</v>
      </c>
      <c r="H20" s="4">
        <v>311</v>
      </c>
      <c r="I20" s="4">
        <v>284.7</v>
      </c>
      <c r="J20" s="7">
        <f>I20*E20</f>
        <v>5756064.5999999996</v>
      </c>
      <c r="K20">
        <f t="shared" si="1"/>
        <v>0.91543408360128609</v>
      </c>
    </row>
    <row r="21" spans="1:11" ht="17">
      <c r="A21" s="3" t="s">
        <v>186</v>
      </c>
      <c r="B21" s="3" t="s">
        <v>1809</v>
      </c>
      <c r="C21" s="4" t="s">
        <v>1810</v>
      </c>
      <c r="D21" s="4">
        <f>VLOOKUP(A21,Sheet1!$A$1:$B$1307,2,FALSE)</f>
        <v>0.399721727882</v>
      </c>
      <c r="E21" s="6">
        <v>43214</v>
      </c>
      <c r="F21" s="6">
        <v>2121297</v>
      </c>
      <c r="G21" s="4">
        <f>E21+F21</f>
        <v>2164511</v>
      </c>
      <c r="H21" s="4">
        <v>176</v>
      </c>
      <c r="I21" s="4">
        <v>160.4</v>
      </c>
      <c r="J21" s="7">
        <f>I21*E21</f>
        <v>6931525.6000000006</v>
      </c>
      <c r="K21">
        <f t="shared" si="1"/>
        <v>0.91136363636363638</v>
      </c>
    </row>
    <row r="22" spans="1:11" ht="17">
      <c r="A22" s="3" t="s">
        <v>183</v>
      </c>
      <c r="B22" s="3" t="s">
        <v>1803</v>
      </c>
      <c r="C22" s="4" t="s">
        <v>1804</v>
      </c>
      <c r="D22" s="4">
        <f>VLOOKUP(A22,Sheet1!$A$1:$B$1307,2,FALSE)</f>
        <v>0.574603943098</v>
      </c>
      <c r="E22" s="6">
        <v>41574</v>
      </c>
      <c r="F22" s="6">
        <v>2123306</v>
      </c>
      <c r="G22" s="4">
        <f>E22+F22</f>
        <v>2164880</v>
      </c>
      <c r="H22" s="4">
        <v>143</v>
      </c>
      <c r="I22" s="4">
        <v>131.19999999999999</v>
      </c>
      <c r="J22" s="7">
        <f>I22*E22</f>
        <v>5454508.7999999998</v>
      </c>
      <c r="K22">
        <f t="shared" si="1"/>
        <v>0.91748251748251741</v>
      </c>
    </row>
    <row r="23" spans="1:11" ht="17">
      <c r="A23" s="3" t="s">
        <v>23</v>
      </c>
      <c r="B23" s="3" t="s">
        <v>1499</v>
      </c>
      <c r="C23" s="4" t="s">
        <v>1500</v>
      </c>
      <c r="D23" s="4">
        <f>VLOOKUP(A23,Sheet1!$A$1:$B$1307,2,FALSE)</f>
        <v>0.410488692908</v>
      </c>
      <c r="E23" s="6">
        <v>93820</v>
      </c>
      <c r="F23" s="6">
        <v>1207058</v>
      </c>
      <c r="G23" s="4">
        <f>E23+F23</f>
        <v>1300878</v>
      </c>
      <c r="H23" s="4">
        <v>312</v>
      </c>
      <c r="I23" s="4">
        <v>302.7</v>
      </c>
      <c r="J23" s="7">
        <f>I23*E23</f>
        <v>28399314</v>
      </c>
      <c r="K23">
        <f t="shared" si="1"/>
        <v>0.97019230769230769</v>
      </c>
    </row>
    <row r="24" spans="1:11" ht="17">
      <c r="A24" s="3" t="s">
        <v>4</v>
      </c>
      <c r="B24" s="3" t="s">
        <v>1461</v>
      </c>
      <c r="C24" s="4" t="s">
        <v>1462</v>
      </c>
      <c r="D24" s="4">
        <f>VLOOKUP(A24,Sheet1!$A$1:$B$1307,2,FALSE)</f>
        <v>0.25743988880899998</v>
      </c>
      <c r="E24" s="6">
        <v>39228</v>
      </c>
      <c r="F24" s="6">
        <v>71097</v>
      </c>
      <c r="G24" s="4">
        <f>E24+F24</f>
        <v>110325</v>
      </c>
      <c r="H24" s="4">
        <v>171</v>
      </c>
      <c r="I24" s="4">
        <v>168.5</v>
      </c>
      <c r="J24" s="7">
        <f>I24*E24</f>
        <v>6609918</v>
      </c>
      <c r="K24">
        <f t="shared" si="1"/>
        <v>0.98538011695906436</v>
      </c>
    </row>
    <row r="25" spans="1:11" ht="17">
      <c r="A25" s="3" t="s">
        <v>426</v>
      </c>
      <c r="B25" s="3" t="s">
        <v>2287</v>
      </c>
      <c r="C25" s="4" t="s">
        <v>2288</v>
      </c>
      <c r="D25" s="4">
        <f>VLOOKUP(A25,Sheet1!$A$1:$B$1307,2,FALSE)</f>
        <v>0.239607424619</v>
      </c>
      <c r="E25" s="6">
        <v>38765</v>
      </c>
      <c r="F25" s="6">
        <v>259805</v>
      </c>
      <c r="G25" s="4">
        <f>E25+F25</f>
        <v>298570</v>
      </c>
      <c r="H25" s="4">
        <v>555</v>
      </c>
      <c r="I25" s="4">
        <v>198.3</v>
      </c>
      <c r="J25" s="7">
        <f>I25*E25</f>
        <v>7687099.5</v>
      </c>
      <c r="K25">
        <f t="shared" si="1"/>
        <v>0.35729729729729731</v>
      </c>
    </row>
    <row r="26" spans="1:11" ht="17">
      <c r="A26" s="3" t="s">
        <v>427</v>
      </c>
      <c r="B26" s="3" t="s">
        <v>2289</v>
      </c>
      <c r="C26" s="4" t="s">
        <v>2290</v>
      </c>
      <c r="D26" s="4">
        <f>VLOOKUP(A26,Sheet1!$A$1:$B$1307,2,FALSE)</f>
        <v>0.23190310760800001</v>
      </c>
      <c r="E26" s="6">
        <v>36141</v>
      </c>
      <c r="F26" s="6">
        <v>243131</v>
      </c>
      <c r="G26" s="4">
        <f>E26+F26</f>
        <v>279272</v>
      </c>
      <c r="H26" s="4">
        <v>516</v>
      </c>
      <c r="I26" s="4">
        <v>224.3</v>
      </c>
      <c r="J26" s="7">
        <f>I26*E26</f>
        <v>8106426.3000000007</v>
      </c>
      <c r="K26">
        <f t="shared" si="1"/>
        <v>0.43468992248062016</v>
      </c>
    </row>
    <row r="27" spans="1:11" ht="17">
      <c r="A27" s="3" t="s">
        <v>43</v>
      </c>
      <c r="B27" s="3" t="s">
        <v>1539</v>
      </c>
      <c r="C27" s="4" t="s">
        <v>1540</v>
      </c>
      <c r="D27" s="4">
        <f>VLOOKUP(A27,Sheet1!$A$1:$B$1307,2,FALSE)</f>
        <v>0.51332663816699997</v>
      </c>
      <c r="E27" s="6">
        <v>645</v>
      </c>
      <c r="F27" s="6">
        <v>1206419</v>
      </c>
      <c r="G27" s="4">
        <f>E27+F27</f>
        <v>1207064</v>
      </c>
      <c r="H27" s="4">
        <v>311</v>
      </c>
      <c r="I27" s="4">
        <v>194.9</v>
      </c>
      <c r="J27" s="7">
        <f>I27*E27</f>
        <v>125710.5</v>
      </c>
      <c r="K27">
        <f t="shared" si="1"/>
        <v>0.62668810289389065</v>
      </c>
    </row>
    <row r="28" spans="1:11" ht="17">
      <c r="A28" s="3" t="s">
        <v>21</v>
      </c>
      <c r="B28" s="3" t="s">
        <v>1495</v>
      </c>
      <c r="C28" s="4" t="s">
        <v>1496</v>
      </c>
      <c r="D28" s="4">
        <f>VLOOKUP(A28,Sheet1!$A$1:$B$1307,2,FALSE)</f>
        <v>0.51946089312300003</v>
      </c>
      <c r="E28" s="6">
        <v>4967</v>
      </c>
      <c r="F28" s="6">
        <v>1206377</v>
      </c>
      <c r="G28" s="4">
        <f>E28+F28</f>
        <v>1211344</v>
      </c>
      <c r="H28" s="4">
        <v>311</v>
      </c>
      <c r="I28" s="4">
        <v>288.39999999999998</v>
      </c>
      <c r="J28" s="7">
        <f>I28*E28</f>
        <v>1432482.7999999998</v>
      </c>
      <c r="K28">
        <f t="shared" si="1"/>
        <v>0.9273311897106109</v>
      </c>
    </row>
    <row r="29" spans="1:11" ht="17">
      <c r="A29" s="3" t="s">
        <v>16</v>
      </c>
      <c r="B29" s="3" t="s">
        <v>1485</v>
      </c>
      <c r="C29" s="4" t="s">
        <v>1486</v>
      </c>
      <c r="D29" s="4">
        <f>VLOOKUP(A29,Sheet1!$A$1:$B$1307,2,FALSE)</f>
        <v>0.50072598810900004</v>
      </c>
      <c r="E29" s="6">
        <v>7436</v>
      </c>
      <c r="F29" s="6">
        <v>1206327</v>
      </c>
      <c r="G29" s="4">
        <f>E29+F29</f>
        <v>1213763</v>
      </c>
      <c r="H29" s="4">
        <v>309</v>
      </c>
      <c r="I29" s="4">
        <v>283</v>
      </c>
      <c r="J29" s="7">
        <f>I29*E29</f>
        <v>2104388</v>
      </c>
      <c r="K29">
        <f t="shared" si="1"/>
        <v>0.91585760517799353</v>
      </c>
    </row>
    <row r="30" spans="1:11" ht="17">
      <c r="A30" s="3" t="s">
        <v>428</v>
      </c>
      <c r="B30" s="3" t="s">
        <v>2291</v>
      </c>
      <c r="C30" s="4" t="s">
        <v>2292</v>
      </c>
      <c r="D30" s="4">
        <f>VLOOKUP(A30,Sheet1!$A$1:$B$1307,2,FALSE)</f>
        <v>0.22294081494500001</v>
      </c>
      <c r="E30" s="6">
        <v>31489</v>
      </c>
      <c r="F30" s="6">
        <v>38503</v>
      </c>
      <c r="G30" s="4">
        <f>E30+F30</f>
        <v>69992</v>
      </c>
      <c r="H30" s="4">
        <v>4099</v>
      </c>
      <c r="I30" s="4">
        <v>322.5</v>
      </c>
      <c r="J30" s="7">
        <f>I30*E30</f>
        <v>10155202.5</v>
      </c>
      <c r="K30">
        <f t="shared" si="1"/>
        <v>7.867772627470114E-2</v>
      </c>
    </row>
    <row r="31" spans="1:11" ht="17">
      <c r="A31" s="3" t="s">
        <v>5</v>
      </c>
      <c r="B31" s="3" t="s">
        <v>1463</v>
      </c>
      <c r="C31" s="4" t="s">
        <v>1464</v>
      </c>
      <c r="D31" s="4">
        <f>VLOOKUP(A31,Sheet1!$A$1:$B$1307,2,FALSE)</f>
        <v>0.30486338108200001</v>
      </c>
      <c r="E31" s="6">
        <v>30234</v>
      </c>
      <c r="F31" s="6">
        <v>71182</v>
      </c>
      <c r="G31" s="4">
        <f>E31+F31</f>
        <v>101416</v>
      </c>
      <c r="H31" s="4">
        <v>172</v>
      </c>
      <c r="I31" s="4">
        <v>167.8</v>
      </c>
      <c r="J31" s="7">
        <f>I31*E31</f>
        <v>5073265.2</v>
      </c>
      <c r="K31">
        <f t="shared" si="1"/>
        <v>0.97558139534883725</v>
      </c>
    </row>
    <row r="32" spans="1:11" ht="17">
      <c r="A32" s="3" t="s">
        <v>875</v>
      </c>
      <c r="B32" s="3" t="s">
        <v>3174</v>
      </c>
      <c r="C32" s="4" t="s">
        <v>3175</v>
      </c>
      <c r="D32" s="4">
        <f>VLOOKUP(A32,Sheet1!$A$1:$B$1307,2,FALSE)</f>
        <v>0.20404978729199999</v>
      </c>
      <c r="E32" s="6">
        <v>29438</v>
      </c>
      <c r="F32" s="6">
        <v>94606</v>
      </c>
      <c r="G32" s="4">
        <f>E32+F32</f>
        <v>124044</v>
      </c>
      <c r="H32" s="4">
        <v>189</v>
      </c>
      <c r="I32" s="4">
        <v>156</v>
      </c>
      <c r="J32" s="7">
        <f>I32*E32</f>
        <v>4592328</v>
      </c>
      <c r="K32">
        <f t="shared" si="1"/>
        <v>0.82539682539682535</v>
      </c>
    </row>
    <row r="33" spans="1:11" ht="17">
      <c r="A33" s="3" t="s">
        <v>1058</v>
      </c>
      <c r="B33" s="3" t="s">
        <v>3540</v>
      </c>
      <c r="C33" s="4" t="s">
        <v>3541</v>
      </c>
      <c r="D33" s="4">
        <f>VLOOKUP(A33,Sheet1!$A$1:$B$1307,2,FALSE)</f>
        <v>0.425031459941</v>
      </c>
      <c r="E33" s="6">
        <v>29009</v>
      </c>
      <c r="F33" s="6">
        <v>1197172</v>
      </c>
      <c r="G33" s="4">
        <f>E33+F33</f>
        <v>1226181</v>
      </c>
      <c r="H33" s="4">
        <v>1387</v>
      </c>
      <c r="I33" s="4">
        <v>306.2</v>
      </c>
      <c r="J33" s="7">
        <f>I33*E33</f>
        <v>8882555.7999999989</v>
      </c>
      <c r="K33">
        <f t="shared" si="1"/>
        <v>0.22076423936553713</v>
      </c>
    </row>
    <row r="34" spans="1:11" ht="17">
      <c r="A34" s="3" t="s">
        <v>972</v>
      </c>
      <c r="B34" s="3" t="s">
        <v>3368</v>
      </c>
      <c r="C34" s="4" t="s">
        <v>3369</v>
      </c>
      <c r="D34" s="4">
        <f>VLOOKUP(A34,Sheet1!$A$1:$B$1307,2,FALSE)</f>
        <v>0.386971078084</v>
      </c>
      <c r="E34" s="6">
        <v>24022</v>
      </c>
      <c r="F34" s="6">
        <v>393912</v>
      </c>
      <c r="G34" s="4">
        <f>E34+F34</f>
        <v>417934</v>
      </c>
      <c r="H34" s="4">
        <v>230</v>
      </c>
      <c r="I34" s="4">
        <v>143.5</v>
      </c>
      <c r="J34" s="7">
        <f>I34*E34</f>
        <v>3447157</v>
      </c>
      <c r="K34">
        <f t="shared" si="1"/>
        <v>0.62391304347826082</v>
      </c>
    </row>
    <row r="35" spans="1:11" ht="17">
      <c r="A35" s="3" t="s">
        <v>877</v>
      </c>
      <c r="B35" s="3" t="s">
        <v>3178</v>
      </c>
      <c r="C35" s="4" t="s">
        <v>3179</v>
      </c>
      <c r="D35" s="4">
        <f>VLOOKUP(A35,Sheet1!$A$1:$B$1307,2,FALSE)</f>
        <v>0.158881100749</v>
      </c>
      <c r="E35" s="6">
        <v>23849</v>
      </c>
      <c r="F35" s="6">
        <v>93983</v>
      </c>
      <c r="G35" s="4">
        <f>E35+F35</f>
        <v>117832</v>
      </c>
      <c r="H35" s="4">
        <v>178</v>
      </c>
      <c r="I35" s="4">
        <v>146.69999999999999</v>
      </c>
      <c r="J35" s="7">
        <f>I35*E35</f>
        <v>3498648.3</v>
      </c>
      <c r="K35">
        <f t="shared" si="1"/>
        <v>0.82415730337078641</v>
      </c>
    </row>
    <row r="36" spans="1:11" ht="17">
      <c r="A36" s="3" t="s">
        <v>12</v>
      </c>
      <c r="B36" s="3" t="s">
        <v>1477</v>
      </c>
      <c r="C36" s="4" t="s">
        <v>1478</v>
      </c>
      <c r="D36" s="4">
        <f>VLOOKUP(A36,Sheet1!$A$1:$B$1307,2,FALSE)</f>
        <v>0.51101836252099997</v>
      </c>
      <c r="E36" s="6">
        <v>5586</v>
      </c>
      <c r="F36" s="6">
        <v>1205795</v>
      </c>
      <c r="G36" s="4">
        <f>E36+F36</f>
        <v>1211381</v>
      </c>
      <c r="H36" s="4">
        <v>309</v>
      </c>
      <c r="I36" s="4">
        <v>279</v>
      </c>
      <c r="J36" s="7">
        <f>I36*E36</f>
        <v>1558494</v>
      </c>
      <c r="K36">
        <f t="shared" si="1"/>
        <v>0.90291262135922334</v>
      </c>
    </row>
    <row r="37" spans="1:11" ht="17">
      <c r="A37" s="3" t="s">
        <v>356</v>
      </c>
      <c r="B37" s="3" t="s">
        <v>2147</v>
      </c>
      <c r="C37" s="4" t="s">
        <v>2148</v>
      </c>
      <c r="D37" s="4">
        <f>VLOOKUP(A37,Sheet1!$A$1:$B$1307,2,FALSE)</f>
        <v>0.44655672240799998</v>
      </c>
      <c r="E37" s="6">
        <v>22329</v>
      </c>
      <c r="F37" s="6">
        <v>315424</v>
      </c>
      <c r="G37" s="4">
        <f>E37+F37</f>
        <v>337753</v>
      </c>
      <c r="H37" s="4">
        <v>924</v>
      </c>
      <c r="I37" s="4">
        <v>301.5</v>
      </c>
      <c r="J37" s="7">
        <f>I37*E37</f>
        <v>6732193.5</v>
      </c>
      <c r="K37">
        <f t="shared" si="1"/>
        <v>0.32629870129870131</v>
      </c>
    </row>
    <row r="38" spans="1:11" ht="17">
      <c r="A38" s="3" t="s">
        <v>296</v>
      </c>
      <c r="B38" s="3" t="s">
        <v>2037</v>
      </c>
      <c r="C38" s="4" t="s">
        <v>2038</v>
      </c>
      <c r="D38" s="4">
        <f>VLOOKUP(A38,Sheet1!$A$1:$B$1307,2,FALSE)</f>
        <v>0.20870588804000001</v>
      </c>
      <c r="E38" s="6">
        <v>21805</v>
      </c>
      <c r="F38" s="6">
        <v>301676</v>
      </c>
      <c r="G38" s="4">
        <f>E38+F38</f>
        <v>323481</v>
      </c>
      <c r="H38" s="4">
        <v>3294</v>
      </c>
      <c r="I38" s="4">
        <v>570</v>
      </c>
      <c r="J38" s="7">
        <f>I38*E38</f>
        <v>12428850</v>
      </c>
      <c r="K38">
        <f t="shared" si="1"/>
        <v>0.17304189435336975</v>
      </c>
    </row>
    <row r="39" spans="1:11" ht="17">
      <c r="A39" s="3" t="s">
        <v>1006</v>
      </c>
      <c r="B39" s="3" t="s">
        <v>3436</v>
      </c>
      <c r="C39" s="4" t="s">
        <v>3437</v>
      </c>
      <c r="D39" s="4">
        <f>VLOOKUP(A39,Sheet1!$A$1:$B$1307,2,FALSE)</f>
        <v>0.30052299353400003</v>
      </c>
      <c r="E39" s="6">
        <v>21295</v>
      </c>
      <c r="F39" s="6">
        <v>36052</v>
      </c>
      <c r="G39" s="4">
        <f>E39+F39</f>
        <v>57347</v>
      </c>
      <c r="H39" s="4">
        <v>595</v>
      </c>
      <c r="I39" s="4">
        <v>320.89999999999998</v>
      </c>
      <c r="J39" s="7">
        <f>I39*E39</f>
        <v>6833565.4999999991</v>
      </c>
      <c r="K39">
        <f t="shared" si="1"/>
        <v>0.53932773109243692</v>
      </c>
    </row>
    <row r="40" spans="1:11" ht="17">
      <c r="A40" s="3" t="s">
        <v>1067</v>
      </c>
      <c r="B40" s="3" t="s">
        <v>3558</v>
      </c>
      <c r="C40" s="4" t="s">
        <v>3559</v>
      </c>
      <c r="D40" s="4">
        <f>VLOOKUP(A40,Sheet1!$A$1:$B$1307,2,FALSE)</f>
        <v>0.29721326993399999</v>
      </c>
      <c r="E40" s="6">
        <v>20942</v>
      </c>
      <c r="F40" s="6">
        <v>103691</v>
      </c>
      <c r="G40" s="4">
        <f>E40+F40</f>
        <v>124633</v>
      </c>
      <c r="H40" s="4">
        <v>364</v>
      </c>
      <c r="I40" s="4">
        <v>335.8</v>
      </c>
      <c r="J40" s="7">
        <f>I40*E40</f>
        <v>7032323.6000000006</v>
      </c>
      <c r="K40">
        <f t="shared" si="1"/>
        <v>0.92252747252747258</v>
      </c>
    </row>
    <row r="41" spans="1:11" ht="17">
      <c r="A41" s="3" t="s">
        <v>358</v>
      </c>
      <c r="B41" s="3" t="s">
        <v>2153</v>
      </c>
      <c r="C41" s="4" t="s">
        <v>2154</v>
      </c>
      <c r="D41" s="4">
        <f>VLOOKUP(A41,Sheet1!$A$1:$B$1307,2,FALSE)</f>
        <v>0.39203024098700001</v>
      </c>
      <c r="E41" s="6">
        <v>20376</v>
      </c>
      <c r="F41" s="6">
        <v>299032</v>
      </c>
      <c r="G41" s="4">
        <f>E41+F41</f>
        <v>319408</v>
      </c>
      <c r="H41" s="4">
        <v>892</v>
      </c>
      <c r="I41" s="4">
        <v>296.2</v>
      </c>
      <c r="J41" s="7">
        <f>I41*E41</f>
        <v>6035371.2000000002</v>
      </c>
      <c r="K41">
        <f t="shared" si="1"/>
        <v>0.33206278026905828</v>
      </c>
    </row>
    <row r="42" spans="1:11" ht="17">
      <c r="A42" s="3" t="s">
        <v>18</v>
      </c>
      <c r="B42" s="3" t="s">
        <v>1489</v>
      </c>
      <c r="C42" s="4" t="s">
        <v>1490</v>
      </c>
      <c r="D42" s="4">
        <f>VLOOKUP(A42,Sheet1!$A$1:$B$1307,2,FALSE)</f>
        <v>0.48254952651999999</v>
      </c>
      <c r="E42" s="6">
        <v>20069</v>
      </c>
      <c r="F42" s="6">
        <v>1205776</v>
      </c>
      <c r="G42" s="4">
        <f>E42+F42</f>
        <v>1225845</v>
      </c>
      <c r="H42" s="4">
        <v>313</v>
      </c>
      <c r="I42" s="4">
        <v>299.10000000000002</v>
      </c>
      <c r="J42" s="7">
        <f>I42*E42</f>
        <v>6002637.9000000004</v>
      </c>
      <c r="K42">
        <f t="shared" si="1"/>
        <v>0.9555910543130991</v>
      </c>
    </row>
    <row r="43" spans="1:11" ht="17">
      <c r="A43" s="3" t="s">
        <v>9</v>
      </c>
      <c r="B43" s="3" t="s">
        <v>1471</v>
      </c>
      <c r="C43" s="4" t="s">
        <v>1472</v>
      </c>
      <c r="D43" s="4">
        <f>VLOOKUP(A43,Sheet1!$A$1:$B$1307,2,FALSE)</f>
        <v>0.319097913856</v>
      </c>
      <c r="E43" s="6">
        <v>80152</v>
      </c>
      <c r="F43" s="6">
        <v>1205599</v>
      </c>
      <c r="G43" s="4">
        <f>E43+F43</f>
        <v>1285751</v>
      </c>
      <c r="H43" s="4">
        <v>312</v>
      </c>
      <c r="I43" s="4">
        <v>283</v>
      </c>
      <c r="J43" s="7">
        <f>I43*E43</f>
        <v>22683016</v>
      </c>
      <c r="K43">
        <f t="shared" si="1"/>
        <v>0.90705128205128205</v>
      </c>
    </row>
    <row r="44" spans="1:11" ht="17">
      <c r="A44" s="3" t="s">
        <v>190</v>
      </c>
      <c r="B44" s="3" t="s">
        <v>1817</v>
      </c>
      <c r="C44" s="4" t="s">
        <v>1818</v>
      </c>
      <c r="D44" s="4">
        <f>VLOOKUP(A44,Sheet1!$A$1:$B$1307,2,FALSE)</f>
        <v>0.32302328272500003</v>
      </c>
      <c r="E44" s="6">
        <v>19373</v>
      </c>
      <c r="F44" s="6">
        <v>83275</v>
      </c>
      <c r="G44" s="4">
        <f>E44+F44</f>
        <v>102648</v>
      </c>
      <c r="H44" s="4">
        <v>2507</v>
      </c>
      <c r="I44" s="4">
        <v>478.7</v>
      </c>
      <c r="J44" s="7">
        <f>I44*E44</f>
        <v>9273855.0999999996</v>
      </c>
      <c r="K44">
        <f t="shared" si="1"/>
        <v>0.19094535301156759</v>
      </c>
    </row>
    <row r="45" spans="1:11" ht="17">
      <c r="A45" s="3" t="s">
        <v>182</v>
      </c>
      <c r="B45" s="3" t="s">
        <v>1801</v>
      </c>
      <c r="C45" s="4" t="s">
        <v>1802</v>
      </c>
      <c r="D45" s="4">
        <f>VLOOKUP(A45,Sheet1!$A$1:$B$1307,2,FALSE)</f>
        <v>0.55967395200299996</v>
      </c>
      <c r="E45" s="6">
        <v>19324</v>
      </c>
      <c r="F45" s="6">
        <v>2124240</v>
      </c>
      <c r="G45" s="4">
        <f>E45+F45</f>
        <v>2143564</v>
      </c>
      <c r="H45" s="4">
        <v>142</v>
      </c>
      <c r="I45" s="4">
        <v>131.4</v>
      </c>
      <c r="J45" s="7">
        <f>I45*E45</f>
        <v>2539173.6</v>
      </c>
      <c r="K45">
        <f t="shared" si="1"/>
        <v>0.92535211267605633</v>
      </c>
    </row>
    <row r="46" spans="1:11" ht="17">
      <c r="A46" s="3" t="s">
        <v>345</v>
      </c>
      <c r="B46" s="3" t="s">
        <v>2127</v>
      </c>
      <c r="C46" s="4" t="s">
        <v>2128</v>
      </c>
      <c r="D46" s="4">
        <f>VLOOKUP(A46,Sheet1!$A$1:$B$1307,2,FALSE)</f>
        <v>0.37577914520700001</v>
      </c>
      <c r="E46" s="6">
        <v>18400</v>
      </c>
      <c r="F46" s="6">
        <v>324160</v>
      </c>
      <c r="G46" s="4">
        <f>E46+F46</f>
        <v>342560</v>
      </c>
      <c r="H46" s="4">
        <v>926</v>
      </c>
      <c r="I46" s="4">
        <v>401.3</v>
      </c>
      <c r="J46" s="7">
        <f>I46*E46</f>
        <v>7383920</v>
      </c>
      <c r="K46">
        <f t="shared" si="1"/>
        <v>0.43336933045356374</v>
      </c>
    </row>
    <row r="47" spans="1:11" ht="17">
      <c r="A47" s="3" t="s">
        <v>329</v>
      </c>
      <c r="B47" s="3" t="s">
        <v>2097</v>
      </c>
      <c r="C47" s="4" t="s">
        <v>2098</v>
      </c>
      <c r="D47" s="4">
        <f>VLOOKUP(A47,Sheet1!$A$1:$B$1307,2,FALSE)</f>
        <v>0.28491910633400003</v>
      </c>
      <c r="E47" s="6">
        <v>18130</v>
      </c>
      <c r="F47" s="6">
        <v>378108</v>
      </c>
      <c r="G47" s="4">
        <f>E47+F47</f>
        <v>396238</v>
      </c>
      <c r="H47" s="4">
        <v>2789</v>
      </c>
      <c r="I47" s="4">
        <v>393.6</v>
      </c>
      <c r="J47" s="7">
        <f>I47*E47</f>
        <v>7135968</v>
      </c>
      <c r="K47">
        <f t="shared" si="1"/>
        <v>0.14112585155969881</v>
      </c>
    </row>
    <row r="48" spans="1:11" ht="17">
      <c r="A48" s="3" t="s">
        <v>979</v>
      </c>
      <c r="B48" s="3" t="s">
        <v>3382</v>
      </c>
      <c r="C48" s="4" t="s">
        <v>3383</v>
      </c>
      <c r="D48" s="4">
        <f>VLOOKUP(A48,Sheet1!$A$1:$B$1307,2,FALSE)</f>
        <v>0.23324493543399999</v>
      </c>
      <c r="E48" s="6">
        <v>17350</v>
      </c>
      <c r="F48" s="6">
        <v>173480</v>
      </c>
      <c r="G48" s="4">
        <f>E48+F48</f>
        <v>190830</v>
      </c>
      <c r="H48" s="4">
        <v>365</v>
      </c>
      <c r="I48" s="4">
        <v>296.5</v>
      </c>
      <c r="J48" s="7">
        <f>I48*E48</f>
        <v>5144275</v>
      </c>
      <c r="K48">
        <f t="shared" si="1"/>
        <v>0.81232876712328772</v>
      </c>
    </row>
    <row r="49" spans="1:11" ht="17">
      <c r="A49" s="3" t="s">
        <v>42</v>
      </c>
      <c r="B49" s="3" t="s">
        <v>1537</v>
      </c>
      <c r="C49" s="4" t="s">
        <v>1538</v>
      </c>
      <c r="D49" s="4">
        <f>VLOOKUP(A49,Sheet1!$A$1:$B$1307,2,FALSE)</f>
        <v>0.434096568224</v>
      </c>
      <c r="E49" s="6">
        <v>2446</v>
      </c>
      <c r="F49" s="6">
        <v>1205489</v>
      </c>
      <c r="G49" s="4">
        <f>E49+F49</f>
        <v>1207935</v>
      </c>
      <c r="H49" s="4">
        <v>311</v>
      </c>
      <c r="I49" s="4">
        <v>202</v>
      </c>
      <c r="J49" s="7">
        <f>I49*E49</f>
        <v>494092</v>
      </c>
      <c r="K49">
        <f t="shared" si="1"/>
        <v>0.64951768488745976</v>
      </c>
    </row>
    <row r="50" spans="1:11" ht="17">
      <c r="A50" s="3" t="s">
        <v>373</v>
      </c>
      <c r="B50" s="3" t="s">
        <v>2183</v>
      </c>
      <c r="C50" s="4" t="s">
        <v>2184</v>
      </c>
      <c r="D50" s="4">
        <f>VLOOKUP(A50,Sheet1!$A$1:$B$1307,2,FALSE)</f>
        <v>0.34721233503499999</v>
      </c>
      <c r="E50" s="6">
        <v>17027</v>
      </c>
      <c r="F50" s="6">
        <v>225624</v>
      </c>
      <c r="G50" s="4">
        <f>E50+F50</f>
        <v>242651</v>
      </c>
      <c r="H50" s="4">
        <v>3294</v>
      </c>
      <c r="I50" s="4">
        <v>2132.5</v>
      </c>
      <c r="J50" s="7">
        <f>I50*E50</f>
        <v>36310077.5</v>
      </c>
      <c r="K50">
        <f t="shared" si="1"/>
        <v>0.64738919247115967</v>
      </c>
    </row>
    <row r="51" spans="1:11" ht="17">
      <c r="A51" s="3" t="s">
        <v>1025</v>
      </c>
      <c r="B51" s="3" t="s">
        <v>3474</v>
      </c>
      <c r="C51" s="4" t="s">
        <v>3475</v>
      </c>
      <c r="D51" s="4">
        <f>VLOOKUP(A51,Sheet1!$A$1:$B$1307,2,FALSE)</f>
        <v>0.31150051648799998</v>
      </c>
      <c r="E51" s="6">
        <v>16916</v>
      </c>
      <c r="F51" s="6">
        <v>142040</v>
      </c>
      <c r="G51" s="4">
        <f>E51+F51</f>
        <v>158956</v>
      </c>
      <c r="H51" s="4">
        <v>428</v>
      </c>
      <c r="I51" s="4">
        <v>338</v>
      </c>
      <c r="J51" s="7">
        <f>I51*E51</f>
        <v>5717608</v>
      </c>
      <c r="K51">
        <f t="shared" si="1"/>
        <v>0.78971962616822433</v>
      </c>
    </row>
    <row r="52" spans="1:11" ht="17">
      <c r="A52" s="3" t="s">
        <v>876</v>
      </c>
      <c r="B52" s="3" t="s">
        <v>3176</v>
      </c>
      <c r="C52" s="4" t="s">
        <v>3177</v>
      </c>
      <c r="D52" s="4">
        <f>VLOOKUP(A52,Sheet1!$A$1:$B$1307,2,FALSE)</f>
        <v>0.24812851748799999</v>
      </c>
      <c r="E52" s="6">
        <v>16824</v>
      </c>
      <c r="F52" s="6">
        <v>71380</v>
      </c>
      <c r="G52" s="4">
        <f>E52+F52</f>
        <v>88204</v>
      </c>
      <c r="H52" s="4">
        <v>166</v>
      </c>
      <c r="I52" s="4">
        <v>139.9</v>
      </c>
      <c r="J52" s="7">
        <f>I52*E52</f>
        <v>2353677.6</v>
      </c>
      <c r="K52">
        <f t="shared" si="1"/>
        <v>0.84277108433734949</v>
      </c>
    </row>
    <row r="53" spans="1:11" ht="17">
      <c r="A53" s="3" t="s">
        <v>984</v>
      </c>
      <c r="B53" s="3" t="s">
        <v>3392</v>
      </c>
      <c r="C53" s="4" t="s">
        <v>3393</v>
      </c>
      <c r="D53" s="4">
        <f>VLOOKUP(A53,Sheet1!$A$1:$B$1307,2,FALSE)</f>
        <v>0.31153264306700001</v>
      </c>
      <c r="E53" s="6">
        <v>16699</v>
      </c>
      <c r="F53" s="6">
        <v>107329</v>
      </c>
      <c r="G53" s="4">
        <f>E53+F53</f>
        <v>124028</v>
      </c>
      <c r="H53" s="4">
        <v>505</v>
      </c>
      <c r="I53" s="4">
        <v>352.2</v>
      </c>
      <c r="J53" s="7">
        <f>I53*E53</f>
        <v>5881387.7999999998</v>
      </c>
      <c r="K53">
        <f t="shared" si="1"/>
        <v>0.69742574257425738</v>
      </c>
    </row>
    <row r="54" spans="1:11" ht="17">
      <c r="A54" s="3" t="s">
        <v>782</v>
      </c>
      <c r="B54" s="3" t="s">
        <v>2989</v>
      </c>
      <c r="C54" s="4" t="s">
        <v>2990</v>
      </c>
      <c r="D54" s="4">
        <f>VLOOKUP(A54,Sheet1!$A$1:$B$1307,2,FALSE)</f>
        <v>0.220321401596</v>
      </c>
      <c r="E54" s="6">
        <v>16153</v>
      </c>
      <c r="F54" s="6">
        <v>18720</v>
      </c>
      <c r="G54" s="4">
        <f>E54+F54</f>
        <v>34873</v>
      </c>
      <c r="H54" s="4">
        <v>219</v>
      </c>
      <c r="I54" s="4">
        <v>193.1</v>
      </c>
      <c r="J54" s="7">
        <f>I54*E54</f>
        <v>3119144.3</v>
      </c>
      <c r="K54">
        <f t="shared" si="1"/>
        <v>0.88173515981735162</v>
      </c>
    </row>
    <row r="55" spans="1:11" ht="17">
      <c r="A55" s="3" t="s">
        <v>287</v>
      </c>
      <c r="B55" s="3" t="s">
        <v>2025</v>
      </c>
      <c r="C55" s="4" t="s">
        <v>2026</v>
      </c>
      <c r="D55" s="4">
        <f>VLOOKUP(A55,Sheet1!$A$1:$B$1307,2,FALSE)</f>
        <v>0.193492339126</v>
      </c>
      <c r="E55" s="6">
        <v>16100</v>
      </c>
      <c r="F55" s="6">
        <v>287852</v>
      </c>
      <c r="G55" s="4">
        <f>E55+F55</f>
        <v>303952</v>
      </c>
      <c r="H55" s="4">
        <v>3288</v>
      </c>
      <c r="I55" s="4">
        <v>726.7</v>
      </c>
      <c r="J55" s="7">
        <f>I55*E55</f>
        <v>11699870</v>
      </c>
      <c r="K55">
        <f t="shared" si="1"/>
        <v>0.22101581508515816</v>
      </c>
    </row>
    <row r="56" spans="1:11" ht="17">
      <c r="A56" s="3" t="s">
        <v>364</v>
      </c>
      <c r="B56" s="3" t="s">
        <v>2165</v>
      </c>
      <c r="C56" s="4" t="s">
        <v>2166</v>
      </c>
      <c r="D56" s="4">
        <f>VLOOKUP(A56,Sheet1!$A$1:$B$1307,2,FALSE)</f>
        <v>0.198186521043</v>
      </c>
      <c r="E56" s="6">
        <v>15936</v>
      </c>
      <c r="F56" s="6">
        <v>133940</v>
      </c>
      <c r="G56" s="4">
        <f>E56+F56</f>
        <v>149876</v>
      </c>
      <c r="H56" s="4">
        <v>2224</v>
      </c>
      <c r="I56" s="4">
        <v>481.2</v>
      </c>
      <c r="J56" s="7">
        <f>I56*E56</f>
        <v>7668403.2000000002</v>
      </c>
      <c r="K56">
        <f t="shared" si="1"/>
        <v>0.21636690647482013</v>
      </c>
    </row>
    <row r="57" spans="1:11" ht="17">
      <c r="A57" s="3" t="s">
        <v>1003</v>
      </c>
      <c r="B57" s="3" t="s">
        <v>3428</v>
      </c>
      <c r="C57" s="4" t="s">
        <v>3429</v>
      </c>
      <c r="D57" s="4">
        <f>VLOOKUP(A57,Sheet1!$A$1:$B$1307,2,FALSE)</f>
        <v>0.30950373954499999</v>
      </c>
      <c r="E57" s="6">
        <v>15865</v>
      </c>
      <c r="F57" s="6">
        <v>48040</v>
      </c>
      <c r="G57" s="4">
        <f>E57+F57</f>
        <v>63905</v>
      </c>
      <c r="H57" s="4">
        <v>512</v>
      </c>
      <c r="I57" s="4">
        <v>325.5</v>
      </c>
      <c r="J57" s="7">
        <f>I57*E57</f>
        <v>5164057.5</v>
      </c>
      <c r="K57">
        <f t="shared" si="1"/>
        <v>0.6357421875</v>
      </c>
    </row>
    <row r="58" spans="1:11" ht="17">
      <c r="A58" s="3" t="s">
        <v>363</v>
      </c>
      <c r="B58" s="3" t="s">
        <v>2163</v>
      </c>
      <c r="C58" s="4" t="s">
        <v>2164</v>
      </c>
      <c r="D58" s="4">
        <f>VLOOKUP(A58,Sheet1!$A$1:$B$1307,2,FALSE)</f>
        <v>0.57320273923099996</v>
      </c>
      <c r="E58" s="6">
        <v>14538</v>
      </c>
      <c r="F58" s="6">
        <v>132656</v>
      </c>
      <c r="G58" s="4">
        <f>E58+F58</f>
        <v>147194</v>
      </c>
      <c r="H58" s="4">
        <v>2527</v>
      </c>
      <c r="I58" s="4">
        <v>591.20000000000005</v>
      </c>
      <c r="J58" s="7">
        <f>I58*E58</f>
        <v>8594865.6000000015</v>
      </c>
      <c r="K58">
        <f t="shared" si="1"/>
        <v>0.23395330431341513</v>
      </c>
    </row>
    <row r="59" spans="1:11" ht="17">
      <c r="A59" s="3" t="s">
        <v>333</v>
      </c>
      <c r="B59" s="3" t="s">
        <v>2101</v>
      </c>
      <c r="C59" s="4" t="s">
        <v>2102</v>
      </c>
      <c r="D59" s="4">
        <f>VLOOKUP(A59,Sheet1!$A$1:$B$1307,2,FALSE)</f>
        <v>0.31331993096499999</v>
      </c>
      <c r="E59" s="6">
        <v>14506</v>
      </c>
      <c r="F59" s="6">
        <v>333847</v>
      </c>
      <c r="G59" s="4">
        <f>E59+F59</f>
        <v>348353</v>
      </c>
      <c r="H59" s="4">
        <v>2777</v>
      </c>
      <c r="I59" s="4">
        <v>364.3</v>
      </c>
      <c r="J59" s="7">
        <f>I59*E59</f>
        <v>5284535.8</v>
      </c>
      <c r="K59">
        <f t="shared" si="1"/>
        <v>0.13118473172488296</v>
      </c>
    </row>
    <row r="60" spans="1:11" ht="17">
      <c r="A60" s="3" t="s">
        <v>981</v>
      </c>
      <c r="B60" s="3" t="s">
        <v>3386</v>
      </c>
      <c r="C60" s="4" t="s">
        <v>3387</v>
      </c>
      <c r="D60" s="4">
        <f>VLOOKUP(A60,Sheet1!$A$1:$B$1307,2,FALSE)</f>
        <v>0.28224921721399998</v>
      </c>
      <c r="E60" s="6">
        <v>14322</v>
      </c>
      <c r="F60" s="6">
        <v>130206</v>
      </c>
      <c r="G60" s="4">
        <f>E60+F60</f>
        <v>144528</v>
      </c>
      <c r="H60" s="4">
        <v>390</v>
      </c>
      <c r="I60" s="4">
        <v>296.10000000000002</v>
      </c>
      <c r="J60" s="7">
        <f>I60*E60</f>
        <v>4240744.2</v>
      </c>
      <c r="K60">
        <f t="shared" si="1"/>
        <v>0.75923076923076926</v>
      </c>
    </row>
    <row r="61" spans="1:11" ht="17">
      <c r="A61" s="3" t="s">
        <v>983</v>
      </c>
      <c r="B61" s="3" t="s">
        <v>3390</v>
      </c>
      <c r="C61" s="4" t="s">
        <v>3391</v>
      </c>
      <c r="D61" s="4">
        <f>VLOOKUP(A61,Sheet1!$A$1:$B$1307,2,FALSE)</f>
        <v>0.30967713677699998</v>
      </c>
      <c r="E61" s="6">
        <v>14141</v>
      </c>
      <c r="F61" s="6">
        <v>133568</v>
      </c>
      <c r="G61" s="4">
        <f>E61+F61</f>
        <v>147709</v>
      </c>
      <c r="H61" s="4">
        <v>461</v>
      </c>
      <c r="I61" s="4">
        <v>339.4</v>
      </c>
      <c r="J61" s="7">
        <f>I61*E61</f>
        <v>4799455.3999999994</v>
      </c>
      <c r="K61">
        <f t="shared" si="1"/>
        <v>0.7362255965292841</v>
      </c>
    </row>
    <row r="62" spans="1:11" ht="17">
      <c r="A62" s="3" t="s">
        <v>871</v>
      </c>
      <c r="B62" s="3" t="s">
        <v>3166</v>
      </c>
      <c r="C62" s="4" t="s">
        <v>3167</v>
      </c>
      <c r="D62" s="4">
        <f>VLOOKUP(A62,Sheet1!$A$1:$B$1307,2,FALSE)</f>
        <v>0.23779499982300001</v>
      </c>
      <c r="E62" s="6">
        <v>14101</v>
      </c>
      <c r="F62" s="6">
        <v>25672</v>
      </c>
      <c r="G62" s="4">
        <f>E62+F62</f>
        <v>39773</v>
      </c>
      <c r="H62" s="4">
        <v>224</v>
      </c>
      <c r="I62" s="4">
        <v>189.1</v>
      </c>
      <c r="J62" s="7">
        <f>I62*E62</f>
        <v>2666499.1</v>
      </c>
      <c r="K62">
        <f t="shared" si="1"/>
        <v>0.84419642857142851</v>
      </c>
    </row>
    <row r="63" spans="1:11" ht="17">
      <c r="A63" s="3" t="s">
        <v>359</v>
      </c>
      <c r="B63" s="3" t="s">
        <v>2155</v>
      </c>
      <c r="C63" s="4" t="s">
        <v>2156</v>
      </c>
      <c r="D63" s="4">
        <f>VLOOKUP(A63,Sheet1!$A$1:$B$1307,2,FALSE)</f>
        <v>0.67111152886100001</v>
      </c>
      <c r="E63" s="6">
        <v>14073</v>
      </c>
      <c r="F63" s="6">
        <v>288148</v>
      </c>
      <c r="G63" s="4">
        <f>E63+F63</f>
        <v>302221</v>
      </c>
      <c r="H63" s="4">
        <v>830</v>
      </c>
      <c r="I63" s="4">
        <v>273.39999999999998</v>
      </c>
      <c r="J63" s="7">
        <f>I63*E63</f>
        <v>3847558.1999999997</v>
      </c>
      <c r="K63">
        <f t="shared" si="1"/>
        <v>0.32939759036144578</v>
      </c>
    </row>
    <row r="64" spans="1:11" ht="17">
      <c r="A64" s="3" t="s">
        <v>2</v>
      </c>
      <c r="B64" s="3" t="s">
        <v>1457</v>
      </c>
      <c r="C64" s="4" t="s">
        <v>1458</v>
      </c>
      <c r="D64" s="4">
        <f>VLOOKUP(A64,Sheet1!$A$1:$B$1307,2,FALSE)</f>
        <v>0.55034067562900002</v>
      </c>
      <c r="E64" s="6">
        <v>13921</v>
      </c>
      <c r="F64" s="6">
        <v>3786680</v>
      </c>
      <c r="G64" s="4">
        <f>E64+F64</f>
        <v>3800601</v>
      </c>
      <c r="H64" s="4">
        <v>320</v>
      </c>
      <c r="I64" s="4">
        <v>94.5</v>
      </c>
      <c r="J64" s="7">
        <f>I64*E64</f>
        <v>1315534.5</v>
      </c>
      <c r="K64">
        <f t="shared" si="1"/>
        <v>0.29531249999999998</v>
      </c>
    </row>
    <row r="65" spans="1:11" ht="17">
      <c r="A65" s="3" t="s">
        <v>342</v>
      </c>
      <c r="B65" s="3" t="s">
        <v>2125</v>
      </c>
      <c r="C65" s="4" t="s">
        <v>2126</v>
      </c>
      <c r="D65" s="4">
        <f>VLOOKUP(A65,Sheet1!$A$1:$B$1307,2,FALSE)</f>
        <v>0.22723325704299999</v>
      </c>
      <c r="E65" s="6">
        <v>13730</v>
      </c>
      <c r="F65" s="6">
        <v>298596</v>
      </c>
      <c r="G65" s="4">
        <f>E65+F65</f>
        <v>312326</v>
      </c>
      <c r="H65" s="4">
        <v>3294</v>
      </c>
      <c r="I65" s="4">
        <v>570.79999999999995</v>
      </c>
      <c r="J65" s="7">
        <f>I65*E65</f>
        <v>7837083.9999999991</v>
      </c>
      <c r="K65">
        <f t="shared" si="1"/>
        <v>0.17328476017000605</v>
      </c>
    </row>
    <row r="66" spans="1:11" ht="17">
      <c r="A66" s="3" t="s">
        <v>1007</v>
      </c>
      <c r="B66" s="3" t="s">
        <v>3438</v>
      </c>
      <c r="C66" s="4" t="s">
        <v>3439</v>
      </c>
      <c r="D66" s="4">
        <f>VLOOKUP(A66,Sheet1!$A$1:$B$1307,2,FALSE)</f>
        <v>0.198196065905</v>
      </c>
      <c r="E66" s="6">
        <v>13376</v>
      </c>
      <c r="F66" s="6">
        <v>41716</v>
      </c>
      <c r="G66" s="4">
        <f>E66+F66</f>
        <v>55092</v>
      </c>
      <c r="H66" s="4">
        <v>610</v>
      </c>
      <c r="I66" s="4">
        <v>312.7</v>
      </c>
      <c r="J66" s="7">
        <f>I66*E66</f>
        <v>4182675.1999999997</v>
      </c>
      <c r="K66">
        <f t="shared" si="1"/>
        <v>0.51262295081967213</v>
      </c>
    </row>
    <row r="67" spans="1:11" ht="17">
      <c r="A67" s="3" t="s">
        <v>282</v>
      </c>
      <c r="B67" s="3" t="s">
        <v>2009</v>
      </c>
      <c r="C67" s="4" t="s">
        <v>2010</v>
      </c>
      <c r="D67" s="4">
        <f>VLOOKUP(A67,Sheet1!$A$1:$B$1307,2,FALSE)</f>
        <v>0.209193279648</v>
      </c>
      <c r="E67" s="6">
        <v>12718</v>
      </c>
      <c r="F67" s="6">
        <v>286062</v>
      </c>
      <c r="G67" s="4">
        <f>E67+F67</f>
        <v>298780</v>
      </c>
      <c r="H67" s="4">
        <v>3291</v>
      </c>
      <c r="I67" s="4">
        <v>856.4</v>
      </c>
      <c r="J67" s="7">
        <f>I67*E67</f>
        <v>10891695.199999999</v>
      </c>
      <c r="K67">
        <f t="shared" ref="K67:K130" si="2">I67/H67</f>
        <v>0.26022485566697051</v>
      </c>
    </row>
    <row r="68" spans="1:11" ht="17">
      <c r="A68" s="3" t="s">
        <v>1001</v>
      </c>
      <c r="B68" s="3" t="s">
        <v>3426</v>
      </c>
      <c r="C68" s="4" t="s">
        <v>3427</v>
      </c>
      <c r="D68" s="4">
        <f>VLOOKUP(A68,Sheet1!$A$1:$B$1307,2,FALSE)</f>
        <v>0.264548773849</v>
      </c>
      <c r="E68" s="6">
        <v>12588</v>
      </c>
      <c r="F68" s="6">
        <v>64128</v>
      </c>
      <c r="G68" s="4">
        <f>E68+F68</f>
        <v>76716</v>
      </c>
      <c r="H68" s="4">
        <v>411</v>
      </c>
      <c r="I68" s="4">
        <v>280.89999999999998</v>
      </c>
      <c r="J68" s="7">
        <f>I68*E68</f>
        <v>3535969.1999999997</v>
      </c>
      <c r="K68">
        <f t="shared" si="2"/>
        <v>0.68345498783454983</v>
      </c>
    </row>
    <row r="69" spans="1:11" ht="17">
      <c r="A69" s="3" t="s">
        <v>20</v>
      </c>
      <c r="B69" s="3" t="s">
        <v>1493</v>
      </c>
      <c r="C69" s="4" t="s">
        <v>1494</v>
      </c>
      <c r="D69" s="4">
        <f>VLOOKUP(A69,Sheet1!$A$1:$B$1307,2,FALSE)</f>
        <v>0.490078157289</v>
      </c>
      <c r="E69" s="6">
        <v>45669</v>
      </c>
      <c r="F69" s="6">
        <v>1205392</v>
      </c>
      <c r="G69" s="4">
        <f>E69+F69</f>
        <v>1251061</v>
      </c>
      <c r="H69" s="4">
        <v>313</v>
      </c>
      <c r="I69" s="4">
        <v>303.10000000000002</v>
      </c>
      <c r="J69" s="7">
        <f>I69*E69</f>
        <v>13842273.9</v>
      </c>
      <c r="K69">
        <f t="shared" si="2"/>
        <v>0.9683706070287541</v>
      </c>
    </row>
    <row r="70" spans="1:11" ht="17">
      <c r="A70" s="3" t="s">
        <v>1070</v>
      </c>
      <c r="B70" s="3" t="s">
        <v>3562</v>
      </c>
      <c r="C70" s="4" t="s">
        <v>3563</v>
      </c>
      <c r="D70" s="4">
        <f>VLOOKUP(A70,Sheet1!$A$1:$B$1307,2,FALSE)</f>
        <v>0.30760498102700001</v>
      </c>
      <c r="E70" s="6">
        <v>12359</v>
      </c>
      <c r="F70" s="6">
        <v>114825</v>
      </c>
      <c r="G70" s="4">
        <f>E70+F70</f>
        <v>127184</v>
      </c>
      <c r="H70" s="4">
        <v>381</v>
      </c>
      <c r="I70" s="4">
        <v>332.4</v>
      </c>
      <c r="J70" s="7">
        <f>I70*E70</f>
        <v>4108131.5999999996</v>
      </c>
      <c r="K70">
        <f t="shared" si="2"/>
        <v>0.87244094488188972</v>
      </c>
    </row>
    <row r="71" spans="1:11" ht="17">
      <c r="A71" s="3" t="s">
        <v>324</v>
      </c>
      <c r="B71" s="3" t="s">
        <v>2085</v>
      </c>
      <c r="C71" s="4" t="s">
        <v>2086</v>
      </c>
      <c r="D71" s="4">
        <f>VLOOKUP(A71,Sheet1!$A$1:$B$1307,2,FALSE)</f>
        <v>0.45624662247999997</v>
      </c>
      <c r="E71" s="6">
        <v>12240</v>
      </c>
      <c r="F71" s="6">
        <v>306580</v>
      </c>
      <c r="G71" s="4">
        <f>E71+F71</f>
        <v>318820</v>
      </c>
      <c r="H71" s="4">
        <v>931</v>
      </c>
      <c r="I71" s="4">
        <v>411.1</v>
      </c>
      <c r="J71" s="7">
        <f>I71*E71</f>
        <v>5031864</v>
      </c>
      <c r="K71">
        <f t="shared" si="2"/>
        <v>0.44156820622986037</v>
      </c>
    </row>
    <row r="72" spans="1:11" ht="17">
      <c r="A72" s="3" t="s">
        <v>376</v>
      </c>
      <c r="B72" s="3" t="s">
        <v>2191</v>
      </c>
      <c r="C72" s="4" t="s">
        <v>2192</v>
      </c>
      <c r="D72" s="4">
        <f>VLOOKUP(A72,Sheet1!$A$1:$B$1307,2,FALSE)</f>
        <v>0.27736689505500001</v>
      </c>
      <c r="E72" s="6">
        <v>11994</v>
      </c>
      <c r="F72" s="6">
        <v>239285</v>
      </c>
      <c r="G72" s="4">
        <f>E72+F72</f>
        <v>251279</v>
      </c>
      <c r="H72" s="4">
        <v>3294</v>
      </c>
      <c r="I72" s="4">
        <v>1621.8</v>
      </c>
      <c r="J72" s="7">
        <f>I72*E72</f>
        <v>19451869.199999999</v>
      </c>
      <c r="K72">
        <f t="shared" si="2"/>
        <v>0.49234972677595629</v>
      </c>
    </row>
    <row r="73" spans="1:11" ht="17">
      <c r="A73" s="3" t="s">
        <v>320</v>
      </c>
      <c r="B73" s="3" t="s">
        <v>2077</v>
      </c>
      <c r="C73" s="4" t="s">
        <v>2078</v>
      </c>
      <c r="D73" s="4">
        <f>VLOOKUP(A73,Sheet1!$A$1:$B$1307,2,FALSE)</f>
        <v>0.46251455310700001</v>
      </c>
      <c r="E73" s="6">
        <v>11969</v>
      </c>
      <c r="F73" s="6">
        <v>290717</v>
      </c>
      <c r="G73" s="4">
        <f>E73+F73</f>
        <v>302686</v>
      </c>
      <c r="H73" s="4">
        <v>930</v>
      </c>
      <c r="I73" s="4">
        <v>377.3</v>
      </c>
      <c r="J73" s="7">
        <f>I73*E73</f>
        <v>4515903.7</v>
      </c>
      <c r="K73">
        <f t="shared" si="2"/>
        <v>0.4056989247311828</v>
      </c>
    </row>
    <row r="74" spans="1:11" ht="17">
      <c r="A74" s="3" t="s">
        <v>332</v>
      </c>
      <c r="B74" s="3" t="s">
        <v>2103</v>
      </c>
      <c r="C74" s="4" t="s">
        <v>2104</v>
      </c>
      <c r="D74" s="4">
        <f>VLOOKUP(A74,Sheet1!$A$1:$B$1307,2,FALSE)</f>
        <v>0.36534598894499998</v>
      </c>
      <c r="E74" s="6">
        <v>11730</v>
      </c>
      <c r="F74" s="6">
        <v>301983</v>
      </c>
      <c r="G74" s="4">
        <f>E74+F74</f>
        <v>313713</v>
      </c>
      <c r="H74" s="4">
        <v>2694</v>
      </c>
      <c r="I74" s="4">
        <v>356.2</v>
      </c>
      <c r="J74" s="7">
        <f>I74*E74</f>
        <v>4178226</v>
      </c>
      <c r="K74">
        <f t="shared" si="2"/>
        <v>0.13221974758723087</v>
      </c>
    </row>
    <row r="75" spans="1:11" ht="17">
      <c r="A75" s="3" t="s">
        <v>744</v>
      </c>
      <c r="B75" s="3" t="s">
        <v>2913</v>
      </c>
      <c r="C75" s="4" t="s">
        <v>2914</v>
      </c>
      <c r="D75" s="4">
        <f>VLOOKUP(A75,Sheet1!$A$1:$B$1307,2,FALSE)</f>
        <v>0.14443683879899999</v>
      </c>
      <c r="E75" s="6">
        <v>11711</v>
      </c>
      <c r="F75" s="6">
        <v>16929</v>
      </c>
      <c r="G75" s="4">
        <f>E75+F75</f>
        <v>28640</v>
      </c>
      <c r="H75" s="4">
        <v>297</v>
      </c>
      <c r="I75" s="4">
        <v>207.8</v>
      </c>
      <c r="J75" s="7">
        <f>I75*E75</f>
        <v>2433545.8000000003</v>
      </c>
      <c r="K75">
        <f t="shared" si="2"/>
        <v>0.69966329966329965</v>
      </c>
    </row>
    <row r="76" spans="1:11" ht="17">
      <c r="A76" s="3" t="s">
        <v>978</v>
      </c>
      <c r="B76" s="3" t="s">
        <v>3380</v>
      </c>
      <c r="C76" s="4" t="s">
        <v>3381</v>
      </c>
      <c r="D76" s="4">
        <f>VLOOKUP(A76,Sheet1!$A$1:$B$1307,2,FALSE)</f>
        <v>0.26745810780399998</v>
      </c>
      <c r="E76" s="6">
        <v>11495</v>
      </c>
      <c r="F76" s="6">
        <v>151944</v>
      </c>
      <c r="G76" s="4">
        <f>E76+F76</f>
        <v>163439</v>
      </c>
      <c r="H76" s="4">
        <v>374</v>
      </c>
      <c r="I76" s="4">
        <v>295</v>
      </c>
      <c r="J76" s="7">
        <f>I76*E76</f>
        <v>3391025</v>
      </c>
      <c r="K76">
        <f t="shared" si="2"/>
        <v>0.78877005347593587</v>
      </c>
    </row>
    <row r="77" spans="1:11" ht="17">
      <c r="A77" s="3" t="s">
        <v>193</v>
      </c>
      <c r="B77" s="3" t="s">
        <v>1823</v>
      </c>
      <c r="C77" s="4" t="s">
        <v>1824</v>
      </c>
      <c r="D77" s="4">
        <f>VLOOKUP(A77,Sheet1!$A$1:$B$1307,2,FALSE)</f>
        <v>0.41769697542700002</v>
      </c>
      <c r="E77" s="6">
        <v>11490</v>
      </c>
      <c r="F77" s="6">
        <v>94031</v>
      </c>
      <c r="G77" s="4">
        <f>E77+F77</f>
        <v>105521</v>
      </c>
      <c r="H77" s="4">
        <v>2465</v>
      </c>
      <c r="I77" s="4">
        <v>341.2</v>
      </c>
      <c r="J77" s="7">
        <f>I77*E77</f>
        <v>3920388</v>
      </c>
      <c r="K77">
        <f t="shared" si="2"/>
        <v>0.13841784989858011</v>
      </c>
    </row>
    <row r="78" spans="1:11" ht="17">
      <c r="A78" s="3" t="s">
        <v>281</v>
      </c>
      <c r="B78" s="3" t="s">
        <v>2007</v>
      </c>
      <c r="C78" s="4" t="s">
        <v>2008</v>
      </c>
      <c r="D78" s="4">
        <f>VLOOKUP(A78,Sheet1!$A$1:$B$1307,2,FALSE)</f>
        <v>0.25005627474300002</v>
      </c>
      <c r="E78" s="6">
        <v>11294</v>
      </c>
      <c r="F78" s="6">
        <v>103354</v>
      </c>
      <c r="G78" s="4">
        <f>E78+F78</f>
        <v>114648</v>
      </c>
      <c r="H78" s="4">
        <v>2904</v>
      </c>
      <c r="I78" s="4">
        <v>828.3</v>
      </c>
      <c r="J78" s="7">
        <f>I78*E78</f>
        <v>9354820.1999999993</v>
      </c>
      <c r="K78">
        <f t="shared" si="2"/>
        <v>0.28522727272727272</v>
      </c>
    </row>
    <row r="79" spans="1:11" ht="17">
      <c r="A79" s="3" t="s">
        <v>349</v>
      </c>
      <c r="B79" s="3" t="s">
        <v>2133</v>
      </c>
      <c r="C79" s="4" t="s">
        <v>2134</v>
      </c>
      <c r="D79" s="4">
        <f>VLOOKUP(A79,Sheet1!$A$1:$B$1307,2,FALSE)</f>
        <v>0.42155340879199998</v>
      </c>
      <c r="E79" s="6">
        <v>11245</v>
      </c>
      <c r="F79" s="6">
        <v>305782</v>
      </c>
      <c r="G79" s="4">
        <f>E79+F79</f>
        <v>317027</v>
      </c>
      <c r="H79" s="4">
        <v>920</v>
      </c>
      <c r="I79" s="4">
        <v>365.2</v>
      </c>
      <c r="J79" s="7">
        <f>I79*E79</f>
        <v>4106674</v>
      </c>
      <c r="K79">
        <f t="shared" si="2"/>
        <v>0.39695652173913043</v>
      </c>
    </row>
    <row r="80" spans="1:11" ht="17">
      <c r="A80" s="3" t="s">
        <v>325</v>
      </c>
      <c r="B80" s="3" t="s">
        <v>2087</v>
      </c>
      <c r="C80" s="4" t="s">
        <v>2088</v>
      </c>
      <c r="D80" s="4">
        <f>VLOOKUP(A80,Sheet1!$A$1:$B$1307,2,FALSE)</f>
        <v>0.40141367314499998</v>
      </c>
      <c r="E80" s="6">
        <v>11147</v>
      </c>
      <c r="F80" s="6">
        <v>303533</v>
      </c>
      <c r="G80" s="4">
        <f>E80+F80</f>
        <v>314680</v>
      </c>
      <c r="H80" s="4">
        <v>925</v>
      </c>
      <c r="I80" s="4">
        <v>388.3</v>
      </c>
      <c r="J80" s="7">
        <f>I80*E80</f>
        <v>4328380.1000000006</v>
      </c>
      <c r="K80">
        <f t="shared" si="2"/>
        <v>0.41978378378378378</v>
      </c>
    </row>
    <row r="81" spans="1:11" ht="17">
      <c r="A81" s="3" t="s">
        <v>1071</v>
      </c>
      <c r="B81" s="3" t="s">
        <v>3566</v>
      </c>
      <c r="C81" s="4" t="s">
        <v>3567</v>
      </c>
      <c r="D81" s="4">
        <f>VLOOKUP(A81,Sheet1!$A$1:$B$1307,2,FALSE)</f>
        <v>0.28047185861700002</v>
      </c>
      <c r="E81" s="6">
        <v>11032</v>
      </c>
      <c r="F81" s="6">
        <v>13325</v>
      </c>
      <c r="G81" s="4">
        <f>E81+F81</f>
        <v>24357</v>
      </c>
      <c r="H81" s="4">
        <v>2418</v>
      </c>
      <c r="I81" s="4">
        <v>822</v>
      </c>
      <c r="J81" s="7">
        <f>I81*E81</f>
        <v>9068304</v>
      </c>
      <c r="K81">
        <f t="shared" si="2"/>
        <v>0.33995037220843671</v>
      </c>
    </row>
    <row r="82" spans="1:11" ht="17">
      <c r="A82" s="3" t="s">
        <v>378</v>
      </c>
      <c r="B82" s="3" t="s">
        <v>2203</v>
      </c>
      <c r="C82" s="4" t="s">
        <v>2204</v>
      </c>
      <c r="D82" s="4">
        <f>VLOOKUP(A82,Sheet1!$A$1:$B$1307,2,FALSE)</f>
        <v>0.21976894645600001</v>
      </c>
      <c r="E82" s="6">
        <v>10986</v>
      </c>
      <c r="F82" s="6">
        <v>266477</v>
      </c>
      <c r="G82" s="4">
        <f>E82+F82</f>
        <v>277463</v>
      </c>
      <c r="H82" s="4">
        <v>3294</v>
      </c>
      <c r="I82" s="4">
        <v>968.7</v>
      </c>
      <c r="J82" s="7">
        <f>I82*E82</f>
        <v>10642138.200000001</v>
      </c>
      <c r="K82">
        <f t="shared" si="2"/>
        <v>0.29408014571948998</v>
      </c>
    </row>
    <row r="83" spans="1:11" ht="17">
      <c r="A83" s="3" t="s">
        <v>334</v>
      </c>
      <c r="B83" s="3" t="s">
        <v>2111</v>
      </c>
      <c r="C83" s="4" t="s">
        <v>2112</v>
      </c>
      <c r="D83" s="4">
        <f>VLOOKUP(A83,Sheet1!$A$1:$B$1307,2,FALSE)</f>
        <v>0.211318191494</v>
      </c>
      <c r="E83" s="6">
        <v>10916</v>
      </c>
      <c r="F83" s="6">
        <v>288756</v>
      </c>
      <c r="G83" s="4">
        <f>E83+F83</f>
        <v>299672</v>
      </c>
      <c r="H83" s="4">
        <v>3294</v>
      </c>
      <c r="I83" s="4">
        <v>624.6</v>
      </c>
      <c r="J83" s="7">
        <f>I83*E83</f>
        <v>6818133.6000000006</v>
      </c>
      <c r="K83">
        <f t="shared" si="2"/>
        <v>0.18961748633879782</v>
      </c>
    </row>
    <row r="84" spans="1:11" ht="17">
      <c r="A84" s="3" t="s">
        <v>317</v>
      </c>
      <c r="B84" s="3" t="s">
        <v>2071</v>
      </c>
      <c r="C84" s="4" t="s">
        <v>2072</v>
      </c>
      <c r="D84" s="4">
        <f>VLOOKUP(A84,Sheet1!$A$1:$B$1307,2,FALSE)</f>
        <v>0.34275585091799998</v>
      </c>
      <c r="E84" s="6">
        <v>10750</v>
      </c>
      <c r="F84" s="6">
        <v>311776</v>
      </c>
      <c r="G84" s="4">
        <f>E84+F84</f>
        <v>322526</v>
      </c>
      <c r="H84" s="4">
        <v>1059</v>
      </c>
      <c r="I84" s="4">
        <v>392.9</v>
      </c>
      <c r="J84" s="7">
        <f>I84*E84</f>
        <v>4223675</v>
      </c>
      <c r="K84">
        <f t="shared" si="2"/>
        <v>0.37101038715769591</v>
      </c>
    </row>
    <row r="85" spans="1:11" ht="17">
      <c r="A85" s="3" t="s">
        <v>11</v>
      </c>
      <c r="B85" s="3" t="s">
        <v>1475</v>
      </c>
      <c r="C85" s="4" t="s">
        <v>1476</v>
      </c>
      <c r="D85" s="4">
        <f>VLOOKUP(A85,Sheet1!$A$1:$B$1307,2,FALSE)</f>
        <v>0.46305494734800001</v>
      </c>
      <c r="E85" s="6">
        <v>32667</v>
      </c>
      <c r="F85" s="6">
        <v>1204784</v>
      </c>
      <c r="G85" s="4">
        <f>E85+F85</f>
        <v>1237451</v>
      </c>
      <c r="H85" s="4">
        <v>309</v>
      </c>
      <c r="I85" s="4">
        <v>296.89999999999998</v>
      </c>
      <c r="J85" s="7">
        <f>I85*E85</f>
        <v>9698832.2999999989</v>
      </c>
      <c r="K85">
        <f t="shared" si="2"/>
        <v>0.96084142394822003</v>
      </c>
    </row>
    <row r="86" spans="1:11" ht="17">
      <c r="A86" s="3" t="s">
        <v>368</v>
      </c>
      <c r="B86" s="3" t="s">
        <v>2173</v>
      </c>
      <c r="C86" s="4" t="s">
        <v>2174</v>
      </c>
      <c r="D86" s="4">
        <f>VLOOKUP(A86,Sheet1!$A$1:$B$1307,2,FALSE)</f>
        <v>0.196922065304</v>
      </c>
      <c r="E86" s="6">
        <v>10316</v>
      </c>
      <c r="F86" s="6">
        <v>140058</v>
      </c>
      <c r="G86" s="4">
        <f>E86+F86</f>
        <v>150374</v>
      </c>
      <c r="H86" s="4">
        <v>2101</v>
      </c>
      <c r="I86" s="4">
        <v>495.6</v>
      </c>
      <c r="J86" s="7">
        <f>I86*E86</f>
        <v>5112609.6000000006</v>
      </c>
      <c r="K86">
        <f t="shared" si="2"/>
        <v>0.23588767253688719</v>
      </c>
    </row>
    <row r="87" spans="1:11" ht="17">
      <c r="A87" s="3" t="s">
        <v>789</v>
      </c>
      <c r="B87" s="3" t="s">
        <v>3002</v>
      </c>
      <c r="C87" s="4" t="s">
        <v>3003</v>
      </c>
      <c r="D87" s="4">
        <f>VLOOKUP(A87,Sheet1!$A$1:$B$1307,2,FALSE)</f>
        <v>0.20424283598599999</v>
      </c>
      <c r="E87" s="6">
        <v>10194</v>
      </c>
      <c r="F87" s="6">
        <v>27736</v>
      </c>
      <c r="G87" s="4">
        <f>E87+F87</f>
        <v>37930</v>
      </c>
      <c r="H87" s="4">
        <v>209</v>
      </c>
      <c r="I87" s="4">
        <v>163.1</v>
      </c>
      <c r="J87" s="7">
        <f>I87*E87</f>
        <v>1662641.4</v>
      </c>
      <c r="K87">
        <f t="shared" si="2"/>
        <v>0.78038277511961718</v>
      </c>
    </row>
    <row r="88" spans="1:11" ht="17">
      <c r="A88" s="3" t="s">
        <v>328</v>
      </c>
      <c r="B88" s="3" t="s">
        <v>2093</v>
      </c>
      <c r="C88" s="4" t="s">
        <v>2094</v>
      </c>
      <c r="D88" s="4">
        <f>VLOOKUP(A88,Sheet1!$A$1:$B$1307,2,FALSE)</f>
        <v>0.39596868089499998</v>
      </c>
      <c r="E88" s="6">
        <v>10177</v>
      </c>
      <c r="F88" s="6">
        <v>314381</v>
      </c>
      <c r="G88" s="4">
        <f>E88+F88</f>
        <v>324558</v>
      </c>
      <c r="H88" s="4">
        <v>2532</v>
      </c>
      <c r="I88" s="4">
        <v>544.29999999999995</v>
      </c>
      <c r="J88" s="7">
        <f>I88*E88</f>
        <v>5539341.0999999996</v>
      </c>
      <c r="K88">
        <f t="shared" si="2"/>
        <v>0.21496840442338072</v>
      </c>
    </row>
    <row r="89" spans="1:11" ht="17">
      <c r="A89" s="3" t="s">
        <v>998</v>
      </c>
      <c r="B89" s="3" t="s">
        <v>3418</v>
      </c>
      <c r="C89" s="4" t="s">
        <v>3419</v>
      </c>
      <c r="D89" s="4">
        <f>VLOOKUP(A89,Sheet1!$A$1:$B$1307,2,FALSE)</f>
        <v>0.241713279079</v>
      </c>
      <c r="E89" s="6">
        <v>9731</v>
      </c>
      <c r="F89" s="6">
        <v>81094</v>
      </c>
      <c r="G89" s="4">
        <f>E89+F89</f>
        <v>90825</v>
      </c>
      <c r="H89" s="4">
        <v>549</v>
      </c>
      <c r="I89" s="4">
        <v>342.5</v>
      </c>
      <c r="J89" s="7">
        <f>I89*E89</f>
        <v>3332867.5</v>
      </c>
      <c r="K89">
        <f t="shared" si="2"/>
        <v>0.62386156648451729</v>
      </c>
    </row>
    <row r="90" spans="1:11" ht="17">
      <c r="A90" s="3" t="s">
        <v>400</v>
      </c>
      <c r="B90" s="3" t="s">
        <v>2237</v>
      </c>
      <c r="C90" s="4" t="s">
        <v>2238</v>
      </c>
      <c r="D90" s="4">
        <f>VLOOKUP(A90,Sheet1!$A$1:$B$1307,2,FALSE)</f>
        <v>0.51153586630900005</v>
      </c>
      <c r="E90" s="6">
        <v>9651</v>
      </c>
      <c r="F90" s="6">
        <v>252081</v>
      </c>
      <c r="G90" s="4">
        <f>E90+F90</f>
        <v>261732</v>
      </c>
      <c r="H90" s="4">
        <v>902</v>
      </c>
      <c r="I90" s="4">
        <v>386.1</v>
      </c>
      <c r="J90" s="7">
        <f>I90*E90</f>
        <v>3726251.1</v>
      </c>
      <c r="K90">
        <f t="shared" si="2"/>
        <v>0.42804878048780493</v>
      </c>
    </row>
    <row r="91" spans="1:11" ht="17">
      <c r="A91" s="3" t="s">
        <v>108</v>
      </c>
      <c r="B91" s="3" t="s">
        <v>1669</v>
      </c>
      <c r="C91" s="4" t="s">
        <v>1670</v>
      </c>
      <c r="D91" s="4">
        <f>VLOOKUP(A91,Sheet1!$A$1:$B$1307,2,FALSE)</f>
        <v>0.17995290304100001</v>
      </c>
      <c r="E91" s="6">
        <v>9592</v>
      </c>
      <c r="F91" s="6">
        <v>10740</v>
      </c>
      <c r="G91" s="4">
        <f>E91+F91</f>
        <v>20332</v>
      </c>
      <c r="H91" s="4">
        <v>167</v>
      </c>
      <c r="I91" s="4">
        <v>146.80000000000001</v>
      </c>
      <c r="J91" s="7">
        <f>I91*E91</f>
        <v>1408105.6</v>
      </c>
      <c r="K91">
        <f t="shared" si="2"/>
        <v>0.87904191616766469</v>
      </c>
    </row>
    <row r="92" spans="1:11" ht="17">
      <c r="A92" s="3" t="s">
        <v>136</v>
      </c>
      <c r="B92" s="3" t="s">
        <v>1725</v>
      </c>
      <c r="C92" s="4" t="s">
        <v>1726</v>
      </c>
      <c r="D92" s="4">
        <f>VLOOKUP(A92,Sheet1!$A$1:$B$1307,2,FALSE)</f>
        <v>0.20202575318400001</v>
      </c>
      <c r="E92" s="6">
        <v>9496</v>
      </c>
      <c r="F92" s="6">
        <v>24845</v>
      </c>
      <c r="G92" s="4">
        <f>E92+F92</f>
        <v>34341</v>
      </c>
      <c r="H92" s="4">
        <v>5667</v>
      </c>
      <c r="I92" s="4">
        <v>619.1</v>
      </c>
      <c r="J92" s="7">
        <f>I92*E92</f>
        <v>5878973.6000000006</v>
      </c>
      <c r="K92">
        <f t="shared" si="2"/>
        <v>0.1092465149108876</v>
      </c>
    </row>
    <row r="93" spans="1:11" ht="17">
      <c r="A93" s="3" t="s">
        <v>331</v>
      </c>
      <c r="B93" s="3" t="s">
        <v>2095</v>
      </c>
      <c r="C93" s="4" t="s">
        <v>2096</v>
      </c>
      <c r="D93" s="4">
        <f>VLOOKUP(A93,Sheet1!$A$1:$B$1307,2,FALSE)</f>
        <v>0.35776446064799999</v>
      </c>
      <c r="E93" s="6">
        <v>9349</v>
      </c>
      <c r="F93" s="6">
        <v>327636</v>
      </c>
      <c r="G93" s="4">
        <f>E93+F93</f>
        <v>336985</v>
      </c>
      <c r="H93" s="4">
        <v>2629</v>
      </c>
      <c r="I93" s="4">
        <v>392.7</v>
      </c>
      <c r="J93" s="7">
        <f>I93*E93</f>
        <v>3671352.3</v>
      </c>
      <c r="K93">
        <f t="shared" si="2"/>
        <v>0.14937238493723848</v>
      </c>
    </row>
    <row r="94" spans="1:11" ht="17">
      <c r="A94" s="3" t="s">
        <v>557</v>
      </c>
      <c r="B94" s="3" t="s">
        <v>2547</v>
      </c>
      <c r="C94" s="4" t="s">
        <v>2548</v>
      </c>
      <c r="D94" s="4">
        <f>VLOOKUP(A94,Sheet1!$A$1:$B$1307,2,FALSE)</f>
        <v>0.19968529637099999</v>
      </c>
      <c r="E94" s="6">
        <v>9331</v>
      </c>
      <c r="F94" s="6">
        <v>13805</v>
      </c>
      <c r="G94" s="4">
        <f>E94+F94</f>
        <v>23136</v>
      </c>
      <c r="H94" s="4">
        <v>515</v>
      </c>
      <c r="I94" s="4">
        <v>327.39999999999998</v>
      </c>
      <c r="J94" s="7">
        <f>I94*E94</f>
        <v>3054969.4</v>
      </c>
      <c r="K94">
        <f t="shared" si="2"/>
        <v>0.63572815533980576</v>
      </c>
    </row>
    <row r="95" spans="1:11" ht="17">
      <c r="A95" s="3" t="s">
        <v>37</v>
      </c>
      <c r="B95" s="3" t="s">
        <v>1527</v>
      </c>
      <c r="C95" s="4" t="s">
        <v>1528</v>
      </c>
      <c r="D95" s="4">
        <f>VLOOKUP(A95,Sheet1!$A$1:$B$1307,2,FALSE)</f>
        <v>0.469853654249</v>
      </c>
      <c r="E95" s="6">
        <v>548</v>
      </c>
      <c r="F95" s="6">
        <v>1204653</v>
      </c>
      <c r="G95" s="4">
        <f>E95+F95</f>
        <v>1205201</v>
      </c>
      <c r="H95" s="4">
        <v>310</v>
      </c>
      <c r="I95" s="4">
        <v>226.4</v>
      </c>
      <c r="J95" s="7">
        <f>I95*E95</f>
        <v>124067.2</v>
      </c>
      <c r="K95">
        <f t="shared" si="2"/>
        <v>0.73032258064516131</v>
      </c>
    </row>
    <row r="96" spans="1:11" ht="17">
      <c r="A96" s="3" t="s">
        <v>13</v>
      </c>
      <c r="B96" s="3" t="s">
        <v>1479</v>
      </c>
      <c r="C96" s="4" t="s">
        <v>1480</v>
      </c>
      <c r="D96" s="4">
        <f>VLOOKUP(A96,Sheet1!$A$1:$B$1307,2,FALSE)</f>
        <v>0.47988423258099999</v>
      </c>
      <c r="E96" s="6">
        <v>22554</v>
      </c>
      <c r="F96" s="6">
        <v>1204591</v>
      </c>
      <c r="G96" s="4">
        <f>E96+F96</f>
        <v>1227145</v>
      </c>
      <c r="H96" s="4">
        <v>311</v>
      </c>
      <c r="I96" s="4">
        <v>292.10000000000002</v>
      </c>
      <c r="J96" s="7">
        <f>I96*E96</f>
        <v>6588023.4000000004</v>
      </c>
      <c r="K96">
        <f t="shared" si="2"/>
        <v>0.93922829581993572</v>
      </c>
    </row>
    <row r="97" spans="1:11" ht="17">
      <c r="A97" s="3" t="s">
        <v>181</v>
      </c>
      <c r="B97" s="3" t="s">
        <v>1799</v>
      </c>
      <c r="C97" s="4" t="s">
        <v>1800</v>
      </c>
      <c r="D97" s="4">
        <f>VLOOKUP(A97,Sheet1!$A$1:$B$1307,2,FALSE)</f>
        <v>0.60400672528699995</v>
      </c>
      <c r="E97" s="6">
        <v>9090</v>
      </c>
      <c r="F97" s="6">
        <v>2329410</v>
      </c>
      <c r="G97" s="4">
        <f>E97+F97</f>
        <v>2338500</v>
      </c>
      <c r="H97" s="4">
        <v>185</v>
      </c>
      <c r="I97" s="4">
        <v>137.1</v>
      </c>
      <c r="J97" s="7">
        <f>I97*E97</f>
        <v>1246239</v>
      </c>
      <c r="K97">
        <f t="shared" si="2"/>
        <v>0.74108108108108106</v>
      </c>
    </row>
    <row r="98" spans="1:11" ht="17">
      <c r="A98" s="3" t="s">
        <v>352</v>
      </c>
      <c r="B98" s="3" t="s">
        <v>2137</v>
      </c>
      <c r="C98" s="4" t="s">
        <v>2138</v>
      </c>
      <c r="D98" s="4">
        <f>VLOOKUP(A98,Sheet1!$A$1:$B$1307,2,FALSE)</f>
        <v>0.43925900109400001</v>
      </c>
      <c r="E98" s="6">
        <v>8980</v>
      </c>
      <c r="F98" s="6">
        <v>311004</v>
      </c>
      <c r="G98" s="4">
        <f>E98+F98</f>
        <v>319984</v>
      </c>
      <c r="H98" s="4">
        <v>997</v>
      </c>
      <c r="I98" s="4">
        <v>336.5</v>
      </c>
      <c r="J98" s="7">
        <f>I98*E98</f>
        <v>3021770</v>
      </c>
      <c r="K98">
        <f t="shared" si="2"/>
        <v>0.3375125376128385</v>
      </c>
    </row>
    <row r="99" spans="1:11" ht="17">
      <c r="A99" s="3" t="s">
        <v>416</v>
      </c>
      <c r="B99" s="3" t="s">
        <v>2269</v>
      </c>
      <c r="C99" s="4" t="s">
        <v>2270</v>
      </c>
      <c r="D99" s="4">
        <f>VLOOKUP(A99,Sheet1!$A$1:$B$1307,2,FALSE)</f>
        <v>0.23862813361499999</v>
      </c>
      <c r="E99" s="6">
        <v>8782</v>
      </c>
      <c r="F99" s="6">
        <v>252928</v>
      </c>
      <c r="G99" s="4">
        <f>E99+F99</f>
        <v>261710</v>
      </c>
      <c r="H99" s="4">
        <v>3294</v>
      </c>
      <c r="I99" s="4">
        <v>1105.3</v>
      </c>
      <c r="J99" s="7">
        <f>I99*E99</f>
        <v>9706744.5999999996</v>
      </c>
      <c r="K99">
        <f t="shared" si="2"/>
        <v>0.33554948391013961</v>
      </c>
    </row>
    <row r="100" spans="1:11" ht="17">
      <c r="A100" s="3" t="s">
        <v>1101</v>
      </c>
      <c r="B100" s="3" t="s">
        <v>3626</v>
      </c>
      <c r="C100" s="4" t="s">
        <v>3627</v>
      </c>
      <c r="D100" s="4">
        <f>VLOOKUP(A100,Sheet1!$A$1:$B$1307,2,FALSE)</f>
        <v>0.13837227296400001</v>
      </c>
      <c r="E100" s="6">
        <v>8768</v>
      </c>
      <c r="F100" s="6">
        <v>59633</v>
      </c>
      <c r="G100" s="4">
        <f>E100+F100</f>
        <v>68401</v>
      </c>
      <c r="H100" s="4">
        <v>321</v>
      </c>
      <c r="I100" s="4">
        <v>111.7</v>
      </c>
      <c r="J100" s="7">
        <f>I100*E100</f>
        <v>979385.6</v>
      </c>
      <c r="K100">
        <f t="shared" si="2"/>
        <v>0.34797507788161997</v>
      </c>
    </row>
    <row r="101" spans="1:11" ht="17">
      <c r="A101" s="3" t="s">
        <v>280</v>
      </c>
      <c r="B101" s="3" t="s">
        <v>1997</v>
      </c>
      <c r="C101" s="4" t="s">
        <v>1998</v>
      </c>
      <c r="D101" s="4">
        <f>VLOOKUP(A101,Sheet1!$A$1:$B$1307,2,FALSE)</f>
        <v>0.228953982257</v>
      </c>
      <c r="E101" s="6">
        <v>8650</v>
      </c>
      <c r="F101" s="6">
        <v>267249</v>
      </c>
      <c r="G101" s="4">
        <f>E101+F101</f>
        <v>275899</v>
      </c>
      <c r="H101" s="4">
        <v>3294</v>
      </c>
      <c r="I101" s="4">
        <v>1030.5</v>
      </c>
      <c r="J101" s="7">
        <f>I101*E101</f>
        <v>8913825</v>
      </c>
      <c r="K101">
        <f t="shared" si="2"/>
        <v>0.31284153005464482</v>
      </c>
    </row>
    <row r="102" spans="1:11" ht="17">
      <c r="A102" s="3" t="s">
        <v>346</v>
      </c>
      <c r="B102" s="3" t="s">
        <v>2131</v>
      </c>
      <c r="C102" s="4" t="s">
        <v>2132</v>
      </c>
      <c r="D102" s="4">
        <f>VLOOKUP(A102,Sheet1!$A$1:$B$1307,2,FALSE)</f>
        <v>0.52264737373000003</v>
      </c>
      <c r="E102" s="6">
        <v>8573</v>
      </c>
      <c r="F102" s="6">
        <v>319800</v>
      </c>
      <c r="G102" s="4">
        <f>E102+F102</f>
        <v>328373</v>
      </c>
      <c r="H102" s="4">
        <v>911</v>
      </c>
      <c r="I102" s="4">
        <v>378.6</v>
      </c>
      <c r="J102" s="7">
        <f>I102*E102</f>
        <v>3245737.8000000003</v>
      </c>
      <c r="K102">
        <f t="shared" si="2"/>
        <v>0.41558726673984636</v>
      </c>
    </row>
    <row r="103" spans="1:11" ht="17">
      <c r="A103" s="3" t="s">
        <v>395</v>
      </c>
      <c r="B103" s="3" t="s">
        <v>2227</v>
      </c>
      <c r="C103" s="4" t="s">
        <v>2228</v>
      </c>
      <c r="D103" s="4">
        <f>VLOOKUP(A103,Sheet1!$A$1:$B$1307,2,FALSE)</f>
        <v>0.306439475199</v>
      </c>
      <c r="E103" s="6">
        <v>8553</v>
      </c>
      <c r="F103" s="6">
        <v>268465</v>
      </c>
      <c r="G103" s="4">
        <f>E103+F103</f>
        <v>277018</v>
      </c>
      <c r="H103" s="4">
        <v>913</v>
      </c>
      <c r="I103" s="4">
        <v>477.7</v>
      </c>
      <c r="J103" s="7">
        <f>I103*E103</f>
        <v>4085768.1</v>
      </c>
      <c r="K103">
        <f t="shared" si="2"/>
        <v>0.52322015334063521</v>
      </c>
    </row>
    <row r="104" spans="1:11" ht="17">
      <c r="A104" s="3" t="s">
        <v>1010</v>
      </c>
      <c r="B104" s="3" t="s">
        <v>3444</v>
      </c>
      <c r="C104" s="4" t="s">
        <v>3445</v>
      </c>
      <c r="D104" s="4">
        <f>VLOOKUP(A104,Sheet1!$A$1:$B$1307,2,FALSE)</f>
        <v>0.267479836784</v>
      </c>
      <c r="E104" s="6">
        <v>8510</v>
      </c>
      <c r="F104" s="6">
        <v>22373</v>
      </c>
      <c r="G104" s="4">
        <f>E104+F104</f>
        <v>30883</v>
      </c>
      <c r="H104" s="4">
        <v>542</v>
      </c>
      <c r="I104" s="4">
        <v>283.3</v>
      </c>
      <c r="J104" s="7">
        <f>I104*E104</f>
        <v>2410883</v>
      </c>
      <c r="K104">
        <f t="shared" si="2"/>
        <v>0.52269372693726934</v>
      </c>
    </row>
    <row r="105" spans="1:11" ht="17">
      <c r="A105" s="3" t="s">
        <v>1068</v>
      </c>
      <c r="B105" s="3" t="s">
        <v>3560</v>
      </c>
      <c r="C105" s="4" t="s">
        <v>3561</v>
      </c>
      <c r="D105" s="4">
        <f>VLOOKUP(A105,Sheet1!$A$1:$B$1307,2,FALSE)</f>
        <v>0.300988943585</v>
      </c>
      <c r="E105" s="6">
        <v>8354</v>
      </c>
      <c r="F105" s="6">
        <v>110844</v>
      </c>
      <c r="G105" s="4">
        <f>E105+F105</f>
        <v>119198</v>
      </c>
      <c r="H105" s="4">
        <v>375</v>
      </c>
      <c r="I105" s="4">
        <v>335.9</v>
      </c>
      <c r="J105" s="7">
        <f>I105*E105</f>
        <v>2806108.5999999996</v>
      </c>
      <c r="K105">
        <f t="shared" si="2"/>
        <v>0.89573333333333327</v>
      </c>
    </row>
    <row r="106" spans="1:11" ht="17">
      <c r="A106" s="3" t="s">
        <v>1031</v>
      </c>
      <c r="B106" s="3" t="s">
        <v>3486</v>
      </c>
      <c r="C106" s="4" t="s">
        <v>3487</v>
      </c>
      <c r="D106" s="4">
        <f>VLOOKUP(A106,Sheet1!$A$1:$B$1307,2,FALSE)</f>
        <v>0.24689234817899999</v>
      </c>
      <c r="E106" s="6">
        <v>8230</v>
      </c>
      <c r="F106" s="6">
        <v>167963</v>
      </c>
      <c r="G106" s="4">
        <f>E106+F106</f>
        <v>176193</v>
      </c>
      <c r="H106" s="4">
        <v>396</v>
      </c>
      <c r="I106" s="4">
        <v>296.7</v>
      </c>
      <c r="J106" s="7">
        <f>I106*E106</f>
        <v>2441841</v>
      </c>
      <c r="K106">
        <f t="shared" si="2"/>
        <v>0.74924242424242427</v>
      </c>
    </row>
    <row r="107" spans="1:11" ht="17">
      <c r="A107" s="3" t="s">
        <v>1027</v>
      </c>
      <c r="B107" s="3" t="s">
        <v>3478</v>
      </c>
      <c r="C107" s="4" t="s">
        <v>3479</v>
      </c>
      <c r="D107" s="4">
        <f>VLOOKUP(A107,Sheet1!$A$1:$B$1307,2,FALSE)</f>
        <v>0.29160201232600003</v>
      </c>
      <c r="E107" s="6">
        <v>8216</v>
      </c>
      <c r="F107" s="6">
        <v>142686</v>
      </c>
      <c r="G107" s="4">
        <f>E107+F107</f>
        <v>150902</v>
      </c>
      <c r="H107" s="4">
        <v>426</v>
      </c>
      <c r="I107" s="4">
        <v>335.1</v>
      </c>
      <c r="J107" s="7">
        <f>I107*E107</f>
        <v>2753181.6</v>
      </c>
      <c r="K107">
        <f t="shared" si="2"/>
        <v>0.78661971830985922</v>
      </c>
    </row>
    <row r="108" spans="1:11" ht="17">
      <c r="A108" s="3" t="s">
        <v>1009</v>
      </c>
      <c r="B108" s="3" t="s">
        <v>3442</v>
      </c>
      <c r="C108" s="4" t="s">
        <v>3443</v>
      </c>
      <c r="D108" s="4">
        <f>VLOOKUP(A108,Sheet1!$A$1:$B$1307,2,FALSE)</f>
        <v>0.20487765326499999</v>
      </c>
      <c r="E108" s="6">
        <v>8213</v>
      </c>
      <c r="F108" s="6">
        <v>15856</v>
      </c>
      <c r="G108" s="4">
        <f>E108+F108</f>
        <v>24069</v>
      </c>
      <c r="H108" s="4">
        <v>562</v>
      </c>
      <c r="I108" s="4">
        <v>269.60000000000002</v>
      </c>
      <c r="J108" s="7">
        <f>I108*E108</f>
        <v>2214224.8000000003</v>
      </c>
      <c r="K108">
        <f t="shared" si="2"/>
        <v>0.47971530249110322</v>
      </c>
    </row>
    <row r="109" spans="1:11" ht="17">
      <c r="A109" s="3" t="s">
        <v>326</v>
      </c>
      <c r="B109" s="3" t="s">
        <v>2089</v>
      </c>
      <c r="C109" s="4" t="s">
        <v>2090</v>
      </c>
      <c r="D109" s="4">
        <f>VLOOKUP(A109,Sheet1!$A$1:$B$1307,2,FALSE)</f>
        <v>0.495991140188</v>
      </c>
      <c r="E109" s="6">
        <v>8179</v>
      </c>
      <c r="F109" s="6">
        <v>257822</v>
      </c>
      <c r="G109" s="4">
        <f>E109+F109</f>
        <v>266001</v>
      </c>
      <c r="H109" s="4">
        <v>1080</v>
      </c>
      <c r="I109" s="4">
        <v>477.8</v>
      </c>
      <c r="J109" s="7">
        <f>I109*E109</f>
        <v>3907926.2</v>
      </c>
      <c r="K109">
        <f t="shared" si="2"/>
        <v>0.44240740740740742</v>
      </c>
    </row>
    <row r="110" spans="1:11" ht="17">
      <c r="A110" s="3" t="s">
        <v>279</v>
      </c>
      <c r="B110" s="3" t="s">
        <v>1995</v>
      </c>
      <c r="C110" s="4" t="s">
        <v>1996</v>
      </c>
      <c r="D110" s="4">
        <f>VLOOKUP(A110,Sheet1!$A$1:$B$1307,2,FALSE)</f>
        <v>0.30885845360300002</v>
      </c>
      <c r="E110" s="6">
        <v>8020</v>
      </c>
      <c r="F110" s="6">
        <v>93685</v>
      </c>
      <c r="G110" s="4">
        <f>E110+F110</f>
        <v>101705</v>
      </c>
      <c r="H110" s="4">
        <v>3675</v>
      </c>
      <c r="I110" s="4">
        <v>1200.8</v>
      </c>
      <c r="J110" s="7">
        <f>I110*E110</f>
        <v>9630416</v>
      </c>
      <c r="K110">
        <f t="shared" si="2"/>
        <v>0.32674829931972788</v>
      </c>
    </row>
    <row r="111" spans="1:11" ht="17">
      <c r="A111" s="3" t="s">
        <v>1005</v>
      </c>
      <c r="B111" s="3" t="s">
        <v>3434</v>
      </c>
      <c r="C111" s="4" t="s">
        <v>3435</v>
      </c>
      <c r="D111" s="4">
        <f>VLOOKUP(A111,Sheet1!$A$1:$B$1307,2,FALSE)</f>
        <v>0.25778465561899999</v>
      </c>
      <c r="E111" s="6">
        <v>7943</v>
      </c>
      <c r="F111" s="6">
        <v>53061</v>
      </c>
      <c r="G111" s="4">
        <f>E111+F111</f>
        <v>61004</v>
      </c>
      <c r="H111" s="4">
        <v>448</v>
      </c>
      <c r="I111" s="4">
        <v>299.8</v>
      </c>
      <c r="J111" s="7">
        <f>I111*E111</f>
        <v>2381311.4</v>
      </c>
      <c r="K111">
        <f t="shared" si="2"/>
        <v>0.66919642857142858</v>
      </c>
    </row>
    <row r="112" spans="1:11" ht="17">
      <c r="A112" s="3" t="s">
        <v>795</v>
      </c>
      <c r="B112" s="3" t="s">
        <v>3014</v>
      </c>
      <c r="C112" s="4" t="s">
        <v>3015</v>
      </c>
      <c r="D112" s="4">
        <f>VLOOKUP(A112,Sheet1!$A$1:$B$1307,2,FALSE)</f>
        <v>0.17555757989000001</v>
      </c>
      <c r="E112" s="6">
        <v>7892</v>
      </c>
      <c r="F112" s="6">
        <v>20743</v>
      </c>
      <c r="G112" s="4">
        <f>E112+F112</f>
        <v>28635</v>
      </c>
      <c r="H112" s="4">
        <v>324</v>
      </c>
      <c r="I112" s="4">
        <v>219.4</v>
      </c>
      <c r="J112" s="7">
        <f>I112*E112</f>
        <v>1731504.8</v>
      </c>
      <c r="K112">
        <f t="shared" si="2"/>
        <v>0.67716049382716048</v>
      </c>
    </row>
    <row r="113" spans="1:11" ht="17">
      <c r="A113" s="3" t="s">
        <v>38</v>
      </c>
      <c r="B113" s="3" t="s">
        <v>1529</v>
      </c>
      <c r="C113" s="4" t="s">
        <v>1530</v>
      </c>
      <c r="D113" s="4">
        <f>VLOOKUP(A113,Sheet1!$A$1:$B$1307,2,FALSE)</f>
        <v>0.43653057766999998</v>
      </c>
      <c r="E113" s="6">
        <v>4960</v>
      </c>
      <c r="F113" s="6">
        <v>1204540</v>
      </c>
      <c r="G113" s="4">
        <f>E113+F113</f>
        <v>1209500</v>
      </c>
      <c r="H113" s="4">
        <v>311</v>
      </c>
      <c r="I113" s="4">
        <v>296.60000000000002</v>
      </c>
      <c r="J113" s="7">
        <f>I113*E113</f>
        <v>1471136</v>
      </c>
      <c r="K113">
        <f t="shared" si="2"/>
        <v>0.95369774919614159</v>
      </c>
    </row>
    <row r="114" spans="1:11" ht="17">
      <c r="A114" s="3" t="s">
        <v>79</v>
      </c>
      <c r="B114" s="3" t="s">
        <v>1611</v>
      </c>
      <c r="C114" s="4" t="s">
        <v>1612</v>
      </c>
      <c r="D114" s="4">
        <f>VLOOKUP(A114,Sheet1!$A$1:$B$1307,2,FALSE)</f>
        <v>0.13143484583600001</v>
      </c>
      <c r="E114" s="6">
        <v>7653</v>
      </c>
      <c r="F114" s="6">
        <v>8372</v>
      </c>
      <c r="G114" s="4">
        <f>E114+F114</f>
        <v>16025</v>
      </c>
      <c r="H114" s="4">
        <v>224</v>
      </c>
      <c r="I114" s="4">
        <v>176.3</v>
      </c>
      <c r="J114" s="7">
        <f>I114*E114</f>
        <v>1349223.9000000001</v>
      </c>
      <c r="K114">
        <f t="shared" si="2"/>
        <v>0.78705357142857146</v>
      </c>
    </row>
    <row r="115" spans="1:11" ht="17">
      <c r="A115" s="3" t="s">
        <v>410</v>
      </c>
      <c r="B115" s="3" t="s">
        <v>2263</v>
      </c>
      <c r="C115" s="4" t="s">
        <v>2264</v>
      </c>
      <c r="D115" s="4">
        <f>VLOOKUP(A115,Sheet1!$A$1:$B$1307,2,FALSE)</f>
        <v>0.233553464958</v>
      </c>
      <c r="E115" s="6">
        <v>7638</v>
      </c>
      <c r="F115" s="6">
        <v>245565</v>
      </c>
      <c r="G115" s="4">
        <f>E115+F115</f>
        <v>253203</v>
      </c>
      <c r="H115" s="4">
        <v>3294</v>
      </c>
      <c r="I115" s="4">
        <v>1229.2</v>
      </c>
      <c r="J115" s="7">
        <f>I115*E115</f>
        <v>9388629.5999999996</v>
      </c>
      <c r="K115">
        <f t="shared" si="2"/>
        <v>0.37316332726168794</v>
      </c>
    </row>
    <row r="116" spans="1:11" ht="17">
      <c r="A116" s="3" t="s">
        <v>302</v>
      </c>
      <c r="B116" s="3" t="s">
        <v>2043</v>
      </c>
      <c r="C116" s="4" t="s">
        <v>2044</v>
      </c>
      <c r="D116" s="4">
        <f>VLOOKUP(A116,Sheet1!$A$1:$B$1307,2,FALSE)</f>
        <v>0.32274045327099998</v>
      </c>
      <c r="E116" s="6">
        <v>7609</v>
      </c>
      <c r="F116" s="6">
        <v>101804</v>
      </c>
      <c r="G116" s="4">
        <f>E116+F116</f>
        <v>109413</v>
      </c>
      <c r="H116" s="4">
        <v>2515</v>
      </c>
      <c r="I116" s="4">
        <v>426.3</v>
      </c>
      <c r="J116" s="7">
        <f>I116*E116</f>
        <v>3243716.7</v>
      </c>
      <c r="K116">
        <f t="shared" si="2"/>
        <v>0.16950298210735587</v>
      </c>
    </row>
    <row r="117" spans="1:11" ht="17">
      <c r="A117" s="3" t="s">
        <v>781</v>
      </c>
      <c r="B117" s="3" t="s">
        <v>2987</v>
      </c>
      <c r="C117" s="4" t="s">
        <v>2988</v>
      </c>
      <c r="D117" s="4">
        <f>VLOOKUP(A117,Sheet1!$A$1:$B$1307,2,FALSE)</f>
        <v>0.21032691753900001</v>
      </c>
      <c r="E117" s="6">
        <v>7582</v>
      </c>
      <c r="F117" s="6">
        <v>14831</v>
      </c>
      <c r="G117" s="4">
        <f>E117+F117</f>
        <v>22413</v>
      </c>
      <c r="H117" s="4">
        <v>345</v>
      </c>
      <c r="I117" s="4">
        <v>263.60000000000002</v>
      </c>
      <c r="J117" s="7">
        <f>I117*E117</f>
        <v>1998615.2000000002</v>
      </c>
      <c r="K117">
        <f t="shared" si="2"/>
        <v>0.7640579710144928</v>
      </c>
    </row>
    <row r="118" spans="1:11" ht="17">
      <c r="A118" s="3" t="s">
        <v>341</v>
      </c>
      <c r="B118" s="3" t="s">
        <v>2119</v>
      </c>
      <c r="C118" s="4" t="s">
        <v>2120</v>
      </c>
      <c r="D118" s="4">
        <f>VLOOKUP(A118,Sheet1!$A$1:$B$1307,2,FALSE)</f>
        <v>0.32985557362399998</v>
      </c>
      <c r="E118" s="6">
        <v>7466</v>
      </c>
      <c r="F118" s="6">
        <v>371018</v>
      </c>
      <c r="G118" s="4">
        <f>E118+F118</f>
        <v>378484</v>
      </c>
      <c r="H118" s="4">
        <v>2742</v>
      </c>
      <c r="I118" s="4">
        <v>319.10000000000002</v>
      </c>
      <c r="J118" s="7">
        <f>I118*E118</f>
        <v>2382400.6</v>
      </c>
      <c r="K118">
        <f t="shared" si="2"/>
        <v>0.11637490882567469</v>
      </c>
    </row>
    <row r="119" spans="1:11" ht="17">
      <c r="A119" s="3" t="s">
        <v>403</v>
      </c>
      <c r="B119" s="3" t="s">
        <v>2243</v>
      </c>
      <c r="C119" s="4" t="s">
        <v>2244</v>
      </c>
      <c r="D119" s="4">
        <f>VLOOKUP(A119,Sheet1!$A$1:$B$1307,2,FALSE)</f>
        <v>0.51259054229199996</v>
      </c>
      <c r="E119" s="6">
        <v>7441</v>
      </c>
      <c r="F119" s="6">
        <v>254148</v>
      </c>
      <c r="G119" s="4">
        <f>E119+F119</f>
        <v>261589</v>
      </c>
      <c r="H119" s="4">
        <v>901</v>
      </c>
      <c r="I119" s="4">
        <v>531.5</v>
      </c>
      <c r="J119" s="7">
        <f>I119*E119</f>
        <v>3954891.5</v>
      </c>
      <c r="K119">
        <f t="shared" si="2"/>
        <v>0.58990011098779138</v>
      </c>
    </row>
    <row r="120" spans="1:11" ht="17">
      <c r="A120" s="3" t="s">
        <v>28</v>
      </c>
      <c r="B120" s="3" t="s">
        <v>1509</v>
      </c>
      <c r="C120" s="4" t="s">
        <v>1510</v>
      </c>
      <c r="D120" s="4">
        <f>VLOOKUP(A120,Sheet1!$A$1:$B$1307,2,FALSE)</f>
        <v>0.40765638581399999</v>
      </c>
      <c r="E120" s="6">
        <v>57542</v>
      </c>
      <c r="F120" s="6">
        <v>1204528</v>
      </c>
      <c r="G120" s="4">
        <f>E120+F120</f>
        <v>1262070</v>
      </c>
      <c r="H120" s="4">
        <v>311</v>
      </c>
      <c r="I120" s="4">
        <v>310.10000000000002</v>
      </c>
      <c r="J120" s="7">
        <f>I120*E120</f>
        <v>17843774.200000003</v>
      </c>
      <c r="K120">
        <f t="shared" si="2"/>
        <v>0.99710610932475896</v>
      </c>
    </row>
    <row r="121" spans="1:11" ht="17">
      <c r="A121" s="3" t="s">
        <v>980</v>
      </c>
      <c r="B121" s="3" t="s">
        <v>3384</v>
      </c>
      <c r="C121" s="4" t="s">
        <v>3385</v>
      </c>
      <c r="D121" s="4">
        <f>VLOOKUP(A121,Sheet1!$A$1:$B$1307,2,FALSE)</f>
        <v>0.23253020446600001</v>
      </c>
      <c r="E121" s="6">
        <v>7425</v>
      </c>
      <c r="F121" s="6">
        <v>172499</v>
      </c>
      <c r="G121" s="4">
        <f>E121+F121</f>
        <v>179924</v>
      </c>
      <c r="H121" s="4">
        <v>408</v>
      </c>
      <c r="I121" s="4">
        <v>290.8</v>
      </c>
      <c r="J121" s="7">
        <f>I121*E121</f>
        <v>2159190</v>
      </c>
      <c r="K121">
        <f t="shared" si="2"/>
        <v>0.71274509803921571</v>
      </c>
    </row>
    <row r="122" spans="1:11" ht="17">
      <c r="A122" s="3" t="s">
        <v>316</v>
      </c>
      <c r="B122" s="3" t="s">
        <v>2069</v>
      </c>
      <c r="C122" s="4" t="s">
        <v>2070</v>
      </c>
      <c r="D122" s="4">
        <f>VLOOKUP(A122,Sheet1!$A$1:$B$1307,2,FALSE)</f>
        <v>0.30969401302799998</v>
      </c>
      <c r="E122" s="6">
        <v>7396</v>
      </c>
      <c r="F122" s="6">
        <v>295700</v>
      </c>
      <c r="G122" s="4">
        <f>E122+F122</f>
        <v>303096</v>
      </c>
      <c r="H122" s="4">
        <v>1038</v>
      </c>
      <c r="I122" s="4">
        <v>393.8</v>
      </c>
      <c r="J122" s="7">
        <f>I122*E122</f>
        <v>2912544.8000000003</v>
      </c>
      <c r="K122">
        <f t="shared" si="2"/>
        <v>0.37938342967244704</v>
      </c>
    </row>
    <row r="123" spans="1:11" ht="17">
      <c r="A123" s="3" t="s">
        <v>323</v>
      </c>
      <c r="B123" s="3" t="s">
        <v>2083</v>
      </c>
      <c r="C123" s="4" t="s">
        <v>2084</v>
      </c>
      <c r="D123" s="4">
        <f>VLOOKUP(A123,Sheet1!$A$1:$B$1307,2,FALSE)</f>
        <v>0.399825855738</v>
      </c>
      <c r="E123" s="6">
        <v>7314</v>
      </c>
      <c r="F123" s="6">
        <v>296526</v>
      </c>
      <c r="G123" s="4">
        <f>E123+F123</f>
        <v>303840</v>
      </c>
      <c r="H123" s="4">
        <v>921</v>
      </c>
      <c r="I123" s="4">
        <v>360.6</v>
      </c>
      <c r="J123" s="7">
        <f>I123*E123</f>
        <v>2637428.4000000004</v>
      </c>
      <c r="K123">
        <f t="shared" si="2"/>
        <v>0.39153094462540722</v>
      </c>
    </row>
    <row r="124" spans="1:11" ht="17">
      <c r="A124" s="3" t="s">
        <v>409</v>
      </c>
      <c r="B124" s="3" t="s">
        <v>2255</v>
      </c>
      <c r="C124" s="4" t="s">
        <v>2256</v>
      </c>
      <c r="D124" s="4">
        <f>VLOOKUP(A124,Sheet1!$A$1:$B$1307,2,FALSE)</f>
        <v>0.54167010537299998</v>
      </c>
      <c r="E124" s="6">
        <v>7241</v>
      </c>
      <c r="F124" s="6">
        <v>285530</v>
      </c>
      <c r="G124" s="4">
        <f>E124+F124</f>
        <v>292771</v>
      </c>
      <c r="H124" s="4">
        <v>903</v>
      </c>
      <c r="I124" s="4">
        <v>327.8</v>
      </c>
      <c r="J124" s="7">
        <f>I124*E124</f>
        <v>2373599.8000000003</v>
      </c>
      <c r="K124">
        <f t="shared" si="2"/>
        <v>0.3630121816168328</v>
      </c>
    </row>
    <row r="125" spans="1:11" ht="17">
      <c r="A125" s="3" t="s">
        <v>982</v>
      </c>
      <c r="B125" s="3" t="s">
        <v>3388</v>
      </c>
      <c r="C125" s="4" t="s">
        <v>3389</v>
      </c>
      <c r="D125" s="4">
        <f>VLOOKUP(A125,Sheet1!$A$1:$B$1307,2,FALSE)</f>
        <v>0.46897281483699998</v>
      </c>
      <c r="E125" s="6">
        <v>7191</v>
      </c>
      <c r="F125" s="6">
        <v>133914</v>
      </c>
      <c r="G125" s="4">
        <f>E125+F125</f>
        <v>141105</v>
      </c>
      <c r="H125" s="4">
        <v>467</v>
      </c>
      <c r="I125" s="4">
        <v>311.3</v>
      </c>
      <c r="J125" s="7">
        <f>I125*E125</f>
        <v>2238558.3000000003</v>
      </c>
      <c r="K125">
        <f t="shared" si="2"/>
        <v>0.66659528907922916</v>
      </c>
    </row>
    <row r="126" spans="1:11" ht="17">
      <c r="A126" s="3" t="s">
        <v>1079</v>
      </c>
      <c r="B126" s="3" t="s">
        <v>3582</v>
      </c>
      <c r="C126" s="4" t="s">
        <v>3583</v>
      </c>
      <c r="D126" s="4">
        <f>VLOOKUP(A126,Sheet1!$A$1:$B$1307,2,FALSE)</f>
        <v>0.18970816535599999</v>
      </c>
      <c r="E126" s="6">
        <v>7179</v>
      </c>
      <c r="F126" s="6">
        <v>8120</v>
      </c>
      <c r="G126" s="4">
        <f>E126+F126</f>
        <v>15299</v>
      </c>
      <c r="H126" s="4">
        <v>715</v>
      </c>
      <c r="I126" s="4">
        <v>284.8</v>
      </c>
      <c r="J126" s="7">
        <f>I126*E126</f>
        <v>2044579.2000000002</v>
      </c>
      <c r="K126">
        <f t="shared" si="2"/>
        <v>0.39832167832167836</v>
      </c>
    </row>
    <row r="127" spans="1:11" ht="17">
      <c r="A127" s="3" t="s">
        <v>365</v>
      </c>
      <c r="B127" s="3" t="s">
        <v>2167</v>
      </c>
      <c r="C127" s="4" t="s">
        <v>2168</v>
      </c>
      <c r="D127" s="4">
        <f>VLOOKUP(A127,Sheet1!$A$1:$B$1307,2,FALSE)</f>
        <v>0.25420475769899997</v>
      </c>
      <c r="E127" s="6">
        <v>7176</v>
      </c>
      <c r="F127" s="6">
        <v>134607</v>
      </c>
      <c r="G127" s="4">
        <f>E127+F127</f>
        <v>141783</v>
      </c>
      <c r="H127" s="4">
        <v>2217</v>
      </c>
      <c r="I127" s="4">
        <v>551.20000000000005</v>
      </c>
      <c r="J127" s="7">
        <f>I127*E127</f>
        <v>3955411.2</v>
      </c>
      <c r="K127">
        <f t="shared" si="2"/>
        <v>0.24862426702751467</v>
      </c>
    </row>
    <row r="128" spans="1:11" ht="17">
      <c r="A128" s="3" t="s">
        <v>259</v>
      </c>
      <c r="B128" s="3" t="s">
        <v>1955</v>
      </c>
      <c r="C128" s="4" t="s">
        <v>1956</v>
      </c>
      <c r="D128" s="4">
        <f>VLOOKUP(A128,Sheet1!$A$1:$B$1307,2,FALSE)</f>
        <v>0.29503869673100003</v>
      </c>
      <c r="E128" s="6">
        <v>7172</v>
      </c>
      <c r="F128" s="6">
        <v>13354</v>
      </c>
      <c r="G128" s="4">
        <f>E128+F128</f>
        <v>20526</v>
      </c>
      <c r="H128" s="4">
        <v>169</v>
      </c>
      <c r="I128" s="4">
        <v>169</v>
      </c>
      <c r="J128" s="7">
        <f>I128*E128</f>
        <v>1212068</v>
      </c>
      <c r="K128">
        <f t="shared" si="2"/>
        <v>1</v>
      </c>
    </row>
    <row r="129" spans="1:11" ht="17">
      <c r="A129" s="3" t="s">
        <v>339</v>
      </c>
      <c r="B129" s="3" t="s">
        <v>2115</v>
      </c>
      <c r="C129" s="4" t="s">
        <v>2116</v>
      </c>
      <c r="D129" s="4">
        <f>VLOOKUP(A129,Sheet1!$A$1:$B$1307,2,FALSE)</f>
        <v>0.50330840053199999</v>
      </c>
      <c r="E129" s="6">
        <v>7046</v>
      </c>
      <c r="F129" s="6">
        <v>292287</v>
      </c>
      <c r="G129" s="4">
        <f>E129+F129</f>
        <v>299333</v>
      </c>
      <c r="H129" s="4">
        <v>1106</v>
      </c>
      <c r="I129" s="4">
        <v>396</v>
      </c>
      <c r="J129" s="7">
        <f>I129*E129</f>
        <v>2790216</v>
      </c>
      <c r="K129">
        <f t="shared" si="2"/>
        <v>0.35804701627486435</v>
      </c>
    </row>
    <row r="130" spans="1:11" ht="17">
      <c r="A130" s="3" t="s">
        <v>310</v>
      </c>
      <c r="B130" s="3" t="s">
        <v>2059</v>
      </c>
      <c r="C130" s="4" t="s">
        <v>2060</v>
      </c>
      <c r="D130" s="4">
        <f>VLOOKUP(A130,Sheet1!$A$1:$B$1307,2,FALSE)</f>
        <v>0.381550699966</v>
      </c>
      <c r="E130" s="6">
        <v>6993</v>
      </c>
      <c r="F130" s="6">
        <v>293273</v>
      </c>
      <c r="G130" s="4">
        <f>E130+F130</f>
        <v>300266</v>
      </c>
      <c r="H130" s="4">
        <v>1047</v>
      </c>
      <c r="I130" s="4">
        <v>409.6</v>
      </c>
      <c r="J130" s="7">
        <f>I130*E130</f>
        <v>2864332.8000000003</v>
      </c>
      <c r="K130">
        <f t="shared" si="2"/>
        <v>0.3912129894937918</v>
      </c>
    </row>
    <row r="131" spans="1:11" ht="17">
      <c r="A131" s="3" t="s">
        <v>430</v>
      </c>
      <c r="B131" s="3" t="s">
        <v>2295</v>
      </c>
      <c r="C131" s="4" t="s">
        <v>2296</v>
      </c>
      <c r="D131" s="4">
        <f>VLOOKUP(A131,Sheet1!$A$1:$B$1307,2,FALSE)</f>
        <v>0.38438758072000001</v>
      </c>
      <c r="E131" s="6">
        <v>6973</v>
      </c>
      <c r="F131" s="6">
        <v>12807</v>
      </c>
      <c r="G131" s="4">
        <f>E131+F131</f>
        <v>19780</v>
      </c>
      <c r="H131" s="4">
        <v>4990</v>
      </c>
      <c r="I131" s="4">
        <v>356.6</v>
      </c>
      <c r="J131" s="7">
        <f>I131*E131</f>
        <v>2486571.8000000003</v>
      </c>
      <c r="K131">
        <f t="shared" ref="K131:K194" si="3">I131/H131</f>
        <v>7.1462925851703413E-2</v>
      </c>
    </row>
    <row r="132" spans="1:11" ht="17">
      <c r="A132" s="3" t="s">
        <v>401</v>
      </c>
      <c r="B132" s="3" t="s">
        <v>2239</v>
      </c>
      <c r="C132" s="4" t="s">
        <v>2240</v>
      </c>
      <c r="D132" s="4">
        <f>VLOOKUP(A132,Sheet1!$A$1:$B$1307,2,FALSE)</f>
        <v>0.47096772466999998</v>
      </c>
      <c r="E132" s="6">
        <v>6751</v>
      </c>
      <c r="F132" s="6">
        <v>244142</v>
      </c>
      <c r="G132" s="4">
        <f>E132+F132</f>
        <v>250893</v>
      </c>
      <c r="H132" s="4">
        <v>901</v>
      </c>
      <c r="I132" s="4">
        <v>488.8</v>
      </c>
      <c r="J132" s="7">
        <f>I132*E132</f>
        <v>3299888.8000000003</v>
      </c>
      <c r="K132">
        <f t="shared" si="3"/>
        <v>0.54250832408435068</v>
      </c>
    </row>
    <row r="133" spans="1:11" ht="17">
      <c r="A133" s="3" t="s">
        <v>757</v>
      </c>
      <c r="B133" s="3" t="s">
        <v>2939</v>
      </c>
      <c r="C133" s="4" t="s">
        <v>2940</v>
      </c>
      <c r="D133" s="4">
        <f>VLOOKUP(A133,Sheet1!$A$1:$B$1307,2,FALSE)</f>
        <v>0.216670472281</v>
      </c>
      <c r="E133" s="6">
        <v>6699</v>
      </c>
      <c r="F133" s="6">
        <v>6921</v>
      </c>
      <c r="G133" s="4">
        <f>E133+F133</f>
        <v>13620</v>
      </c>
      <c r="H133" s="4">
        <v>197</v>
      </c>
      <c r="I133" s="4">
        <v>156.69999999999999</v>
      </c>
      <c r="J133" s="7">
        <f>I133*E133</f>
        <v>1049733.2999999998</v>
      </c>
      <c r="K133">
        <f t="shared" si="3"/>
        <v>0.79543147208121823</v>
      </c>
    </row>
    <row r="134" spans="1:11" ht="17">
      <c r="A134" s="3" t="s">
        <v>728</v>
      </c>
      <c r="B134" s="3" t="s">
        <v>2884</v>
      </c>
      <c r="C134" s="4" t="s">
        <v>2885</v>
      </c>
      <c r="D134" s="4">
        <f>VLOOKUP(A134,Sheet1!$A$1:$B$1307,2,FALSE)</f>
        <v>0.34848818020799999</v>
      </c>
      <c r="E134" s="6">
        <v>6681</v>
      </c>
      <c r="F134" s="6">
        <v>9393</v>
      </c>
      <c r="G134" s="4">
        <f>E134+F134</f>
        <v>16074</v>
      </c>
      <c r="H134" s="4">
        <v>449</v>
      </c>
      <c r="I134" s="4">
        <v>230</v>
      </c>
      <c r="J134" s="7">
        <f>I134*E134</f>
        <v>1536630</v>
      </c>
      <c r="K134">
        <f t="shared" si="3"/>
        <v>0.51224944320712695</v>
      </c>
    </row>
    <row r="135" spans="1:11" ht="17">
      <c r="A135" s="3" t="s">
        <v>375</v>
      </c>
      <c r="B135" s="3" t="s">
        <v>2189</v>
      </c>
      <c r="C135" s="4" t="s">
        <v>2190</v>
      </c>
      <c r="D135" s="4">
        <f>VLOOKUP(A135,Sheet1!$A$1:$B$1307,2,FALSE)</f>
        <v>0.31113913912699998</v>
      </c>
      <c r="E135" s="6">
        <v>6455</v>
      </c>
      <c r="F135" s="6">
        <v>41266</v>
      </c>
      <c r="G135" s="4">
        <f>E135+F135</f>
        <v>47721</v>
      </c>
      <c r="H135" s="4">
        <v>1727</v>
      </c>
      <c r="I135" s="4">
        <v>815.9</v>
      </c>
      <c r="J135" s="7">
        <f>I135*E135</f>
        <v>5266634.5</v>
      </c>
      <c r="K135">
        <f t="shared" si="3"/>
        <v>0.47243775332947308</v>
      </c>
    </row>
    <row r="136" spans="1:11" ht="17">
      <c r="A136" s="3" t="s">
        <v>348</v>
      </c>
      <c r="B136" s="3" t="s">
        <v>2149</v>
      </c>
      <c r="C136" s="4" t="s">
        <v>2150</v>
      </c>
      <c r="D136" s="4">
        <f>VLOOKUP(A136,Sheet1!$A$1:$B$1307,2,FALSE)</f>
        <v>0.46542909747900002</v>
      </c>
      <c r="E136" s="6">
        <v>6425</v>
      </c>
      <c r="F136" s="6">
        <v>315637</v>
      </c>
      <c r="G136" s="4">
        <f>E136+F136</f>
        <v>322062</v>
      </c>
      <c r="H136" s="4">
        <v>909</v>
      </c>
      <c r="I136" s="4">
        <v>327.2</v>
      </c>
      <c r="J136" s="7">
        <f>I136*E136</f>
        <v>2102260</v>
      </c>
      <c r="K136">
        <f t="shared" si="3"/>
        <v>0.35995599559955993</v>
      </c>
    </row>
    <row r="137" spans="1:11" ht="17">
      <c r="A137" s="3" t="s">
        <v>1065</v>
      </c>
      <c r="B137" s="3" t="s">
        <v>3554</v>
      </c>
      <c r="C137" s="4" t="s">
        <v>3555</v>
      </c>
      <c r="D137" s="4">
        <f>VLOOKUP(A137,Sheet1!$A$1:$B$1307,2,FALSE)</f>
        <v>0.54458997459699998</v>
      </c>
      <c r="E137" s="6">
        <v>6404</v>
      </c>
      <c r="F137" s="6">
        <v>21302</v>
      </c>
      <c r="G137" s="4">
        <f>E137+F137</f>
        <v>27706</v>
      </c>
      <c r="H137" s="4">
        <v>1580</v>
      </c>
      <c r="I137" s="4">
        <v>1126.5999999999999</v>
      </c>
      <c r="J137" s="7">
        <f>I137*E137</f>
        <v>7214746.3999999994</v>
      </c>
      <c r="K137">
        <f t="shared" si="3"/>
        <v>0.71303797468354424</v>
      </c>
    </row>
    <row r="138" spans="1:11" ht="17">
      <c r="A138" s="3" t="s">
        <v>404</v>
      </c>
      <c r="B138" s="3" t="s">
        <v>2247</v>
      </c>
      <c r="C138" s="4" t="s">
        <v>2248</v>
      </c>
      <c r="D138" s="4">
        <f>VLOOKUP(A138,Sheet1!$A$1:$B$1307,2,FALSE)</f>
        <v>0.43400843242300002</v>
      </c>
      <c r="E138" s="6">
        <v>6401</v>
      </c>
      <c r="F138" s="6">
        <v>264144</v>
      </c>
      <c r="G138" s="4">
        <f>E138+F138</f>
        <v>270545</v>
      </c>
      <c r="H138" s="4">
        <v>919</v>
      </c>
      <c r="I138" s="4">
        <v>396</v>
      </c>
      <c r="J138" s="7">
        <f>I138*E138</f>
        <v>2534796</v>
      </c>
      <c r="K138">
        <f t="shared" si="3"/>
        <v>0.43090315560391729</v>
      </c>
    </row>
    <row r="139" spans="1:11" ht="17">
      <c r="A139" s="3" t="s">
        <v>695</v>
      </c>
      <c r="B139" s="3" t="s">
        <v>2820</v>
      </c>
      <c r="C139" s="4" t="s">
        <v>2821</v>
      </c>
      <c r="D139" s="4">
        <f>VLOOKUP(A139,Sheet1!$A$1:$B$1307,2,FALSE)</f>
        <v>0.25652443581899997</v>
      </c>
      <c r="E139" s="6">
        <v>6396</v>
      </c>
      <c r="F139" s="6">
        <v>18002</v>
      </c>
      <c r="G139" s="4">
        <f>E139+F139</f>
        <v>24398</v>
      </c>
      <c r="H139" s="4">
        <v>80</v>
      </c>
      <c r="I139" s="4">
        <v>73.2</v>
      </c>
      <c r="J139" s="7">
        <f>I139*E139</f>
        <v>468187.2</v>
      </c>
      <c r="K139">
        <f t="shared" si="3"/>
        <v>0.91500000000000004</v>
      </c>
    </row>
    <row r="140" spans="1:11" ht="17">
      <c r="A140" s="3" t="s">
        <v>432</v>
      </c>
      <c r="B140" s="3" t="s">
        <v>2299</v>
      </c>
      <c r="C140" s="4" t="s">
        <v>2298</v>
      </c>
      <c r="D140" s="4">
        <f>VLOOKUP(A140,Sheet1!$A$1:$B$1307,2,FALSE)</f>
        <v>0.37772073876099999</v>
      </c>
      <c r="E140" s="6">
        <v>6378</v>
      </c>
      <c r="F140" s="6">
        <v>12888</v>
      </c>
      <c r="G140" s="4">
        <f>E140+F140</f>
        <v>19266</v>
      </c>
      <c r="H140" s="4">
        <v>5138</v>
      </c>
      <c r="I140" s="4">
        <v>346.8</v>
      </c>
      <c r="J140" s="7">
        <f>I140*E140</f>
        <v>2211890.4</v>
      </c>
      <c r="K140">
        <f t="shared" si="3"/>
        <v>6.7497080576099655E-2</v>
      </c>
    </row>
    <row r="141" spans="1:11" ht="17">
      <c r="A141" s="3" t="s">
        <v>15</v>
      </c>
      <c r="B141" s="3" t="s">
        <v>1483</v>
      </c>
      <c r="C141" s="4" t="s">
        <v>1484</v>
      </c>
      <c r="D141" s="4">
        <f>VLOOKUP(A141,Sheet1!$A$1:$B$1307,2,FALSE)</f>
        <v>0.48486081752900001</v>
      </c>
      <c r="E141" s="6">
        <v>9181</v>
      </c>
      <c r="F141" s="6">
        <v>1204451</v>
      </c>
      <c r="G141" s="4">
        <f>E141+F141</f>
        <v>1213632</v>
      </c>
      <c r="H141" s="4">
        <v>310</v>
      </c>
      <c r="I141" s="4">
        <v>291.7</v>
      </c>
      <c r="J141" s="7">
        <f>I141*E141</f>
        <v>2678097.6999999997</v>
      </c>
      <c r="K141">
        <f t="shared" si="3"/>
        <v>0.94096774193548383</v>
      </c>
    </row>
    <row r="142" spans="1:11" ht="17">
      <c r="A142" s="3" t="s">
        <v>488</v>
      </c>
      <c r="B142" s="3" t="s">
        <v>2410</v>
      </c>
      <c r="C142" s="4" t="s">
        <v>2411</v>
      </c>
      <c r="D142" s="4">
        <f>VLOOKUP(A142,Sheet1!$A$1:$B$1307,2,FALSE)</f>
        <v>0.24255307714499999</v>
      </c>
      <c r="E142" s="6">
        <v>6284</v>
      </c>
      <c r="F142" s="6">
        <v>16869</v>
      </c>
      <c r="G142" s="4">
        <f>E142+F142</f>
        <v>23153</v>
      </c>
      <c r="H142" s="4">
        <v>489</v>
      </c>
      <c r="I142" s="4">
        <v>321.8</v>
      </c>
      <c r="J142" s="7">
        <f>I142*E142</f>
        <v>2022191.2000000002</v>
      </c>
      <c r="K142">
        <f t="shared" si="3"/>
        <v>0.65807770961145196</v>
      </c>
    </row>
    <row r="143" spans="1:11" ht="17">
      <c r="A143" s="3" t="s">
        <v>955</v>
      </c>
      <c r="B143" s="3" t="s">
        <v>3334</v>
      </c>
      <c r="C143" s="4" t="s">
        <v>3335</v>
      </c>
      <c r="D143" s="4">
        <f>VLOOKUP(A143,Sheet1!$A$1:$B$1307,2,FALSE)</f>
        <v>0.22767204994599999</v>
      </c>
      <c r="E143" s="6">
        <v>6207</v>
      </c>
      <c r="F143" s="6">
        <v>7458</v>
      </c>
      <c r="G143" s="4">
        <f>E143+F143</f>
        <v>13665</v>
      </c>
      <c r="H143" s="4">
        <v>134</v>
      </c>
      <c r="I143" s="4">
        <v>118.9</v>
      </c>
      <c r="J143" s="7">
        <f>I143*E143</f>
        <v>738012.3</v>
      </c>
      <c r="K143">
        <f t="shared" si="3"/>
        <v>0.88731343283582098</v>
      </c>
    </row>
    <row r="144" spans="1:11" ht="17">
      <c r="A144" s="3" t="s">
        <v>429</v>
      </c>
      <c r="B144" s="3" t="s">
        <v>2293</v>
      </c>
      <c r="C144" s="4" t="s">
        <v>2294</v>
      </c>
      <c r="D144" s="4">
        <f>VLOOKUP(A144,Sheet1!$A$1:$B$1307,2,FALSE)</f>
        <v>0.17515350695199999</v>
      </c>
      <c r="E144" s="6">
        <v>6193</v>
      </c>
      <c r="F144" s="6">
        <v>17350</v>
      </c>
      <c r="G144" s="4">
        <f>E144+F144</f>
        <v>23543</v>
      </c>
      <c r="H144" s="4">
        <v>1206</v>
      </c>
      <c r="I144" s="4">
        <v>230.7</v>
      </c>
      <c r="J144" s="7">
        <f>I144*E144</f>
        <v>1428725.0999999999</v>
      </c>
      <c r="K144">
        <f t="shared" si="3"/>
        <v>0.19129353233830845</v>
      </c>
    </row>
    <row r="145" spans="1:11" ht="17">
      <c r="A145" s="3" t="s">
        <v>406</v>
      </c>
      <c r="B145" s="3" t="s">
        <v>2249</v>
      </c>
      <c r="C145" s="4" t="s">
        <v>2250</v>
      </c>
      <c r="D145" s="4">
        <f>VLOOKUP(A145,Sheet1!$A$1:$B$1307,2,FALSE)</f>
        <v>0.42895110047500001</v>
      </c>
      <c r="E145" s="6">
        <v>6180</v>
      </c>
      <c r="F145" s="6">
        <v>247850</v>
      </c>
      <c r="G145" s="4">
        <f>E145+F145</f>
        <v>254030</v>
      </c>
      <c r="H145" s="4">
        <v>898</v>
      </c>
      <c r="I145" s="4">
        <v>439.6</v>
      </c>
      <c r="J145" s="7">
        <f>I145*E145</f>
        <v>2716728</v>
      </c>
      <c r="K145">
        <f t="shared" si="3"/>
        <v>0.489532293986637</v>
      </c>
    </row>
    <row r="146" spans="1:11" ht="17">
      <c r="A146" s="3" t="s">
        <v>319</v>
      </c>
      <c r="B146" s="3" t="s">
        <v>2075</v>
      </c>
      <c r="C146" s="4" t="s">
        <v>2076</v>
      </c>
      <c r="D146" s="4">
        <f>VLOOKUP(A146,Sheet1!$A$1:$B$1307,2,FALSE)</f>
        <v>0.42686457893399998</v>
      </c>
      <c r="E146" s="6">
        <v>6170</v>
      </c>
      <c r="F146" s="6">
        <v>290799</v>
      </c>
      <c r="G146" s="4">
        <f>E146+F146</f>
        <v>296969</v>
      </c>
      <c r="H146" s="4">
        <v>918</v>
      </c>
      <c r="I146" s="4">
        <v>361.6</v>
      </c>
      <c r="J146" s="7">
        <f>I146*E146</f>
        <v>2231072</v>
      </c>
      <c r="K146">
        <f t="shared" si="3"/>
        <v>0.39389978213507626</v>
      </c>
    </row>
    <row r="147" spans="1:11" ht="17">
      <c r="A147" s="3" t="s">
        <v>335</v>
      </c>
      <c r="B147" s="3" t="s">
        <v>2105</v>
      </c>
      <c r="C147" s="4" t="s">
        <v>2106</v>
      </c>
      <c r="D147" s="4">
        <f>VLOOKUP(A147,Sheet1!$A$1:$B$1307,2,FALSE)</f>
        <v>0.245446914786</v>
      </c>
      <c r="E147" s="6">
        <v>6166</v>
      </c>
      <c r="F147" s="6">
        <v>111790</v>
      </c>
      <c r="G147" s="4">
        <f>E147+F147</f>
        <v>117956</v>
      </c>
      <c r="H147" s="4">
        <v>2434</v>
      </c>
      <c r="I147" s="4">
        <v>609.1</v>
      </c>
      <c r="J147" s="7">
        <f>I147*E147</f>
        <v>3755710.6</v>
      </c>
      <c r="K147">
        <f t="shared" si="3"/>
        <v>0.25024650780608054</v>
      </c>
    </row>
    <row r="148" spans="1:11" ht="17">
      <c r="A148" s="3" t="s">
        <v>67</v>
      </c>
      <c r="B148" s="3" t="s">
        <v>1587</v>
      </c>
      <c r="C148" s="4" t="s">
        <v>1588</v>
      </c>
      <c r="D148" s="4">
        <f>VLOOKUP(A148,Sheet1!$A$1:$B$1307,2,FALSE)</f>
        <v>0.38881988841499998</v>
      </c>
      <c r="E148" s="6">
        <v>6144</v>
      </c>
      <c r="F148" s="6">
        <v>8835</v>
      </c>
      <c r="G148" s="4">
        <f>E148+F148</f>
        <v>14979</v>
      </c>
      <c r="H148" s="4">
        <v>96</v>
      </c>
      <c r="I148" s="4">
        <v>95.3</v>
      </c>
      <c r="J148" s="7">
        <f>I148*E148</f>
        <v>585523.19999999995</v>
      </c>
      <c r="K148">
        <f t="shared" si="3"/>
        <v>0.9927083333333333</v>
      </c>
    </row>
    <row r="149" spans="1:11" ht="17">
      <c r="A149" s="3" t="s">
        <v>742</v>
      </c>
      <c r="B149" s="3" t="s">
        <v>2909</v>
      </c>
      <c r="C149" s="4" t="s">
        <v>2910</v>
      </c>
      <c r="D149" s="4">
        <f>VLOOKUP(A149,Sheet1!$A$1:$B$1307,2,FALSE)</f>
        <v>0.199875487608</v>
      </c>
      <c r="E149" s="6">
        <v>6090</v>
      </c>
      <c r="F149" s="6">
        <v>15497</v>
      </c>
      <c r="G149" s="4">
        <f>E149+F149</f>
        <v>21587</v>
      </c>
      <c r="H149" s="4">
        <v>341</v>
      </c>
      <c r="I149" s="4">
        <v>229.2</v>
      </c>
      <c r="J149" s="7">
        <f>I149*E149</f>
        <v>1395828</v>
      </c>
      <c r="K149">
        <f t="shared" si="3"/>
        <v>0.67214076246334309</v>
      </c>
    </row>
    <row r="150" spans="1:11" ht="17">
      <c r="A150" s="3" t="s">
        <v>321</v>
      </c>
      <c r="B150" s="3" t="s">
        <v>2079</v>
      </c>
      <c r="C150" s="4" t="s">
        <v>2080</v>
      </c>
      <c r="D150" s="4">
        <f>VLOOKUP(A150,Sheet1!$A$1:$B$1307,2,FALSE)</f>
        <v>0.40712561485499998</v>
      </c>
      <c r="E150" s="6">
        <v>6063</v>
      </c>
      <c r="F150" s="6">
        <v>297323</v>
      </c>
      <c r="G150" s="4">
        <f>E150+F150</f>
        <v>303386</v>
      </c>
      <c r="H150" s="4">
        <v>927</v>
      </c>
      <c r="I150" s="4">
        <v>361.8</v>
      </c>
      <c r="J150" s="7">
        <f>I150*E150</f>
        <v>2193593.4</v>
      </c>
      <c r="K150">
        <f t="shared" si="3"/>
        <v>0.39029126213592236</v>
      </c>
    </row>
    <row r="151" spans="1:11" ht="17">
      <c r="A151" s="3" t="s">
        <v>370</v>
      </c>
      <c r="B151" s="3" t="s">
        <v>2177</v>
      </c>
      <c r="C151" s="4" t="s">
        <v>2178</v>
      </c>
      <c r="D151" s="4">
        <f>VLOOKUP(A151,Sheet1!$A$1:$B$1307,2,FALSE)</f>
        <v>0.446593147385</v>
      </c>
      <c r="E151" s="6">
        <v>6014</v>
      </c>
      <c r="F151" s="6">
        <v>122999</v>
      </c>
      <c r="G151" s="4">
        <f>E151+F151</f>
        <v>129013</v>
      </c>
      <c r="H151" s="4">
        <v>2212</v>
      </c>
      <c r="I151" s="4">
        <v>428.9</v>
      </c>
      <c r="J151" s="7">
        <f>I151*E151</f>
        <v>2579404.6</v>
      </c>
      <c r="K151">
        <f t="shared" si="3"/>
        <v>0.19389692585895116</v>
      </c>
    </row>
    <row r="152" spans="1:11" ht="17">
      <c r="A152" s="3" t="s">
        <v>315</v>
      </c>
      <c r="B152" s="3" t="s">
        <v>2067</v>
      </c>
      <c r="C152" s="4" t="s">
        <v>2068</v>
      </c>
      <c r="D152" s="4">
        <f>VLOOKUP(A152,Sheet1!$A$1:$B$1307,2,FALSE)</f>
        <v>0.24231368925999999</v>
      </c>
      <c r="E152" s="6">
        <v>6001</v>
      </c>
      <c r="F152" s="6">
        <v>301006</v>
      </c>
      <c r="G152" s="4">
        <f>E152+F152</f>
        <v>307007</v>
      </c>
      <c r="H152" s="4">
        <v>1038</v>
      </c>
      <c r="I152" s="4">
        <v>386.2</v>
      </c>
      <c r="J152" s="7">
        <f>I152*E152</f>
        <v>2317586.1999999997</v>
      </c>
      <c r="K152">
        <f t="shared" si="3"/>
        <v>0.37206165703275529</v>
      </c>
    </row>
    <row r="153" spans="1:11" ht="17">
      <c r="A153" s="3" t="s">
        <v>191</v>
      </c>
      <c r="B153" s="3" t="s">
        <v>1819</v>
      </c>
      <c r="C153" s="4" t="s">
        <v>1820</v>
      </c>
      <c r="D153" s="4">
        <f>VLOOKUP(A153,Sheet1!$A$1:$B$1307,2,FALSE)</f>
        <v>0.58138212119900001</v>
      </c>
      <c r="E153" s="6">
        <v>5990</v>
      </c>
      <c r="F153" s="6">
        <v>78093</v>
      </c>
      <c r="G153" s="4">
        <f>E153+F153</f>
        <v>84083</v>
      </c>
      <c r="H153" s="4">
        <v>2421</v>
      </c>
      <c r="I153" s="4">
        <v>333.5</v>
      </c>
      <c r="J153" s="7">
        <f>I153*E153</f>
        <v>1997665</v>
      </c>
      <c r="K153">
        <f t="shared" si="3"/>
        <v>0.13775299463031804</v>
      </c>
    </row>
    <row r="154" spans="1:11" ht="17">
      <c r="A154" s="3" t="s">
        <v>306</v>
      </c>
      <c r="B154" s="3" t="s">
        <v>2049</v>
      </c>
      <c r="C154" s="4" t="s">
        <v>2050</v>
      </c>
      <c r="D154" s="4">
        <f>VLOOKUP(A154,Sheet1!$A$1:$B$1307,2,FALSE)</f>
        <v>0.45431139187199998</v>
      </c>
      <c r="E154" s="6">
        <v>5969</v>
      </c>
      <c r="F154" s="6">
        <v>332212</v>
      </c>
      <c r="G154" s="4">
        <f>E154+F154</f>
        <v>338181</v>
      </c>
      <c r="H154" s="4">
        <v>1081</v>
      </c>
      <c r="I154" s="4">
        <v>296.5</v>
      </c>
      <c r="J154" s="7">
        <f>I154*E154</f>
        <v>1769808.5</v>
      </c>
      <c r="K154">
        <f t="shared" si="3"/>
        <v>0.27428307123034229</v>
      </c>
    </row>
    <row r="155" spans="1:11" ht="17">
      <c r="A155" s="3" t="s">
        <v>350</v>
      </c>
      <c r="B155" s="3" t="s">
        <v>2135</v>
      </c>
      <c r="C155" s="4" t="s">
        <v>2136</v>
      </c>
      <c r="D155" s="4">
        <f>VLOOKUP(A155,Sheet1!$A$1:$B$1307,2,FALSE)</f>
        <v>0.37911173505399998</v>
      </c>
      <c r="E155" s="6">
        <v>5961</v>
      </c>
      <c r="F155" s="6">
        <v>311156</v>
      </c>
      <c r="G155" s="4">
        <f>E155+F155</f>
        <v>317117</v>
      </c>
      <c r="H155" s="4">
        <v>989</v>
      </c>
      <c r="I155" s="4">
        <v>329.3</v>
      </c>
      <c r="J155" s="7">
        <f>I155*E155</f>
        <v>1962957.3</v>
      </c>
      <c r="K155">
        <f t="shared" si="3"/>
        <v>0.33296258847320526</v>
      </c>
    </row>
    <row r="156" spans="1:11" ht="17">
      <c r="A156" s="3" t="s">
        <v>343</v>
      </c>
      <c r="B156" s="3" t="s">
        <v>2121</v>
      </c>
      <c r="C156" s="4" t="s">
        <v>2122</v>
      </c>
      <c r="D156" s="4">
        <f>VLOOKUP(A156,Sheet1!$A$1:$B$1307,2,FALSE)</f>
        <v>0.39704810780200001</v>
      </c>
      <c r="E156" s="6">
        <v>5915</v>
      </c>
      <c r="F156" s="6">
        <v>115644</v>
      </c>
      <c r="G156" s="4">
        <f>E156+F156</f>
        <v>121559</v>
      </c>
      <c r="H156" s="4">
        <v>2650</v>
      </c>
      <c r="I156" s="4">
        <v>619.1</v>
      </c>
      <c r="J156" s="7">
        <f>I156*E156</f>
        <v>3661976.5</v>
      </c>
      <c r="K156">
        <f t="shared" si="3"/>
        <v>0.23362264150943396</v>
      </c>
    </row>
    <row r="157" spans="1:11" ht="17">
      <c r="A157" s="3" t="s">
        <v>993</v>
      </c>
      <c r="B157" s="3" t="s">
        <v>3410</v>
      </c>
      <c r="C157" s="4" t="s">
        <v>3411</v>
      </c>
      <c r="D157" s="4">
        <f>VLOOKUP(A157,Sheet1!$A$1:$B$1307,2,FALSE)</f>
        <v>0.20797742568399999</v>
      </c>
      <c r="E157" s="6">
        <v>5835</v>
      </c>
      <c r="F157" s="6">
        <v>82458</v>
      </c>
      <c r="G157" s="4">
        <f>E157+F157</f>
        <v>88293</v>
      </c>
      <c r="H157" s="4">
        <v>560</v>
      </c>
      <c r="I157" s="4">
        <v>380.3</v>
      </c>
      <c r="J157" s="7">
        <f>I157*E157</f>
        <v>2219050.5</v>
      </c>
      <c r="K157">
        <f t="shared" si="3"/>
        <v>0.67910714285714291</v>
      </c>
    </row>
    <row r="158" spans="1:11" ht="17">
      <c r="A158" s="3" t="s">
        <v>724</v>
      </c>
      <c r="B158" s="3" t="s">
        <v>2876</v>
      </c>
      <c r="C158" s="4" t="s">
        <v>2877</v>
      </c>
      <c r="D158" s="4">
        <f>VLOOKUP(A158,Sheet1!$A$1:$B$1307,2,FALSE)</f>
        <v>0.38168044885800001</v>
      </c>
      <c r="E158" s="6">
        <v>5801</v>
      </c>
      <c r="F158" s="6">
        <v>6060</v>
      </c>
      <c r="G158" s="4">
        <f>E158+F158</f>
        <v>11861</v>
      </c>
      <c r="H158" s="4">
        <v>290</v>
      </c>
      <c r="I158" s="4">
        <v>195.2</v>
      </c>
      <c r="J158" s="7">
        <f>I158*E158</f>
        <v>1132355.2</v>
      </c>
      <c r="K158">
        <f t="shared" si="3"/>
        <v>0.67310344827586199</v>
      </c>
    </row>
    <row r="159" spans="1:11" ht="17">
      <c r="A159" s="3" t="s">
        <v>1098</v>
      </c>
      <c r="B159" s="3" t="s">
        <v>3620</v>
      </c>
      <c r="C159" s="4" t="s">
        <v>3621</v>
      </c>
      <c r="D159" s="4">
        <f>VLOOKUP(A159,Sheet1!$A$1:$B$1307,2,FALSE)</f>
        <v>0.23730307816099999</v>
      </c>
      <c r="E159" s="6">
        <v>5736</v>
      </c>
      <c r="F159" s="6">
        <v>14765</v>
      </c>
      <c r="G159" s="4">
        <f>E159+F159</f>
        <v>20501</v>
      </c>
      <c r="H159" s="4">
        <v>348</v>
      </c>
      <c r="I159" s="4">
        <v>288.89999999999998</v>
      </c>
      <c r="J159" s="7">
        <f>I159*E159</f>
        <v>1657130.4</v>
      </c>
      <c r="K159">
        <f t="shared" si="3"/>
        <v>0.83017241379310336</v>
      </c>
    </row>
    <row r="160" spans="1:11" ht="17">
      <c r="A160" s="3" t="s">
        <v>1062</v>
      </c>
      <c r="B160" s="3" t="s">
        <v>3548</v>
      </c>
      <c r="C160" s="4" t="s">
        <v>3549</v>
      </c>
      <c r="D160" s="4">
        <f>VLOOKUP(A160,Sheet1!$A$1:$B$1307,2,FALSE)</f>
        <v>0.35791816612299998</v>
      </c>
      <c r="E160" s="6">
        <v>5681</v>
      </c>
      <c r="F160" s="6">
        <v>1513316</v>
      </c>
      <c r="G160" s="4">
        <f>E160+F160</f>
        <v>1518997</v>
      </c>
      <c r="H160" s="4">
        <v>1382</v>
      </c>
      <c r="I160" s="4">
        <v>249</v>
      </c>
      <c r="J160" s="7">
        <f>I160*E160</f>
        <v>1414569</v>
      </c>
      <c r="K160">
        <f t="shared" si="3"/>
        <v>0.18017366136034732</v>
      </c>
    </row>
    <row r="161" spans="1:11" ht="17">
      <c r="A161" s="3" t="s">
        <v>347</v>
      </c>
      <c r="B161" s="3" t="s">
        <v>2129</v>
      </c>
      <c r="C161" s="4" t="s">
        <v>2130</v>
      </c>
      <c r="D161" s="4">
        <f>VLOOKUP(A161,Sheet1!$A$1:$B$1307,2,FALSE)</f>
        <v>0.42440362188500003</v>
      </c>
      <c r="E161" s="6">
        <v>5611</v>
      </c>
      <c r="F161" s="6">
        <v>323569</v>
      </c>
      <c r="G161" s="4">
        <f>E161+F161</f>
        <v>329180</v>
      </c>
      <c r="H161" s="4">
        <v>1191</v>
      </c>
      <c r="I161" s="4">
        <v>299.3</v>
      </c>
      <c r="J161" s="7">
        <f>I161*E161</f>
        <v>1679372.3</v>
      </c>
      <c r="K161">
        <f t="shared" si="3"/>
        <v>0.25130142737195638</v>
      </c>
    </row>
    <row r="162" spans="1:11" ht="17">
      <c r="A162" s="3" t="s">
        <v>30</v>
      </c>
      <c r="B162" s="3" t="s">
        <v>1513</v>
      </c>
      <c r="C162" s="4" t="s">
        <v>1514</v>
      </c>
      <c r="D162" s="4">
        <f>VLOOKUP(A162,Sheet1!$A$1:$B$1307,2,FALSE)</f>
        <v>0.45957170834599997</v>
      </c>
      <c r="E162" s="6">
        <v>691</v>
      </c>
      <c r="F162" s="6">
        <v>1204440</v>
      </c>
      <c r="G162" s="4">
        <f>E162+F162</f>
        <v>1205131</v>
      </c>
      <c r="H162" s="4">
        <v>310</v>
      </c>
      <c r="I162" s="4">
        <v>178</v>
      </c>
      <c r="J162" s="7">
        <f>I162*E162</f>
        <v>122998</v>
      </c>
      <c r="K162">
        <f t="shared" si="3"/>
        <v>0.5741935483870968</v>
      </c>
    </row>
    <row r="163" spans="1:11" ht="17">
      <c r="A163" s="3" t="s">
        <v>295</v>
      </c>
      <c r="B163" s="3" t="s">
        <v>2035</v>
      </c>
      <c r="C163" s="4" t="s">
        <v>2036</v>
      </c>
      <c r="D163" s="4">
        <f>VLOOKUP(A163,Sheet1!$A$1:$B$1307,2,FALSE)</f>
        <v>0.28767266943600001</v>
      </c>
      <c r="E163" s="6">
        <v>5479</v>
      </c>
      <c r="F163" s="6">
        <v>122394</v>
      </c>
      <c r="G163" s="4">
        <f>E163+F163</f>
        <v>127873</v>
      </c>
      <c r="H163" s="4">
        <v>2686</v>
      </c>
      <c r="I163" s="4">
        <v>676</v>
      </c>
      <c r="J163" s="7">
        <f>I163*E163</f>
        <v>3703804</v>
      </c>
      <c r="K163">
        <f t="shared" si="3"/>
        <v>0.25167535368577809</v>
      </c>
    </row>
    <row r="164" spans="1:11" ht="17">
      <c r="A164" s="3" t="s">
        <v>389</v>
      </c>
      <c r="B164" s="3" t="s">
        <v>2215</v>
      </c>
      <c r="C164" s="4" t="s">
        <v>2216</v>
      </c>
      <c r="D164" s="4">
        <f>VLOOKUP(A164,Sheet1!$A$1:$B$1307,2,FALSE)</f>
        <v>0.38199765359900001</v>
      </c>
      <c r="E164" s="6">
        <v>5350</v>
      </c>
      <c r="F164" s="6">
        <v>264119</v>
      </c>
      <c r="G164" s="4">
        <f>E164+F164</f>
        <v>269469</v>
      </c>
      <c r="H164" s="4">
        <v>910</v>
      </c>
      <c r="I164" s="4">
        <v>470.6</v>
      </c>
      <c r="J164" s="7">
        <f>I164*E164</f>
        <v>2517710</v>
      </c>
      <c r="K164">
        <f t="shared" si="3"/>
        <v>0.51714285714285713</v>
      </c>
    </row>
    <row r="165" spans="1:11" ht="17">
      <c r="A165" s="3" t="s">
        <v>780</v>
      </c>
      <c r="B165" s="3" t="s">
        <v>2985</v>
      </c>
      <c r="C165" s="4" t="s">
        <v>2986</v>
      </c>
      <c r="D165" s="4">
        <f>VLOOKUP(A165,Sheet1!$A$1:$B$1307,2,FALSE)</f>
        <v>0.25477029344000002</v>
      </c>
      <c r="E165" s="6">
        <v>5349</v>
      </c>
      <c r="F165" s="6">
        <v>17685</v>
      </c>
      <c r="G165" s="4">
        <f>E165+F165</f>
        <v>23034</v>
      </c>
      <c r="H165" s="4">
        <v>339</v>
      </c>
      <c r="I165" s="4">
        <v>288.89999999999998</v>
      </c>
      <c r="J165" s="7">
        <f>I165*E165</f>
        <v>1545326.0999999999</v>
      </c>
      <c r="K165">
        <f t="shared" si="3"/>
        <v>0.8522123893805309</v>
      </c>
    </row>
    <row r="166" spans="1:11" ht="17">
      <c r="A166" s="3" t="s">
        <v>384</v>
      </c>
      <c r="B166" s="3" t="s">
        <v>2205</v>
      </c>
      <c r="C166" s="4" t="s">
        <v>2206</v>
      </c>
      <c r="D166" s="4">
        <f>VLOOKUP(A166,Sheet1!$A$1:$B$1307,2,FALSE)</f>
        <v>0.393477503645</v>
      </c>
      <c r="E166" s="6">
        <v>5166</v>
      </c>
      <c r="F166" s="6">
        <v>263771</v>
      </c>
      <c r="G166" s="4">
        <f>E166+F166</f>
        <v>268937</v>
      </c>
      <c r="H166" s="4">
        <v>915</v>
      </c>
      <c r="I166" s="4">
        <v>420.6</v>
      </c>
      <c r="J166" s="7">
        <f>I166*E166</f>
        <v>2172819.6</v>
      </c>
      <c r="K166">
        <f t="shared" si="3"/>
        <v>0.45967213114754102</v>
      </c>
    </row>
    <row r="167" spans="1:11" ht="17">
      <c r="A167" s="3" t="s">
        <v>856</v>
      </c>
      <c r="B167" s="3" t="s">
        <v>3136</v>
      </c>
      <c r="C167" s="4" t="s">
        <v>3137</v>
      </c>
      <c r="D167" s="4">
        <f>VLOOKUP(A167,Sheet1!$A$1:$B$1307,2,FALSE)</f>
        <v>0.224815961117</v>
      </c>
      <c r="E167" s="6">
        <v>5163</v>
      </c>
      <c r="F167" s="6">
        <v>10984</v>
      </c>
      <c r="G167" s="4">
        <f>E167+F167</f>
        <v>16147</v>
      </c>
      <c r="H167" s="4">
        <v>193</v>
      </c>
      <c r="I167" s="4">
        <v>148.4</v>
      </c>
      <c r="J167" s="7">
        <f>I167*E167</f>
        <v>766189.20000000007</v>
      </c>
      <c r="K167">
        <f t="shared" si="3"/>
        <v>0.76891191709844564</v>
      </c>
    </row>
    <row r="168" spans="1:11" ht="17">
      <c r="A168" s="3" t="s">
        <v>888</v>
      </c>
      <c r="B168" s="3" t="s">
        <v>3200</v>
      </c>
      <c r="C168" s="4" t="s">
        <v>3201</v>
      </c>
      <c r="D168" s="4">
        <f>VLOOKUP(A168,Sheet1!$A$1:$B$1307,2,FALSE)</f>
        <v>0.19213402300999999</v>
      </c>
      <c r="E168" s="6">
        <v>5094</v>
      </c>
      <c r="F168" s="6">
        <v>7797</v>
      </c>
      <c r="G168" s="4">
        <f>E168+F168</f>
        <v>12891</v>
      </c>
      <c r="H168" s="4">
        <v>210</v>
      </c>
      <c r="I168" s="4">
        <v>177.1</v>
      </c>
      <c r="J168" s="7">
        <f>I168*E168</f>
        <v>902147.4</v>
      </c>
      <c r="K168">
        <f t="shared" si="3"/>
        <v>0.84333333333333327</v>
      </c>
    </row>
    <row r="169" spans="1:11" ht="17">
      <c r="A169" s="3" t="s">
        <v>394</v>
      </c>
      <c r="B169" s="3" t="s">
        <v>2225</v>
      </c>
      <c r="C169" s="4" t="s">
        <v>2226</v>
      </c>
      <c r="D169" s="4">
        <f>VLOOKUP(A169,Sheet1!$A$1:$B$1307,2,FALSE)</f>
        <v>0.37635637993400001</v>
      </c>
      <c r="E169" s="6">
        <v>5081</v>
      </c>
      <c r="F169" s="6">
        <v>269977</v>
      </c>
      <c r="G169" s="4">
        <f>E169+F169</f>
        <v>275058</v>
      </c>
      <c r="H169" s="4">
        <v>912</v>
      </c>
      <c r="I169" s="4">
        <v>481.3</v>
      </c>
      <c r="J169" s="7">
        <f>I169*E169</f>
        <v>2445485.3000000003</v>
      </c>
      <c r="K169">
        <f t="shared" si="3"/>
        <v>0.52774122807017543</v>
      </c>
    </row>
    <row r="170" spans="1:11" ht="17">
      <c r="A170" s="3" t="s">
        <v>653</v>
      </c>
      <c r="B170" s="3" t="s">
        <v>2737</v>
      </c>
      <c r="C170" s="4" t="s">
        <v>2738</v>
      </c>
      <c r="D170" s="4">
        <f>VLOOKUP(A170,Sheet1!$A$1:$B$1307,2,FALSE)</f>
        <v>0.31750035298599999</v>
      </c>
      <c r="E170" s="6">
        <v>5047</v>
      </c>
      <c r="F170" s="6">
        <v>5400</v>
      </c>
      <c r="G170" s="4">
        <f>E170+F170</f>
        <v>10447</v>
      </c>
      <c r="H170" s="4">
        <v>527</v>
      </c>
      <c r="I170" s="4">
        <v>301.5</v>
      </c>
      <c r="J170" s="7">
        <f>I170*E170</f>
        <v>1521670.5</v>
      </c>
      <c r="K170">
        <f t="shared" si="3"/>
        <v>0.57210626185958258</v>
      </c>
    </row>
    <row r="171" spans="1:11" ht="17">
      <c r="A171" s="3" t="s">
        <v>753</v>
      </c>
      <c r="B171" s="3" t="s">
        <v>2931</v>
      </c>
      <c r="C171" s="4" t="s">
        <v>2932</v>
      </c>
      <c r="D171" s="4">
        <f>VLOOKUP(A171,Sheet1!$A$1:$B$1307,2,FALSE)</f>
        <v>0.19052170926799999</v>
      </c>
      <c r="E171" s="6">
        <v>5021</v>
      </c>
      <c r="F171" s="6">
        <v>5641</v>
      </c>
      <c r="G171" s="4">
        <f>E171+F171</f>
        <v>10662</v>
      </c>
      <c r="H171" s="4">
        <v>261</v>
      </c>
      <c r="I171" s="4">
        <v>200.4</v>
      </c>
      <c r="J171" s="7">
        <f>I171*E171</f>
        <v>1006208.4</v>
      </c>
      <c r="K171">
        <f t="shared" si="3"/>
        <v>0.76781609195402301</v>
      </c>
    </row>
    <row r="172" spans="1:11" ht="17">
      <c r="A172" s="3" t="s">
        <v>311</v>
      </c>
      <c r="B172" s="3" t="s">
        <v>2057</v>
      </c>
      <c r="C172" s="4" t="s">
        <v>2058</v>
      </c>
      <c r="D172" s="4">
        <f>VLOOKUP(A172,Sheet1!$A$1:$B$1307,2,FALSE)</f>
        <v>0.33151894297899998</v>
      </c>
      <c r="E172" s="6">
        <v>4977</v>
      </c>
      <c r="F172" s="6">
        <v>295678</v>
      </c>
      <c r="G172" s="4">
        <f>E172+F172</f>
        <v>300655</v>
      </c>
      <c r="H172" s="4">
        <v>1050</v>
      </c>
      <c r="I172" s="4">
        <v>353.4</v>
      </c>
      <c r="J172" s="7">
        <f>I172*E172</f>
        <v>1758871.7999999998</v>
      </c>
      <c r="K172">
        <f t="shared" si="3"/>
        <v>0.33657142857142858</v>
      </c>
    </row>
    <row r="173" spans="1:11" ht="17">
      <c r="A173" s="3" t="s">
        <v>17</v>
      </c>
      <c r="B173" s="3" t="s">
        <v>1487</v>
      </c>
      <c r="C173" s="4" t="s">
        <v>1488</v>
      </c>
      <c r="D173" s="4">
        <f>VLOOKUP(A173,Sheet1!$A$1:$B$1307,2,FALSE)</f>
        <v>0.43447093511700002</v>
      </c>
      <c r="E173" s="6">
        <v>57645</v>
      </c>
      <c r="F173" s="6">
        <v>1204382</v>
      </c>
      <c r="G173" s="4">
        <f>E173+F173</f>
        <v>1262027</v>
      </c>
      <c r="H173" s="4">
        <v>313</v>
      </c>
      <c r="I173" s="4">
        <v>300.5</v>
      </c>
      <c r="J173" s="7">
        <f>I173*E173</f>
        <v>17322322.5</v>
      </c>
      <c r="K173">
        <f t="shared" si="3"/>
        <v>0.96006389776357826</v>
      </c>
    </row>
    <row r="174" spans="1:11" ht="17">
      <c r="A174" s="3" t="s">
        <v>44</v>
      </c>
      <c r="B174" s="3" t="s">
        <v>1541</v>
      </c>
      <c r="C174" s="4" t="s">
        <v>1542</v>
      </c>
      <c r="D174" s="4">
        <f>VLOOKUP(A174,Sheet1!$A$1:$B$1307,2,FALSE)</f>
        <v>0.45608053249500002</v>
      </c>
      <c r="E174" s="6">
        <v>948</v>
      </c>
      <c r="F174" s="6">
        <v>1204363</v>
      </c>
      <c r="G174" s="4">
        <f>E174+F174</f>
        <v>1205311</v>
      </c>
      <c r="H174" s="4">
        <v>311</v>
      </c>
      <c r="I174" s="4">
        <v>262.5</v>
      </c>
      <c r="J174" s="7">
        <f>I174*E174</f>
        <v>248850</v>
      </c>
      <c r="K174">
        <f t="shared" si="3"/>
        <v>0.84405144694533762</v>
      </c>
    </row>
    <row r="175" spans="1:11" ht="17">
      <c r="A175" s="3" t="s">
        <v>360</v>
      </c>
      <c r="B175" s="3" t="s">
        <v>2157</v>
      </c>
      <c r="C175" s="4" t="s">
        <v>2158</v>
      </c>
      <c r="D175" s="4">
        <f>VLOOKUP(A175,Sheet1!$A$1:$B$1307,2,FALSE)</f>
        <v>0.34239484186399999</v>
      </c>
      <c r="E175" s="6">
        <v>4955</v>
      </c>
      <c r="F175" s="6">
        <v>257971</v>
      </c>
      <c r="G175" s="4">
        <f>E175+F175</f>
        <v>262926</v>
      </c>
      <c r="H175" s="4">
        <v>941</v>
      </c>
      <c r="I175" s="4">
        <v>322.5</v>
      </c>
      <c r="J175" s="7">
        <f>I175*E175</f>
        <v>1597987.5</v>
      </c>
      <c r="K175">
        <f t="shared" si="3"/>
        <v>0.34272051009564292</v>
      </c>
    </row>
    <row r="176" spans="1:11" ht="17">
      <c r="A176" s="3" t="s">
        <v>300</v>
      </c>
      <c r="B176" s="3" t="s">
        <v>2033</v>
      </c>
      <c r="C176" s="4" t="s">
        <v>2034</v>
      </c>
      <c r="D176" s="4">
        <f>VLOOKUP(A176,Sheet1!$A$1:$B$1307,2,FALSE)</f>
        <v>0.369423918229</v>
      </c>
      <c r="E176" s="6">
        <v>4951</v>
      </c>
      <c r="F176" s="6">
        <v>116868</v>
      </c>
      <c r="G176" s="4">
        <f>E176+F176</f>
        <v>121819</v>
      </c>
      <c r="H176" s="4">
        <v>2500</v>
      </c>
      <c r="I176" s="4">
        <v>697.5</v>
      </c>
      <c r="J176" s="7">
        <f>I176*E176</f>
        <v>3453322.5</v>
      </c>
      <c r="K176">
        <f t="shared" si="3"/>
        <v>0.27900000000000003</v>
      </c>
    </row>
    <row r="177" spans="1:11" ht="17">
      <c r="A177" s="3" t="s">
        <v>231</v>
      </c>
      <c r="B177" s="3" t="s">
        <v>1899</v>
      </c>
      <c r="C177" s="4" t="s">
        <v>1900</v>
      </c>
      <c r="D177" s="4">
        <f>VLOOKUP(A177,Sheet1!$A$1:$B$1307,2,FALSE)</f>
        <v>0.35893903101199998</v>
      </c>
      <c r="E177" s="6">
        <v>4935</v>
      </c>
      <c r="F177" s="6">
        <v>11319</v>
      </c>
      <c r="G177" s="4">
        <f>E177+F177</f>
        <v>16254</v>
      </c>
      <c r="H177" s="4">
        <v>7713</v>
      </c>
      <c r="I177" s="4">
        <v>1001.9</v>
      </c>
      <c r="J177" s="7">
        <f>I177*E177</f>
        <v>4944376.5</v>
      </c>
      <c r="K177">
        <f t="shared" si="3"/>
        <v>0.12989757552184622</v>
      </c>
    </row>
    <row r="178" spans="1:11" ht="17">
      <c r="A178" s="3" t="s">
        <v>651</v>
      </c>
      <c r="B178" s="3" t="s">
        <v>2733</v>
      </c>
      <c r="C178" s="4" t="s">
        <v>2734</v>
      </c>
      <c r="D178" s="4">
        <f>VLOOKUP(A178,Sheet1!$A$1:$B$1307,2,FALSE)</f>
        <v>0.18863730023700001</v>
      </c>
      <c r="E178" s="6">
        <v>4915</v>
      </c>
      <c r="F178" s="6">
        <v>6487</v>
      </c>
      <c r="G178" s="4">
        <f>E178+F178</f>
        <v>11402</v>
      </c>
      <c r="H178" s="4">
        <v>1304</v>
      </c>
      <c r="I178" s="4">
        <v>468.1</v>
      </c>
      <c r="J178" s="7">
        <f>I178*E178</f>
        <v>2300711.5</v>
      </c>
      <c r="K178">
        <f t="shared" si="3"/>
        <v>0.35897239263803682</v>
      </c>
    </row>
    <row r="179" spans="1:11" ht="17">
      <c r="A179" s="3" t="s">
        <v>133</v>
      </c>
      <c r="B179" s="3" t="s">
        <v>1717</v>
      </c>
      <c r="C179" s="4" t="s">
        <v>1718</v>
      </c>
      <c r="D179" s="4">
        <f>VLOOKUP(A179,Sheet1!$A$1:$B$1307,2,FALSE)</f>
        <v>0.170590809462</v>
      </c>
      <c r="E179" s="6">
        <v>4909</v>
      </c>
      <c r="F179" s="6">
        <v>21314</v>
      </c>
      <c r="G179" s="4">
        <f>E179+F179</f>
        <v>26223</v>
      </c>
      <c r="H179" s="4">
        <v>5226</v>
      </c>
      <c r="I179" s="4">
        <v>711.9</v>
      </c>
      <c r="J179" s="7">
        <f>I179*E179</f>
        <v>3494717.1</v>
      </c>
      <c r="K179">
        <f t="shared" si="3"/>
        <v>0.13622273249138919</v>
      </c>
    </row>
    <row r="180" spans="1:11" ht="17">
      <c r="A180" s="3" t="s">
        <v>872</v>
      </c>
      <c r="B180" s="3" t="s">
        <v>3168</v>
      </c>
      <c r="C180" s="4" t="s">
        <v>3169</v>
      </c>
      <c r="D180" s="4">
        <f>VLOOKUP(A180,Sheet1!$A$1:$B$1307,2,FALSE)</f>
        <v>0.22509338386399999</v>
      </c>
      <c r="E180" s="6">
        <v>4832</v>
      </c>
      <c r="F180" s="6">
        <v>31513</v>
      </c>
      <c r="G180" s="4">
        <f>E180+F180</f>
        <v>36345</v>
      </c>
      <c r="H180" s="4">
        <v>341</v>
      </c>
      <c r="I180" s="4">
        <v>255.1</v>
      </c>
      <c r="J180" s="7">
        <f>I180*E180</f>
        <v>1232643.2</v>
      </c>
      <c r="K180">
        <f t="shared" si="3"/>
        <v>0.7480938416422287</v>
      </c>
    </row>
    <row r="181" spans="1:11" ht="17">
      <c r="A181" s="3" t="s">
        <v>743</v>
      </c>
      <c r="B181" s="3" t="s">
        <v>2911</v>
      </c>
      <c r="C181" s="4" t="s">
        <v>2912</v>
      </c>
      <c r="D181" s="4">
        <f>VLOOKUP(A181,Sheet1!$A$1:$B$1307,2,FALSE)</f>
        <v>0.17270567996700001</v>
      </c>
      <c r="E181" s="6">
        <v>4803</v>
      </c>
      <c r="F181" s="6">
        <v>15572</v>
      </c>
      <c r="G181" s="4">
        <f>E181+F181</f>
        <v>20375</v>
      </c>
      <c r="H181" s="4">
        <v>331</v>
      </c>
      <c r="I181" s="4">
        <v>185.5</v>
      </c>
      <c r="J181" s="7">
        <f>I181*E181</f>
        <v>890956.5</v>
      </c>
      <c r="K181">
        <f t="shared" si="3"/>
        <v>0.56042296072507558</v>
      </c>
    </row>
    <row r="182" spans="1:11" ht="17">
      <c r="A182" s="3" t="s">
        <v>988</v>
      </c>
      <c r="B182" s="3" t="s">
        <v>3400</v>
      </c>
      <c r="C182" s="4" t="s">
        <v>3401</v>
      </c>
      <c r="D182" s="4">
        <f>VLOOKUP(A182,Sheet1!$A$1:$B$1307,2,FALSE)</f>
        <v>0.21743969512200001</v>
      </c>
      <c r="E182" s="6">
        <v>4766</v>
      </c>
      <c r="F182" s="6">
        <v>122892</v>
      </c>
      <c r="G182" s="4">
        <f>E182+F182</f>
        <v>127658</v>
      </c>
      <c r="H182" s="4">
        <v>627</v>
      </c>
      <c r="I182" s="4">
        <v>350.7</v>
      </c>
      <c r="J182" s="7">
        <f>I182*E182</f>
        <v>1671436.2</v>
      </c>
      <c r="K182">
        <f t="shared" si="3"/>
        <v>0.55933014354066979</v>
      </c>
    </row>
    <row r="183" spans="1:11" ht="17">
      <c r="A183" s="3" t="s">
        <v>327</v>
      </c>
      <c r="B183" s="3" t="s">
        <v>2091</v>
      </c>
      <c r="C183" s="4" t="s">
        <v>2092</v>
      </c>
      <c r="D183" s="4">
        <f>VLOOKUP(A183,Sheet1!$A$1:$B$1307,2,FALSE)</f>
        <v>0.374070411587</v>
      </c>
      <c r="E183" s="6">
        <v>4765</v>
      </c>
      <c r="F183" s="6">
        <v>267896</v>
      </c>
      <c r="G183" s="4">
        <f>E183+F183</f>
        <v>272661</v>
      </c>
      <c r="H183" s="4">
        <v>1091</v>
      </c>
      <c r="I183" s="4">
        <v>410.6</v>
      </c>
      <c r="J183" s="7">
        <f>I183*E183</f>
        <v>1956509</v>
      </c>
      <c r="K183">
        <f t="shared" si="3"/>
        <v>0.37635197066911091</v>
      </c>
    </row>
    <row r="184" spans="1:11" ht="17">
      <c r="A184" s="3" t="s">
        <v>727</v>
      </c>
      <c r="B184" s="3" t="s">
        <v>2882</v>
      </c>
      <c r="C184" s="4" t="s">
        <v>2883</v>
      </c>
      <c r="D184" s="4">
        <f>VLOOKUP(A184,Sheet1!$A$1:$B$1307,2,FALSE)</f>
        <v>0.40948944778099999</v>
      </c>
      <c r="E184" s="6">
        <v>4728</v>
      </c>
      <c r="F184" s="6">
        <v>7365</v>
      </c>
      <c r="G184" s="4">
        <f>E184+F184</f>
        <v>12093</v>
      </c>
      <c r="H184" s="4">
        <v>305</v>
      </c>
      <c r="I184" s="4">
        <v>185</v>
      </c>
      <c r="J184" s="7">
        <f>I184*E184</f>
        <v>874680</v>
      </c>
      <c r="K184">
        <f t="shared" si="3"/>
        <v>0.60655737704918034</v>
      </c>
    </row>
    <row r="185" spans="1:11" ht="17">
      <c r="A185" s="3" t="s">
        <v>1004</v>
      </c>
      <c r="B185" s="3" t="s">
        <v>3432</v>
      </c>
      <c r="C185" s="4" t="s">
        <v>3433</v>
      </c>
      <c r="D185" s="4">
        <f>VLOOKUP(A185,Sheet1!$A$1:$B$1307,2,FALSE)</f>
        <v>0.22837106267000001</v>
      </c>
      <c r="E185" s="6">
        <v>4718</v>
      </c>
      <c r="F185" s="6">
        <v>51446</v>
      </c>
      <c r="G185" s="4">
        <f>E185+F185</f>
        <v>56164</v>
      </c>
      <c r="H185" s="4">
        <v>444</v>
      </c>
      <c r="I185" s="4">
        <v>281.10000000000002</v>
      </c>
      <c r="J185" s="7">
        <f>I185*E185</f>
        <v>1326229.8</v>
      </c>
      <c r="K185">
        <f t="shared" si="3"/>
        <v>0.63310810810810814</v>
      </c>
    </row>
    <row r="186" spans="1:11" ht="17">
      <c r="A186" s="3" t="s">
        <v>787</v>
      </c>
      <c r="B186" s="3" t="s">
        <v>2998</v>
      </c>
      <c r="C186" s="4" t="s">
        <v>2999</v>
      </c>
      <c r="D186" s="4">
        <f>VLOOKUP(A186,Sheet1!$A$1:$B$1307,2,FALSE)</f>
        <v>0.44271785153299997</v>
      </c>
      <c r="E186" s="6">
        <v>4666</v>
      </c>
      <c r="F186" s="6">
        <v>12517</v>
      </c>
      <c r="G186" s="4">
        <f>E186+F186</f>
        <v>17183</v>
      </c>
      <c r="H186" s="4">
        <v>938</v>
      </c>
      <c r="I186" s="4">
        <v>494.2</v>
      </c>
      <c r="J186" s="7">
        <f>I186*E186</f>
        <v>2305937.1999999997</v>
      </c>
      <c r="K186">
        <f t="shared" si="3"/>
        <v>0.52686567164179099</v>
      </c>
    </row>
    <row r="187" spans="1:11" ht="17">
      <c r="A187" s="3" t="s">
        <v>1069</v>
      </c>
      <c r="B187" s="3" t="s">
        <v>3564</v>
      </c>
      <c r="C187" s="4" t="s">
        <v>3565</v>
      </c>
      <c r="D187" s="4">
        <f>VLOOKUP(A187,Sheet1!$A$1:$B$1307,2,FALSE)</f>
        <v>0.47291205261800001</v>
      </c>
      <c r="E187" s="6">
        <v>4612</v>
      </c>
      <c r="F187" s="6">
        <v>22236</v>
      </c>
      <c r="G187" s="4">
        <f>E187+F187</f>
        <v>26848</v>
      </c>
      <c r="H187" s="4">
        <v>1631</v>
      </c>
      <c r="I187" s="4">
        <v>1023.4</v>
      </c>
      <c r="J187" s="7">
        <f>I187*E187</f>
        <v>4719920.8</v>
      </c>
      <c r="K187">
        <f t="shared" si="3"/>
        <v>0.62746781115879824</v>
      </c>
    </row>
    <row r="188" spans="1:11" ht="17">
      <c r="A188" s="3" t="s">
        <v>50</v>
      </c>
      <c r="B188" s="3" t="s">
        <v>1553</v>
      </c>
      <c r="C188" s="4" t="s">
        <v>1554</v>
      </c>
      <c r="D188" s="4">
        <f>VLOOKUP(A188,Sheet1!$A$1:$B$1307,2,FALSE)</f>
        <v>0.44721652097300002</v>
      </c>
      <c r="E188" s="6">
        <v>12507</v>
      </c>
      <c r="F188" s="6">
        <v>1203972</v>
      </c>
      <c r="G188" s="4">
        <f>E188+F188</f>
        <v>1216479</v>
      </c>
      <c r="H188" s="4">
        <v>311</v>
      </c>
      <c r="I188" s="4">
        <v>307.7</v>
      </c>
      <c r="J188" s="7">
        <f>I188*E188</f>
        <v>3848403.9</v>
      </c>
      <c r="K188">
        <f t="shared" si="3"/>
        <v>0.98938906752411571</v>
      </c>
    </row>
    <row r="189" spans="1:11" ht="17">
      <c r="A189" s="3" t="s">
        <v>399</v>
      </c>
      <c r="B189" s="3" t="s">
        <v>2235</v>
      </c>
      <c r="C189" s="4" t="s">
        <v>2236</v>
      </c>
      <c r="D189" s="4">
        <f>VLOOKUP(A189,Sheet1!$A$1:$B$1307,2,FALSE)</f>
        <v>0.433969263858</v>
      </c>
      <c r="E189" s="6">
        <v>4486</v>
      </c>
      <c r="F189" s="6">
        <v>248521</v>
      </c>
      <c r="G189" s="4">
        <f>E189+F189</f>
        <v>253007</v>
      </c>
      <c r="H189" s="4">
        <v>902</v>
      </c>
      <c r="I189" s="4">
        <v>585.20000000000005</v>
      </c>
      <c r="J189" s="7">
        <f>I189*E189</f>
        <v>2625207.2000000002</v>
      </c>
      <c r="K189">
        <f t="shared" si="3"/>
        <v>0.64878048780487807</v>
      </c>
    </row>
    <row r="190" spans="1:11" ht="17">
      <c r="A190" s="3" t="s">
        <v>999</v>
      </c>
      <c r="B190" s="3" t="s">
        <v>3422</v>
      </c>
      <c r="C190" s="4" t="s">
        <v>3423</v>
      </c>
      <c r="D190" s="4">
        <f>VLOOKUP(A190,Sheet1!$A$1:$B$1307,2,FALSE)</f>
        <v>0.43766928940200001</v>
      </c>
      <c r="E190" s="6">
        <v>4443</v>
      </c>
      <c r="F190" s="6">
        <v>68149</v>
      </c>
      <c r="G190" s="4">
        <f>E190+F190</f>
        <v>72592</v>
      </c>
      <c r="H190" s="4">
        <v>555</v>
      </c>
      <c r="I190" s="4">
        <v>354.9</v>
      </c>
      <c r="J190" s="7">
        <f>I190*E190</f>
        <v>1576820.7</v>
      </c>
      <c r="K190">
        <f t="shared" si="3"/>
        <v>0.63945945945945937</v>
      </c>
    </row>
    <row r="191" spans="1:11" ht="17">
      <c r="A191" s="3" t="s">
        <v>991</v>
      </c>
      <c r="B191" s="3" t="s">
        <v>3404</v>
      </c>
      <c r="C191" s="4" t="s">
        <v>3405</v>
      </c>
      <c r="D191" s="4">
        <f>VLOOKUP(A191,Sheet1!$A$1:$B$1307,2,FALSE)</f>
        <v>0.25678645825399998</v>
      </c>
      <c r="E191" s="6">
        <v>4374</v>
      </c>
      <c r="F191" s="6">
        <v>66222</v>
      </c>
      <c r="G191" s="4">
        <f>E191+F191</f>
        <v>70596</v>
      </c>
      <c r="H191" s="4">
        <v>548</v>
      </c>
      <c r="I191" s="4">
        <v>354.4</v>
      </c>
      <c r="J191" s="7">
        <f>I191*E191</f>
        <v>1550145.5999999999</v>
      </c>
      <c r="K191">
        <f t="shared" si="3"/>
        <v>0.64671532846715329</v>
      </c>
    </row>
    <row r="192" spans="1:11" ht="17">
      <c r="A192" s="3" t="s">
        <v>299</v>
      </c>
      <c r="B192" s="3" t="s">
        <v>2031</v>
      </c>
      <c r="C192" s="4" t="s">
        <v>2032</v>
      </c>
      <c r="D192" s="4">
        <f>VLOOKUP(A192,Sheet1!$A$1:$B$1307,2,FALSE)</f>
        <v>0.308556335884</v>
      </c>
      <c r="E192" s="6">
        <v>4353</v>
      </c>
      <c r="F192" s="6">
        <v>129808</v>
      </c>
      <c r="G192" s="4">
        <f>E192+F192</f>
        <v>134161</v>
      </c>
      <c r="H192" s="4">
        <v>3237</v>
      </c>
      <c r="I192" s="4">
        <v>613.6</v>
      </c>
      <c r="J192" s="7">
        <f>I192*E192</f>
        <v>2671000.8000000003</v>
      </c>
      <c r="K192">
        <f t="shared" si="3"/>
        <v>0.18955823293172691</v>
      </c>
    </row>
    <row r="193" spans="1:11" ht="17">
      <c r="A193" s="3" t="s">
        <v>1000</v>
      </c>
      <c r="B193" s="3" t="s">
        <v>3424</v>
      </c>
      <c r="C193" s="4" t="s">
        <v>3425</v>
      </c>
      <c r="D193" s="4">
        <f>VLOOKUP(A193,Sheet1!$A$1:$B$1307,2,FALSE)</f>
        <v>0.24070446397299999</v>
      </c>
      <c r="E193" s="6">
        <v>4327</v>
      </c>
      <c r="F193" s="6">
        <v>80467</v>
      </c>
      <c r="G193" s="4">
        <f>E193+F193</f>
        <v>84794</v>
      </c>
      <c r="H193" s="4">
        <v>489</v>
      </c>
      <c r="I193" s="4">
        <v>286.3</v>
      </c>
      <c r="J193" s="7">
        <f>I193*E193</f>
        <v>1238820.1000000001</v>
      </c>
      <c r="K193">
        <f t="shared" si="3"/>
        <v>0.58548057259713704</v>
      </c>
    </row>
    <row r="194" spans="1:11" ht="17">
      <c r="A194" s="3" t="s">
        <v>354</v>
      </c>
      <c r="B194" s="3" t="s">
        <v>2143</v>
      </c>
      <c r="C194" s="4" t="s">
        <v>2144</v>
      </c>
      <c r="D194" s="4">
        <f>VLOOKUP(A194,Sheet1!$A$1:$B$1307,2,FALSE)</f>
        <v>0.56660479518700002</v>
      </c>
      <c r="E194" s="6">
        <v>4285</v>
      </c>
      <c r="F194" s="6">
        <v>304885</v>
      </c>
      <c r="G194" s="4">
        <f>E194+F194</f>
        <v>309170</v>
      </c>
      <c r="H194" s="4">
        <v>989</v>
      </c>
      <c r="I194" s="4">
        <v>348.9</v>
      </c>
      <c r="J194" s="7">
        <f>I194*E194</f>
        <v>1495036.5</v>
      </c>
      <c r="K194">
        <f t="shared" si="3"/>
        <v>0.35278058645096055</v>
      </c>
    </row>
    <row r="195" spans="1:11" ht="17">
      <c r="A195" s="3" t="s">
        <v>720</v>
      </c>
      <c r="B195" s="3" t="s">
        <v>2868</v>
      </c>
      <c r="C195" s="4" t="s">
        <v>2869</v>
      </c>
      <c r="D195" s="4">
        <f>VLOOKUP(A195,Sheet1!$A$1:$B$1307,2,FALSE)</f>
        <v>0.48478042507699998</v>
      </c>
      <c r="E195" s="6">
        <v>4259</v>
      </c>
      <c r="F195" s="6">
        <v>6596</v>
      </c>
      <c r="G195" s="4">
        <f>E195+F195</f>
        <v>10855</v>
      </c>
      <c r="H195" s="4">
        <v>849</v>
      </c>
      <c r="I195" s="4">
        <v>313.8</v>
      </c>
      <c r="J195" s="7">
        <f>I195*E195</f>
        <v>1336474.2</v>
      </c>
      <c r="K195">
        <f t="shared" ref="K195:K258" si="4">I195/H195</f>
        <v>0.36961130742049469</v>
      </c>
    </row>
    <row r="196" spans="1:11" ht="17">
      <c r="A196" s="3" t="s">
        <v>717</v>
      </c>
      <c r="B196" s="3" t="s">
        <v>2862</v>
      </c>
      <c r="C196" s="4" t="s">
        <v>2863</v>
      </c>
      <c r="D196" s="4">
        <f>VLOOKUP(A196,Sheet1!$A$1:$B$1307,2,FALSE)</f>
        <v>0.18564204675000001</v>
      </c>
      <c r="E196" s="6">
        <v>4255</v>
      </c>
      <c r="F196" s="6">
        <v>4512</v>
      </c>
      <c r="G196" s="4">
        <f>E196+F196</f>
        <v>8767</v>
      </c>
      <c r="H196" s="4">
        <v>426</v>
      </c>
      <c r="I196" s="4">
        <v>243.9</v>
      </c>
      <c r="J196" s="7">
        <f>I196*E196</f>
        <v>1037794.5</v>
      </c>
      <c r="K196">
        <f t="shared" si="4"/>
        <v>0.57253521126760565</v>
      </c>
    </row>
    <row r="197" spans="1:11" ht="17">
      <c r="A197" s="3" t="s">
        <v>63</v>
      </c>
      <c r="B197" s="3" t="s">
        <v>1579</v>
      </c>
      <c r="C197" s="4" t="s">
        <v>1580</v>
      </c>
      <c r="D197" s="4">
        <f>VLOOKUP(A197,Sheet1!$A$1:$B$1307,2,FALSE)</f>
        <v>0.21518189948499999</v>
      </c>
      <c r="E197" s="6">
        <v>4228</v>
      </c>
      <c r="F197" s="6">
        <v>12263</v>
      </c>
      <c r="G197" s="4">
        <f>E197+F197</f>
        <v>16491</v>
      </c>
      <c r="H197" s="4">
        <v>142</v>
      </c>
      <c r="I197" s="4">
        <v>137.5</v>
      </c>
      <c r="J197" s="7">
        <f>I197*E197</f>
        <v>581350</v>
      </c>
      <c r="K197">
        <f t="shared" si="4"/>
        <v>0.96830985915492962</v>
      </c>
    </row>
    <row r="198" spans="1:11" ht="17">
      <c r="A198" s="3" t="s">
        <v>309</v>
      </c>
      <c r="B198" s="3" t="s">
        <v>2055</v>
      </c>
      <c r="C198" s="4" t="s">
        <v>2056</v>
      </c>
      <c r="D198" s="4">
        <f>VLOOKUP(A198,Sheet1!$A$1:$B$1307,2,FALSE)</f>
        <v>0.43706726733200002</v>
      </c>
      <c r="E198" s="6">
        <v>4188</v>
      </c>
      <c r="F198" s="6">
        <v>278012</v>
      </c>
      <c r="G198" s="4">
        <f>E198+F198</f>
        <v>282200</v>
      </c>
      <c r="H198" s="4">
        <v>1052</v>
      </c>
      <c r="I198" s="4">
        <v>467</v>
      </c>
      <c r="J198" s="7">
        <f>I198*E198</f>
        <v>1955796</v>
      </c>
      <c r="K198">
        <f t="shared" si="4"/>
        <v>0.44391634980988592</v>
      </c>
    </row>
    <row r="199" spans="1:11" ht="17">
      <c r="A199" s="3" t="s">
        <v>652</v>
      </c>
      <c r="B199" s="3" t="s">
        <v>2735</v>
      </c>
      <c r="C199" s="4" t="s">
        <v>2736</v>
      </c>
      <c r="D199" s="4">
        <f>VLOOKUP(A199,Sheet1!$A$1:$B$1307,2,FALSE)</f>
        <v>0.22717081040199999</v>
      </c>
      <c r="E199" s="6">
        <v>4153</v>
      </c>
      <c r="F199" s="6">
        <v>6392</v>
      </c>
      <c r="G199" s="4">
        <f>E199+F199</f>
        <v>10545</v>
      </c>
      <c r="H199" s="4">
        <v>1296</v>
      </c>
      <c r="I199" s="4">
        <v>390.5</v>
      </c>
      <c r="J199" s="7">
        <f>I199*E199</f>
        <v>1621746.5</v>
      </c>
      <c r="K199">
        <f t="shared" si="4"/>
        <v>0.30131172839506171</v>
      </c>
    </row>
    <row r="200" spans="1:11" ht="17">
      <c r="A200" s="3" t="s">
        <v>947</v>
      </c>
      <c r="B200" s="3" t="s">
        <v>3318</v>
      </c>
      <c r="C200" s="4" t="s">
        <v>3319</v>
      </c>
      <c r="D200" s="4">
        <f>VLOOKUP(A200,Sheet1!$A$1:$B$1307,2,FALSE)</f>
        <v>0.36516945791099997</v>
      </c>
      <c r="E200" s="6">
        <v>4106</v>
      </c>
      <c r="F200" s="6">
        <v>5077</v>
      </c>
      <c r="G200" s="4">
        <f>E200+F200</f>
        <v>9183</v>
      </c>
      <c r="H200" s="4">
        <v>196</v>
      </c>
      <c r="I200" s="4">
        <v>154.4</v>
      </c>
      <c r="J200" s="7">
        <f>I200*E200</f>
        <v>633966.4</v>
      </c>
      <c r="K200">
        <f t="shared" si="4"/>
        <v>0.78775510204081634</v>
      </c>
    </row>
    <row r="201" spans="1:11" ht="17">
      <c r="A201" s="3" t="s">
        <v>308</v>
      </c>
      <c r="B201" s="3" t="s">
        <v>2053</v>
      </c>
      <c r="C201" s="4" t="s">
        <v>2054</v>
      </c>
      <c r="D201" s="4">
        <f>VLOOKUP(A201,Sheet1!$A$1:$B$1307,2,FALSE)</f>
        <v>0.35322037191200001</v>
      </c>
      <c r="E201" s="6">
        <v>4100</v>
      </c>
      <c r="F201" s="6">
        <v>273667</v>
      </c>
      <c r="G201" s="4">
        <f>E201+F201</f>
        <v>277767</v>
      </c>
      <c r="H201" s="4">
        <v>1051</v>
      </c>
      <c r="I201" s="4">
        <v>470</v>
      </c>
      <c r="J201" s="7">
        <f>I201*E201</f>
        <v>1927000</v>
      </c>
      <c r="K201">
        <f t="shared" si="4"/>
        <v>0.44719314938154137</v>
      </c>
    </row>
    <row r="202" spans="1:11" ht="17">
      <c r="A202" s="3" t="s">
        <v>398</v>
      </c>
      <c r="B202" s="3" t="s">
        <v>2233</v>
      </c>
      <c r="C202" s="4" t="s">
        <v>2234</v>
      </c>
      <c r="D202" s="4">
        <f>VLOOKUP(A202,Sheet1!$A$1:$B$1307,2,FALSE)</f>
        <v>0.343895864449</v>
      </c>
      <c r="E202" s="6">
        <v>4082</v>
      </c>
      <c r="F202" s="6">
        <v>239065</v>
      </c>
      <c r="G202" s="4">
        <f>E202+F202</f>
        <v>243147</v>
      </c>
      <c r="H202" s="4">
        <v>902</v>
      </c>
      <c r="I202" s="4">
        <v>418.2</v>
      </c>
      <c r="J202" s="7">
        <f>I202*E202</f>
        <v>1707092.4</v>
      </c>
      <c r="K202">
        <f t="shared" si="4"/>
        <v>0.46363636363636362</v>
      </c>
    </row>
    <row r="203" spans="1:11" ht="17">
      <c r="A203" s="3" t="s">
        <v>737</v>
      </c>
      <c r="B203" s="3" t="s">
        <v>2899</v>
      </c>
      <c r="C203" s="4" t="s">
        <v>2900</v>
      </c>
      <c r="D203" s="4">
        <f>VLOOKUP(A203,Sheet1!$A$1:$B$1307,2,FALSE)</f>
        <v>0.51886647053799995</v>
      </c>
      <c r="E203" s="6">
        <v>4073</v>
      </c>
      <c r="F203" s="6">
        <v>6911</v>
      </c>
      <c r="G203" s="4">
        <f>E203+F203</f>
        <v>10984</v>
      </c>
      <c r="H203" s="4">
        <v>586</v>
      </c>
      <c r="I203" s="4">
        <v>268.89999999999998</v>
      </c>
      <c r="J203" s="7">
        <f>I203*E203</f>
        <v>1095229.7</v>
      </c>
      <c r="K203">
        <f t="shared" si="4"/>
        <v>0.45887372013651873</v>
      </c>
    </row>
    <row r="204" spans="1:11" ht="17">
      <c r="A204" s="3" t="s">
        <v>783</v>
      </c>
      <c r="B204" s="3" t="s">
        <v>2991</v>
      </c>
      <c r="C204" s="4" t="s">
        <v>2990</v>
      </c>
      <c r="D204" s="4">
        <f>VLOOKUP(A204,Sheet1!$A$1:$B$1307,2,FALSE)</f>
        <v>0.14190608527199999</v>
      </c>
      <c r="E204" s="6">
        <v>4041</v>
      </c>
      <c r="F204" s="6">
        <v>18394</v>
      </c>
      <c r="G204" s="4">
        <f>E204+F204</f>
        <v>22435</v>
      </c>
      <c r="H204" s="4">
        <v>783</v>
      </c>
      <c r="I204" s="4">
        <v>282.3</v>
      </c>
      <c r="J204" s="7">
        <f>I204*E204</f>
        <v>1140774.3</v>
      </c>
      <c r="K204">
        <f t="shared" si="4"/>
        <v>0.36053639846743296</v>
      </c>
    </row>
    <row r="205" spans="1:11" ht="17">
      <c r="A205" s="3" t="s">
        <v>1028</v>
      </c>
      <c r="B205" s="3" t="s">
        <v>3480</v>
      </c>
      <c r="C205" s="4" t="s">
        <v>3481</v>
      </c>
      <c r="D205" s="4">
        <f>VLOOKUP(A205,Sheet1!$A$1:$B$1307,2,FALSE)</f>
        <v>0.27192578775300003</v>
      </c>
      <c r="E205" s="6">
        <v>4029</v>
      </c>
      <c r="F205" s="6">
        <v>147508</v>
      </c>
      <c r="G205" s="4">
        <f>E205+F205</f>
        <v>151537</v>
      </c>
      <c r="H205" s="4">
        <v>432</v>
      </c>
      <c r="I205" s="4">
        <v>339.2</v>
      </c>
      <c r="J205" s="7">
        <f>I205*E205</f>
        <v>1366636.8</v>
      </c>
      <c r="K205">
        <f t="shared" si="4"/>
        <v>0.78518518518518521</v>
      </c>
    </row>
    <row r="206" spans="1:11" ht="17">
      <c r="A206" s="3" t="s">
        <v>355</v>
      </c>
      <c r="B206" s="3" t="s">
        <v>2145</v>
      </c>
      <c r="C206" s="4" t="s">
        <v>2146</v>
      </c>
      <c r="D206" s="4">
        <f>VLOOKUP(A206,Sheet1!$A$1:$B$1307,2,FALSE)</f>
        <v>0.51714185310000005</v>
      </c>
      <c r="E206" s="6">
        <v>4015</v>
      </c>
      <c r="F206" s="6">
        <v>304949</v>
      </c>
      <c r="G206" s="4">
        <f>E206+F206</f>
        <v>308964</v>
      </c>
      <c r="H206" s="4">
        <v>990</v>
      </c>
      <c r="I206" s="4">
        <v>326.2</v>
      </c>
      <c r="J206" s="7">
        <f>I206*E206</f>
        <v>1309693</v>
      </c>
      <c r="K206">
        <f t="shared" si="4"/>
        <v>0.32949494949494951</v>
      </c>
    </row>
    <row r="207" spans="1:11" ht="17">
      <c r="A207" s="3" t="s">
        <v>10</v>
      </c>
      <c r="B207" s="3" t="s">
        <v>1473</v>
      </c>
      <c r="C207" s="4" t="s">
        <v>1474</v>
      </c>
      <c r="D207" s="4">
        <f>VLOOKUP(A207,Sheet1!$A$1:$B$1307,2,FALSE)</f>
        <v>0.35399034162199999</v>
      </c>
      <c r="E207" s="6">
        <v>41423</v>
      </c>
      <c r="F207" s="6">
        <v>1203910</v>
      </c>
      <c r="G207" s="4">
        <f>E207+F207</f>
        <v>1245333</v>
      </c>
      <c r="H207" s="4">
        <v>312</v>
      </c>
      <c r="I207" s="4">
        <v>246.9</v>
      </c>
      <c r="J207" s="7">
        <f>I207*E207</f>
        <v>10227338.700000001</v>
      </c>
      <c r="K207">
        <f t="shared" si="4"/>
        <v>0.79134615384615381</v>
      </c>
    </row>
    <row r="208" spans="1:11" ht="17">
      <c r="A208" s="3" t="s">
        <v>1030</v>
      </c>
      <c r="B208" s="3" t="s">
        <v>3484</v>
      </c>
      <c r="C208" s="4" t="s">
        <v>3485</v>
      </c>
      <c r="D208" s="4">
        <f>VLOOKUP(A208,Sheet1!$A$1:$B$1307,2,FALSE)</f>
        <v>0.26674799867600002</v>
      </c>
      <c r="E208" s="6">
        <v>3988</v>
      </c>
      <c r="F208" s="6">
        <v>182660</v>
      </c>
      <c r="G208" s="4">
        <f>E208+F208</f>
        <v>186648</v>
      </c>
      <c r="H208" s="4">
        <v>428</v>
      </c>
      <c r="I208" s="4">
        <v>248.9</v>
      </c>
      <c r="J208" s="7">
        <f>I208*E208</f>
        <v>992613.20000000007</v>
      </c>
      <c r="K208">
        <f t="shared" si="4"/>
        <v>0.58154205607476639</v>
      </c>
    </row>
    <row r="209" spans="1:11" ht="17">
      <c r="A209" s="3" t="s">
        <v>304</v>
      </c>
      <c r="B209" s="3" t="s">
        <v>2045</v>
      </c>
      <c r="C209" s="4" t="s">
        <v>2046</v>
      </c>
      <c r="D209" s="4">
        <f>VLOOKUP(A209,Sheet1!$A$1:$B$1307,2,FALSE)</f>
        <v>0.18521884107299999</v>
      </c>
      <c r="E209" s="6">
        <v>3986</v>
      </c>
      <c r="F209" s="6">
        <v>90627</v>
      </c>
      <c r="G209" s="4">
        <f>E209+F209</f>
        <v>94613</v>
      </c>
      <c r="H209" s="4">
        <v>2237</v>
      </c>
      <c r="I209" s="4">
        <v>467.7</v>
      </c>
      <c r="J209" s="7">
        <f>I209*E209</f>
        <v>1864252.2</v>
      </c>
      <c r="K209">
        <f t="shared" si="4"/>
        <v>0.20907465355386678</v>
      </c>
    </row>
    <row r="210" spans="1:11" ht="17">
      <c r="A210" s="3" t="s">
        <v>1015</v>
      </c>
      <c r="B210" s="3" t="s">
        <v>3454</v>
      </c>
      <c r="C210" s="4" t="s">
        <v>3455</v>
      </c>
      <c r="D210" s="4">
        <f>VLOOKUP(A210,Sheet1!$A$1:$B$1307,2,FALSE)</f>
        <v>0.25023473217300002</v>
      </c>
      <c r="E210" s="6">
        <v>3973</v>
      </c>
      <c r="F210" s="6">
        <v>36483</v>
      </c>
      <c r="G210" s="4">
        <f>E210+F210</f>
        <v>40456</v>
      </c>
      <c r="H210" s="4">
        <v>554</v>
      </c>
      <c r="I210" s="4">
        <v>471.2</v>
      </c>
      <c r="J210" s="7">
        <f>I210*E210</f>
        <v>1872077.5999999999</v>
      </c>
      <c r="K210">
        <f t="shared" si="4"/>
        <v>0.85054151624548735</v>
      </c>
    </row>
    <row r="211" spans="1:11" ht="17">
      <c r="A211" s="3" t="s">
        <v>1066</v>
      </c>
      <c r="B211" s="3" t="s">
        <v>3556</v>
      </c>
      <c r="C211" s="4" t="s">
        <v>3557</v>
      </c>
      <c r="D211" s="4">
        <f>VLOOKUP(A211,Sheet1!$A$1:$B$1307,2,FALSE)</f>
        <v>0.38769587319100002</v>
      </c>
      <c r="E211" s="6">
        <v>3971</v>
      </c>
      <c r="F211" s="6">
        <v>82031</v>
      </c>
      <c r="G211" s="4">
        <f>E211+F211</f>
        <v>86002</v>
      </c>
      <c r="H211" s="4">
        <v>355</v>
      </c>
      <c r="I211" s="4">
        <v>317.7</v>
      </c>
      <c r="J211" s="7">
        <f>I211*E211</f>
        <v>1261586.7</v>
      </c>
      <c r="K211">
        <f t="shared" si="4"/>
        <v>0.89492957746478874</v>
      </c>
    </row>
    <row r="212" spans="1:11" ht="17">
      <c r="A212" s="3" t="s">
        <v>721</v>
      </c>
      <c r="B212" s="3" t="s">
        <v>2870</v>
      </c>
      <c r="C212" s="4" t="s">
        <v>2871</v>
      </c>
      <c r="D212" s="4">
        <f>VLOOKUP(A212,Sheet1!$A$1:$B$1307,2,FALSE)</f>
        <v>0.47252680462500002</v>
      </c>
      <c r="E212" s="6">
        <v>3968</v>
      </c>
      <c r="F212" s="6">
        <v>6480</v>
      </c>
      <c r="G212" s="4">
        <f>E212+F212</f>
        <v>10448</v>
      </c>
      <c r="H212" s="4">
        <v>901</v>
      </c>
      <c r="I212" s="4">
        <v>277.3</v>
      </c>
      <c r="J212" s="7">
        <f>I212*E212</f>
        <v>1100326.4000000001</v>
      </c>
      <c r="K212">
        <f t="shared" si="4"/>
        <v>0.30776914539400668</v>
      </c>
    </row>
    <row r="213" spans="1:11" ht="17">
      <c r="A213" s="3" t="s">
        <v>482</v>
      </c>
      <c r="B213" s="3" t="s">
        <v>2398</v>
      </c>
      <c r="C213" s="4" t="s">
        <v>2399</v>
      </c>
      <c r="D213" s="4">
        <f>VLOOKUP(A213,Sheet1!$A$1:$B$1307,2,FALSE)</f>
        <v>0.43563830317500002</v>
      </c>
      <c r="E213" s="6">
        <v>3932</v>
      </c>
      <c r="F213" s="6">
        <v>16889</v>
      </c>
      <c r="G213" s="4">
        <f>E213+F213</f>
        <v>20821</v>
      </c>
      <c r="H213" s="4">
        <v>451</v>
      </c>
      <c r="I213" s="4">
        <v>310.89999999999998</v>
      </c>
      <c r="J213" s="7">
        <f>I213*E213</f>
        <v>1222458.7999999998</v>
      </c>
      <c r="K213">
        <f t="shared" si="4"/>
        <v>0.68935698447893567</v>
      </c>
    </row>
    <row r="214" spans="1:11" ht="17">
      <c r="A214" s="3" t="s">
        <v>1008</v>
      </c>
      <c r="B214" s="3" t="s">
        <v>3440</v>
      </c>
      <c r="C214" s="4" t="s">
        <v>3441</v>
      </c>
      <c r="D214" s="4">
        <f>VLOOKUP(A214,Sheet1!$A$1:$B$1307,2,FALSE)</f>
        <v>0.32418679775800002</v>
      </c>
      <c r="E214" s="6">
        <v>3906</v>
      </c>
      <c r="F214" s="6">
        <v>8892</v>
      </c>
      <c r="G214" s="4">
        <f>E214+F214</f>
        <v>12798</v>
      </c>
      <c r="H214" s="4">
        <v>672</v>
      </c>
      <c r="I214" s="4">
        <v>323.7</v>
      </c>
      <c r="J214" s="7">
        <f>I214*E214</f>
        <v>1264372.2</v>
      </c>
      <c r="K214">
        <f t="shared" si="4"/>
        <v>0.48169642857142858</v>
      </c>
    </row>
    <row r="215" spans="1:11" ht="17">
      <c r="A215" s="3" t="s">
        <v>1002</v>
      </c>
      <c r="B215" s="3" t="s">
        <v>3430</v>
      </c>
      <c r="C215" s="4" t="s">
        <v>3431</v>
      </c>
      <c r="D215" s="4">
        <f>VLOOKUP(A215,Sheet1!$A$1:$B$1307,2,FALSE)</f>
        <v>0.19505290994899999</v>
      </c>
      <c r="E215" s="6">
        <v>3894</v>
      </c>
      <c r="F215" s="6">
        <v>23354</v>
      </c>
      <c r="G215" s="4">
        <f>E215+F215</f>
        <v>27248</v>
      </c>
      <c r="H215" s="4">
        <v>1387</v>
      </c>
      <c r="I215" s="4">
        <v>442.2</v>
      </c>
      <c r="J215" s="7">
        <f>I215*E215</f>
        <v>1721926.8</v>
      </c>
      <c r="K215">
        <f t="shared" si="4"/>
        <v>0.31881759192501802</v>
      </c>
    </row>
    <row r="216" spans="1:11" ht="17">
      <c r="A216" s="3" t="s">
        <v>1041</v>
      </c>
      <c r="B216" s="3" t="s">
        <v>3506</v>
      </c>
      <c r="C216" s="4" t="s">
        <v>3507</v>
      </c>
      <c r="D216" s="4">
        <f>VLOOKUP(A216,Sheet1!$A$1:$B$1307,2,FALSE)</f>
        <v>0.37920819429500002</v>
      </c>
      <c r="E216" s="6">
        <v>3884</v>
      </c>
      <c r="F216" s="6">
        <v>17707</v>
      </c>
      <c r="G216" s="4">
        <f>E216+F216</f>
        <v>21591</v>
      </c>
      <c r="H216" s="4">
        <v>3412</v>
      </c>
      <c r="I216" s="4">
        <v>277.5</v>
      </c>
      <c r="J216" s="7">
        <f>I216*E216</f>
        <v>1077810</v>
      </c>
      <c r="K216">
        <f t="shared" si="4"/>
        <v>8.133059788980071E-2</v>
      </c>
    </row>
    <row r="217" spans="1:11" ht="17">
      <c r="A217" s="3" t="s">
        <v>1059</v>
      </c>
      <c r="B217" s="3" t="s">
        <v>3542</v>
      </c>
      <c r="C217" s="4" t="s">
        <v>3543</v>
      </c>
      <c r="D217" s="4">
        <f>VLOOKUP(A217,Sheet1!$A$1:$B$1307,2,FALSE)</f>
        <v>0.43028334987400002</v>
      </c>
      <c r="E217" s="6">
        <v>3881</v>
      </c>
      <c r="F217" s="6">
        <v>1396099</v>
      </c>
      <c r="G217" s="4">
        <f>E217+F217</f>
        <v>1399980</v>
      </c>
      <c r="H217" s="4">
        <v>1383</v>
      </c>
      <c r="I217" s="4">
        <v>265.7</v>
      </c>
      <c r="J217" s="7">
        <f>I217*E217</f>
        <v>1031181.7</v>
      </c>
      <c r="K217">
        <f t="shared" si="4"/>
        <v>0.19211858279103397</v>
      </c>
    </row>
    <row r="218" spans="1:11" ht="17">
      <c r="A218" s="3" t="s">
        <v>396</v>
      </c>
      <c r="B218" s="3" t="s">
        <v>2229</v>
      </c>
      <c r="C218" s="4" t="s">
        <v>2230</v>
      </c>
      <c r="D218" s="4">
        <f>VLOOKUP(A218,Sheet1!$A$1:$B$1307,2,FALSE)</f>
        <v>0.63173354692899997</v>
      </c>
      <c r="E218" s="6">
        <v>3875</v>
      </c>
      <c r="F218" s="6">
        <v>271849</v>
      </c>
      <c r="G218" s="4">
        <f>E218+F218</f>
        <v>275724</v>
      </c>
      <c r="H218" s="4">
        <v>913</v>
      </c>
      <c r="I218" s="4">
        <v>384.8</v>
      </c>
      <c r="J218" s="7">
        <f>I218*E218</f>
        <v>1491100</v>
      </c>
      <c r="K218">
        <f t="shared" si="4"/>
        <v>0.42146768893756847</v>
      </c>
    </row>
    <row r="219" spans="1:11" ht="17">
      <c r="A219" s="3" t="s">
        <v>46</v>
      </c>
      <c r="B219" s="3" t="s">
        <v>1545</v>
      </c>
      <c r="C219" s="4" t="s">
        <v>1546</v>
      </c>
      <c r="D219" s="4">
        <f>VLOOKUP(A219,Sheet1!$A$1:$B$1307,2,FALSE)</f>
        <v>0.466455578634</v>
      </c>
      <c r="E219" s="6">
        <v>10417</v>
      </c>
      <c r="F219" s="6">
        <v>1203515</v>
      </c>
      <c r="G219" s="4">
        <f>E219+F219</f>
        <v>1213932</v>
      </c>
      <c r="H219" s="4">
        <v>311</v>
      </c>
      <c r="I219" s="4">
        <v>289.3</v>
      </c>
      <c r="J219" s="7">
        <f>I219*E219</f>
        <v>3013638.1</v>
      </c>
      <c r="K219">
        <f t="shared" si="4"/>
        <v>0.93022508038585217</v>
      </c>
    </row>
    <row r="220" spans="1:11" ht="17">
      <c r="A220" s="3" t="s">
        <v>431</v>
      </c>
      <c r="B220" s="3" t="s">
        <v>2297</v>
      </c>
      <c r="C220" s="4" t="s">
        <v>2298</v>
      </c>
      <c r="D220" s="4">
        <f>VLOOKUP(A220,Sheet1!$A$1:$B$1307,2,FALSE)</f>
        <v>0.39496839838699999</v>
      </c>
      <c r="E220" s="6">
        <v>3861</v>
      </c>
      <c r="F220" s="6">
        <v>13202</v>
      </c>
      <c r="G220" s="4">
        <f>E220+F220</f>
        <v>17063</v>
      </c>
      <c r="H220" s="4">
        <v>4939</v>
      </c>
      <c r="I220" s="4">
        <v>331</v>
      </c>
      <c r="J220" s="7">
        <f>I220*E220</f>
        <v>1277991</v>
      </c>
      <c r="K220">
        <f t="shared" si="4"/>
        <v>6.7017614901801983E-2</v>
      </c>
    </row>
    <row r="221" spans="1:11" ht="17">
      <c r="A221" s="3" t="s">
        <v>318</v>
      </c>
      <c r="B221" s="3" t="s">
        <v>2073</v>
      </c>
      <c r="C221" s="4" t="s">
        <v>2074</v>
      </c>
      <c r="D221" s="4">
        <f>VLOOKUP(A221,Sheet1!$A$1:$B$1307,2,FALSE)</f>
        <v>0.38131361161400001</v>
      </c>
      <c r="E221" s="6">
        <v>3815</v>
      </c>
      <c r="F221" s="6">
        <v>285050</v>
      </c>
      <c r="G221" s="4">
        <f>E221+F221</f>
        <v>288865</v>
      </c>
      <c r="H221" s="4">
        <v>915</v>
      </c>
      <c r="I221" s="4">
        <v>371.3</v>
      </c>
      <c r="J221" s="7">
        <f>I221*E221</f>
        <v>1416509.5</v>
      </c>
      <c r="K221">
        <f t="shared" si="4"/>
        <v>0.40579234972677597</v>
      </c>
    </row>
    <row r="222" spans="1:11" ht="17">
      <c r="A222" s="3" t="s">
        <v>931</v>
      </c>
      <c r="B222" s="3" t="s">
        <v>3286</v>
      </c>
      <c r="C222" s="4" t="s">
        <v>3287</v>
      </c>
      <c r="D222" s="4">
        <f>VLOOKUP(A222,Sheet1!$A$1:$B$1307,2,FALSE)</f>
        <v>0.187725616308</v>
      </c>
      <c r="E222" s="6">
        <v>3770</v>
      </c>
      <c r="F222" s="6">
        <v>6242</v>
      </c>
      <c r="G222" s="4">
        <f>E222+F222</f>
        <v>10012</v>
      </c>
      <c r="H222" s="4">
        <v>114</v>
      </c>
      <c r="I222" s="4">
        <v>104.3</v>
      </c>
      <c r="J222" s="7">
        <f>I222*E222</f>
        <v>393211</v>
      </c>
      <c r="K222">
        <f t="shared" si="4"/>
        <v>0.91491228070175434</v>
      </c>
    </row>
    <row r="223" spans="1:11" ht="17">
      <c r="A223" s="3" t="s">
        <v>314</v>
      </c>
      <c r="B223" s="3" t="s">
        <v>2065</v>
      </c>
      <c r="C223" s="4" t="s">
        <v>2066</v>
      </c>
      <c r="D223" s="4">
        <f>VLOOKUP(A223,Sheet1!$A$1:$B$1307,2,FALSE)</f>
        <v>0.3534205634</v>
      </c>
      <c r="E223" s="6">
        <v>3722</v>
      </c>
      <c r="F223" s="6">
        <v>302019</v>
      </c>
      <c r="G223" s="4">
        <f>E223+F223</f>
        <v>305741</v>
      </c>
      <c r="H223" s="4">
        <v>1047</v>
      </c>
      <c r="I223" s="4">
        <v>403.3</v>
      </c>
      <c r="J223" s="7">
        <f>I223*E223</f>
        <v>1501082.6</v>
      </c>
      <c r="K223">
        <f t="shared" si="4"/>
        <v>0.38519579751671446</v>
      </c>
    </row>
    <row r="224" spans="1:11" ht="17">
      <c r="A224" s="3" t="s">
        <v>89</v>
      </c>
      <c r="B224" s="3" t="s">
        <v>1631</v>
      </c>
      <c r="C224" s="4" t="s">
        <v>1632</v>
      </c>
      <c r="D224" s="4">
        <f>VLOOKUP(A224,Sheet1!$A$1:$B$1307,2,FALSE)</f>
        <v>0.18518507971100001</v>
      </c>
      <c r="E224" s="6">
        <v>3714</v>
      </c>
      <c r="F224" s="6">
        <v>8657</v>
      </c>
      <c r="G224" s="4">
        <f>E224+F224</f>
        <v>12371</v>
      </c>
      <c r="H224" s="4">
        <v>523</v>
      </c>
      <c r="I224" s="4">
        <v>225</v>
      </c>
      <c r="J224" s="7">
        <f>I224*E224</f>
        <v>835650</v>
      </c>
      <c r="K224">
        <f t="shared" si="4"/>
        <v>0.43021032504780116</v>
      </c>
    </row>
    <row r="225" spans="1:11" ht="17">
      <c r="A225" s="3" t="s">
        <v>690</v>
      </c>
      <c r="B225" s="3" t="s">
        <v>2810</v>
      </c>
      <c r="C225" s="4" t="s">
        <v>2811</v>
      </c>
      <c r="D225" s="4">
        <f>VLOOKUP(A225,Sheet1!$A$1:$B$1307,2,FALSE)</f>
        <v>0.23129004349599999</v>
      </c>
      <c r="E225" s="6">
        <v>3690</v>
      </c>
      <c r="F225" s="6">
        <v>5554</v>
      </c>
      <c r="G225" s="4">
        <f>E225+F225</f>
        <v>9244</v>
      </c>
      <c r="H225" s="4">
        <v>983</v>
      </c>
      <c r="I225" s="4">
        <v>350.8</v>
      </c>
      <c r="J225" s="7">
        <f>I225*E225</f>
        <v>1294452</v>
      </c>
      <c r="K225">
        <f t="shared" si="4"/>
        <v>0.35686673448626655</v>
      </c>
    </row>
    <row r="226" spans="1:11" ht="17">
      <c r="A226" s="3" t="s">
        <v>338</v>
      </c>
      <c r="B226" s="3" t="s">
        <v>2113</v>
      </c>
      <c r="C226" s="4" t="s">
        <v>2114</v>
      </c>
      <c r="D226" s="4">
        <f>VLOOKUP(A226,Sheet1!$A$1:$B$1307,2,FALSE)</f>
        <v>0.39900048926100001</v>
      </c>
      <c r="E226" s="6">
        <v>3662</v>
      </c>
      <c r="F226" s="6">
        <v>282533</v>
      </c>
      <c r="G226" s="4">
        <f>E226+F226</f>
        <v>286195</v>
      </c>
      <c r="H226" s="4">
        <v>989</v>
      </c>
      <c r="I226" s="4">
        <v>381.7</v>
      </c>
      <c r="J226" s="7">
        <f>I226*E226</f>
        <v>1397785.4</v>
      </c>
      <c r="K226">
        <f t="shared" si="4"/>
        <v>0.38594539939332656</v>
      </c>
    </row>
    <row r="227" spans="1:11" ht="17">
      <c r="A227" s="3" t="s">
        <v>353</v>
      </c>
      <c r="B227" s="3" t="s">
        <v>2141</v>
      </c>
      <c r="C227" s="4" t="s">
        <v>2142</v>
      </c>
      <c r="D227" s="4">
        <f>VLOOKUP(A227,Sheet1!$A$1:$B$1307,2,FALSE)</f>
        <v>0.75209347289700001</v>
      </c>
      <c r="E227" s="6">
        <v>3642</v>
      </c>
      <c r="F227" s="6">
        <v>305450</v>
      </c>
      <c r="G227" s="4">
        <f>E227+F227</f>
        <v>309092</v>
      </c>
      <c r="H227" s="4">
        <v>989</v>
      </c>
      <c r="I227" s="4">
        <v>343.8</v>
      </c>
      <c r="J227" s="7">
        <f>I227*E227</f>
        <v>1252119.6000000001</v>
      </c>
      <c r="K227">
        <f t="shared" si="4"/>
        <v>0.34762386248736099</v>
      </c>
    </row>
    <row r="228" spans="1:11" ht="17">
      <c r="A228" s="3" t="s">
        <v>790</v>
      </c>
      <c r="B228" s="3" t="s">
        <v>3004</v>
      </c>
      <c r="C228" s="4" t="s">
        <v>3005</v>
      </c>
      <c r="D228" s="4">
        <f>VLOOKUP(A228,Sheet1!$A$1:$B$1307,2,FALSE)</f>
        <v>0.29412510678100001</v>
      </c>
      <c r="E228" s="6">
        <v>3618</v>
      </c>
      <c r="F228" s="6">
        <v>4298</v>
      </c>
      <c r="G228" s="4">
        <f>E228+F228</f>
        <v>7916</v>
      </c>
      <c r="H228" s="4">
        <v>230</v>
      </c>
      <c r="I228" s="4">
        <v>198.3</v>
      </c>
      <c r="J228" s="7">
        <f>I228*E228</f>
        <v>717449.4</v>
      </c>
      <c r="K228">
        <f t="shared" si="4"/>
        <v>0.86217391304347835</v>
      </c>
    </row>
    <row r="229" spans="1:11" ht="17">
      <c r="A229" s="3" t="s">
        <v>337</v>
      </c>
      <c r="B229" s="3" t="s">
        <v>2109</v>
      </c>
      <c r="C229" s="4" t="s">
        <v>2110</v>
      </c>
      <c r="D229" s="4">
        <f>VLOOKUP(A229,Sheet1!$A$1:$B$1307,2,FALSE)</f>
        <v>0.197018254083</v>
      </c>
      <c r="E229" s="6">
        <v>3543</v>
      </c>
      <c r="F229" s="6">
        <v>21992</v>
      </c>
      <c r="G229" s="4">
        <f>E229+F229</f>
        <v>25535</v>
      </c>
      <c r="H229" s="4">
        <v>1536</v>
      </c>
      <c r="I229" s="4">
        <v>446.2</v>
      </c>
      <c r="J229" s="7">
        <f>I229*E229</f>
        <v>1580886.5999999999</v>
      </c>
      <c r="K229">
        <f t="shared" si="4"/>
        <v>0.29049479166666664</v>
      </c>
    </row>
    <row r="230" spans="1:11" ht="17">
      <c r="A230" s="3" t="s">
        <v>820</v>
      </c>
      <c r="B230" s="3" t="s">
        <v>3064</v>
      </c>
      <c r="C230" s="4" t="s">
        <v>3065</v>
      </c>
      <c r="D230" s="4">
        <f>VLOOKUP(A230,Sheet1!$A$1:$B$1307,2,FALSE)</f>
        <v>0.215593454529</v>
      </c>
      <c r="E230" s="6">
        <v>3537</v>
      </c>
      <c r="F230" s="6">
        <v>5825</v>
      </c>
      <c r="G230" s="4">
        <f>E230+F230</f>
        <v>9362</v>
      </c>
      <c r="H230" s="4">
        <v>178</v>
      </c>
      <c r="I230" s="4">
        <v>147.69999999999999</v>
      </c>
      <c r="J230" s="7">
        <f>I230*E230</f>
        <v>522414.89999999997</v>
      </c>
      <c r="K230">
        <f t="shared" si="4"/>
        <v>0.82977528089887631</v>
      </c>
    </row>
    <row r="231" spans="1:11" ht="17">
      <c r="A231" s="3" t="s">
        <v>330</v>
      </c>
      <c r="B231" s="3" t="s">
        <v>2099</v>
      </c>
      <c r="C231" s="4" t="s">
        <v>2100</v>
      </c>
      <c r="D231" s="4">
        <f>VLOOKUP(A231,Sheet1!$A$1:$B$1307,2,FALSE)</f>
        <v>0.19909996130999999</v>
      </c>
      <c r="E231" s="6">
        <v>3531</v>
      </c>
      <c r="F231" s="6">
        <v>101429</v>
      </c>
      <c r="G231" s="4">
        <f>E231+F231</f>
        <v>104960</v>
      </c>
      <c r="H231" s="4">
        <v>2555</v>
      </c>
      <c r="I231" s="4">
        <v>413.8</v>
      </c>
      <c r="J231" s="7">
        <f>I231*E231</f>
        <v>1461127.8</v>
      </c>
      <c r="K231">
        <f t="shared" si="4"/>
        <v>0.16195694716242662</v>
      </c>
    </row>
    <row r="232" spans="1:11" ht="17">
      <c r="A232" s="3" t="s">
        <v>351</v>
      </c>
      <c r="B232" s="3" t="s">
        <v>2139</v>
      </c>
      <c r="C232" s="4" t="s">
        <v>2140</v>
      </c>
      <c r="D232" s="4">
        <f>VLOOKUP(A232,Sheet1!$A$1:$B$1307,2,FALSE)</f>
        <v>0.31567512497</v>
      </c>
      <c r="E232" s="6">
        <v>3528</v>
      </c>
      <c r="F232" s="6">
        <v>300063</v>
      </c>
      <c r="G232" s="4">
        <f>E232+F232</f>
        <v>303591</v>
      </c>
      <c r="H232" s="4">
        <v>870</v>
      </c>
      <c r="I232" s="4">
        <v>291.3</v>
      </c>
      <c r="J232" s="7">
        <f>I232*E232</f>
        <v>1027706.4</v>
      </c>
      <c r="K232">
        <f t="shared" si="4"/>
        <v>0.33482758620689657</v>
      </c>
    </row>
    <row r="233" spans="1:11" ht="17">
      <c r="A233" s="3" t="s">
        <v>88</v>
      </c>
      <c r="B233" s="3" t="s">
        <v>1629</v>
      </c>
      <c r="C233" s="4" t="s">
        <v>1630</v>
      </c>
      <c r="D233" s="4">
        <f>VLOOKUP(A233,Sheet1!$A$1:$B$1307,2,FALSE)</f>
        <v>0.16513906555399999</v>
      </c>
      <c r="E233" s="6">
        <v>3522</v>
      </c>
      <c r="F233" s="6">
        <v>11130</v>
      </c>
      <c r="G233" s="4">
        <f>E233+F233</f>
        <v>14652</v>
      </c>
      <c r="H233" s="4">
        <v>1455</v>
      </c>
      <c r="I233" s="4">
        <v>532</v>
      </c>
      <c r="J233" s="7">
        <f>I233*E233</f>
        <v>1873704</v>
      </c>
      <c r="K233">
        <f t="shared" si="4"/>
        <v>0.3656357388316151</v>
      </c>
    </row>
    <row r="234" spans="1:11" ht="17">
      <c r="A234" s="3" t="s">
        <v>634</v>
      </c>
      <c r="B234" s="3" t="s">
        <v>2699</v>
      </c>
      <c r="C234" s="4" t="s">
        <v>2700</v>
      </c>
      <c r="D234" s="4">
        <f>VLOOKUP(A234,Sheet1!$A$1:$B$1307,2,FALSE)</f>
        <v>0.26862452937199999</v>
      </c>
      <c r="E234" s="6">
        <v>3522</v>
      </c>
      <c r="F234" s="6">
        <v>13258</v>
      </c>
      <c r="G234" s="4">
        <f>E234+F234</f>
        <v>16780</v>
      </c>
      <c r="H234" s="4">
        <v>620</v>
      </c>
      <c r="I234" s="4">
        <v>276.10000000000002</v>
      </c>
      <c r="J234" s="7">
        <f>I234*E234</f>
        <v>972424.20000000007</v>
      </c>
      <c r="K234">
        <f t="shared" si="4"/>
        <v>0.44532258064516134</v>
      </c>
    </row>
    <row r="235" spans="1:11" ht="17">
      <c r="A235" s="3" t="s">
        <v>1020</v>
      </c>
      <c r="B235" s="3" t="s">
        <v>3464</v>
      </c>
      <c r="C235" s="4" t="s">
        <v>3465</v>
      </c>
      <c r="D235" s="4">
        <f>VLOOKUP(A235,Sheet1!$A$1:$B$1307,2,FALSE)</f>
        <v>0.27944015066099998</v>
      </c>
      <c r="E235" s="6">
        <v>3505</v>
      </c>
      <c r="F235" s="6">
        <v>34701</v>
      </c>
      <c r="G235" s="4">
        <f>E235+F235</f>
        <v>38206</v>
      </c>
      <c r="H235" s="4">
        <v>414</v>
      </c>
      <c r="I235" s="4">
        <v>319.8</v>
      </c>
      <c r="J235" s="7">
        <f>I235*E235</f>
        <v>1120899</v>
      </c>
      <c r="K235">
        <f t="shared" si="4"/>
        <v>0.77246376811594208</v>
      </c>
    </row>
    <row r="236" spans="1:11" ht="17">
      <c r="A236" s="3" t="s">
        <v>1024</v>
      </c>
      <c r="B236" s="3" t="s">
        <v>3472</v>
      </c>
      <c r="C236" s="4" t="s">
        <v>3473</v>
      </c>
      <c r="D236" s="4">
        <f>VLOOKUP(A236,Sheet1!$A$1:$B$1307,2,FALSE)</f>
        <v>0.40639612535000003</v>
      </c>
      <c r="E236" s="6">
        <v>3468</v>
      </c>
      <c r="F236" s="6">
        <v>24479</v>
      </c>
      <c r="G236" s="4">
        <f>E236+F236</f>
        <v>27947</v>
      </c>
      <c r="H236" s="4">
        <v>1651</v>
      </c>
      <c r="I236" s="4">
        <v>795.9</v>
      </c>
      <c r="J236" s="7">
        <f>I236*E236</f>
        <v>2760181.1999999997</v>
      </c>
      <c r="K236">
        <f t="shared" si="4"/>
        <v>0.48207147183525134</v>
      </c>
    </row>
    <row r="237" spans="1:11" ht="17">
      <c r="A237" s="3" t="s">
        <v>745</v>
      </c>
      <c r="B237" s="3" t="s">
        <v>2915</v>
      </c>
      <c r="C237" s="4" t="s">
        <v>2916</v>
      </c>
      <c r="D237" s="4">
        <f>VLOOKUP(A237,Sheet1!$A$1:$B$1307,2,FALSE)</f>
        <v>0.35409038113399999</v>
      </c>
      <c r="E237" s="6">
        <v>3446</v>
      </c>
      <c r="F237" s="6">
        <v>5629</v>
      </c>
      <c r="G237" s="4">
        <f>E237+F237</f>
        <v>9075</v>
      </c>
      <c r="H237" s="4">
        <v>181</v>
      </c>
      <c r="I237" s="4">
        <v>148.80000000000001</v>
      </c>
      <c r="J237" s="7">
        <f>I237*E237</f>
        <v>512764.80000000005</v>
      </c>
      <c r="K237">
        <f t="shared" si="4"/>
        <v>0.82209944751381225</v>
      </c>
    </row>
    <row r="238" spans="1:11" ht="17">
      <c r="A238" s="3" t="s">
        <v>1013</v>
      </c>
      <c r="B238" s="3" t="s">
        <v>3450</v>
      </c>
      <c r="C238" s="4" t="s">
        <v>3451</v>
      </c>
      <c r="D238" s="4">
        <f>VLOOKUP(A238,Sheet1!$A$1:$B$1307,2,FALSE)</f>
        <v>0.25843332547499998</v>
      </c>
      <c r="E238" s="6">
        <v>3439</v>
      </c>
      <c r="F238" s="6">
        <v>34549</v>
      </c>
      <c r="G238" s="4">
        <f>E238+F238</f>
        <v>37988</v>
      </c>
      <c r="H238" s="4">
        <v>520</v>
      </c>
      <c r="I238" s="4">
        <v>369</v>
      </c>
      <c r="J238" s="7">
        <f>I238*E238</f>
        <v>1268991</v>
      </c>
      <c r="K238">
        <f t="shared" si="4"/>
        <v>0.70961538461538465</v>
      </c>
    </row>
    <row r="239" spans="1:11" ht="17">
      <c r="A239" s="3" t="s">
        <v>873</v>
      </c>
      <c r="B239" s="3" t="s">
        <v>3170</v>
      </c>
      <c r="C239" s="4" t="s">
        <v>3171</v>
      </c>
      <c r="D239" s="4">
        <f>VLOOKUP(A239,Sheet1!$A$1:$B$1307,2,FALSE)</f>
        <v>0.20990534201200001</v>
      </c>
      <c r="E239" s="6">
        <v>3435</v>
      </c>
      <c r="F239" s="6">
        <v>25245</v>
      </c>
      <c r="G239" s="4">
        <f>E239+F239</f>
        <v>28680</v>
      </c>
      <c r="H239" s="4">
        <v>215</v>
      </c>
      <c r="I239" s="4">
        <v>151.9</v>
      </c>
      <c r="J239" s="7">
        <f>I239*E239</f>
        <v>521776.5</v>
      </c>
      <c r="K239">
        <f t="shared" si="4"/>
        <v>0.70651162790697675</v>
      </c>
    </row>
    <row r="240" spans="1:11" ht="17">
      <c r="A240" s="3" t="s">
        <v>995</v>
      </c>
      <c r="B240" s="3" t="s">
        <v>3414</v>
      </c>
      <c r="C240" s="4" t="s">
        <v>3415</v>
      </c>
      <c r="D240" s="4">
        <f>VLOOKUP(A240,Sheet1!$A$1:$B$1307,2,FALSE)</f>
        <v>0.36041946160600002</v>
      </c>
      <c r="E240" s="6">
        <v>3421</v>
      </c>
      <c r="F240" s="6">
        <v>57211</v>
      </c>
      <c r="G240" s="4">
        <f>E240+F240</f>
        <v>60632</v>
      </c>
      <c r="H240" s="4">
        <v>579</v>
      </c>
      <c r="I240" s="4">
        <v>360.7</v>
      </c>
      <c r="J240" s="7">
        <f>I240*E240</f>
        <v>1233954.7</v>
      </c>
      <c r="K240">
        <f t="shared" si="4"/>
        <v>0.62297063903281513</v>
      </c>
    </row>
    <row r="241" spans="1:11" ht="17">
      <c r="A241" s="3" t="s">
        <v>1103</v>
      </c>
      <c r="B241" s="3" t="s">
        <v>3630</v>
      </c>
      <c r="C241" s="4" t="s">
        <v>3631</v>
      </c>
      <c r="D241" s="4">
        <f>VLOOKUP(A241,Sheet1!$A$1:$B$1307,2,FALSE)</f>
        <v>0.28664742413200001</v>
      </c>
      <c r="E241" s="6">
        <v>3391</v>
      </c>
      <c r="F241" s="6">
        <v>13873</v>
      </c>
      <c r="G241" s="4">
        <f>E241+F241</f>
        <v>17264</v>
      </c>
      <c r="H241" s="4">
        <v>236</v>
      </c>
      <c r="I241" s="4">
        <v>188.4</v>
      </c>
      <c r="J241" s="7">
        <f>I241*E241</f>
        <v>638864.4</v>
      </c>
      <c r="K241">
        <f t="shared" si="4"/>
        <v>0.79830508474576278</v>
      </c>
    </row>
    <row r="242" spans="1:11" ht="17">
      <c r="A242" s="3" t="s">
        <v>1095</v>
      </c>
      <c r="B242" s="3" t="s">
        <v>3614</v>
      </c>
      <c r="C242" s="4" t="s">
        <v>3615</v>
      </c>
      <c r="D242" s="4">
        <f>VLOOKUP(A242,Sheet1!$A$1:$B$1307,2,FALSE)</f>
        <v>0.32427107654100001</v>
      </c>
      <c r="E242" s="6">
        <v>3388</v>
      </c>
      <c r="F242" s="6">
        <v>8529</v>
      </c>
      <c r="G242" s="4">
        <f>E242+F242</f>
        <v>11917</v>
      </c>
      <c r="H242" s="4">
        <v>434</v>
      </c>
      <c r="I242" s="4">
        <v>313</v>
      </c>
      <c r="J242" s="7">
        <f>I242*E242</f>
        <v>1060444</v>
      </c>
      <c r="K242">
        <f t="shared" si="4"/>
        <v>0.72119815668202769</v>
      </c>
    </row>
    <row r="243" spans="1:11" ht="17">
      <c r="A243" s="3" t="s">
        <v>1016</v>
      </c>
      <c r="B243" s="3" t="s">
        <v>3456</v>
      </c>
      <c r="C243" s="4" t="s">
        <v>3457</v>
      </c>
      <c r="D243" s="4">
        <f>VLOOKUP(A243,Sheet1!$A$1:$B$1307,2,FALSE)</f>
        <v>0.24000336690599999</v>
      </c>
      <c r="E243" s="6">
        <v>3386</v>
      </c>
      <c r="F243" s="6">
        <v>32759</v>
      </c>
      <c r="G243" s="4">
        <f>E243+F243</f>
        <v>36145</v>
      </c>
      <c r="H243" s="4">
        <v>556</v>
      </c>
      <c r="I243" s="4">
        <v>357.1</v>
      </c>
      <c r="J243" s="7">
        <f>I243*E243</f>
        <v>1209140.6000000001</v>
      </c>
      <c r="K243">
        <f t="shared" si="4"/>
        <v>0.64226618705035976</v>
      </c>
    </row>
    <row r="244" spans="1:11" ht="17">
      <c r="A244" s="3" t="s">
        <v>1088</v>
      </c>
      <c r="B244" s="3" t="s">
        <v>3600</v>
      </c>
      <c r="C244" s="4" t="s">
        <v>3601</v>
      </c>
      <c r="D244" s="4">
        <f>VLOOKUP(A244,Sheet1!$A$1:$B$1307,2,FALSE)</f>
        <v>0.189209297479</v>
      </c>
      <c r="E244" s="6">
        <v>3384</v>
      </c>
      <c r="F244" s="6">
        <v>3738</v>
      </c>
      <c r="G244" s="4">
        <f>E244+F244</f>
        <v>7122</v>
      </c>
      <c r="H244" s="4">
        <v>323</v>
      </c>
      <c r="I244" s="4">
        <v>207.6</v>
      </c>
      <c r="J244" s="7">
        <f>I244*E244</f>
        <v>702518.4</v>
      </c>
      <c r="K244">
        <f t="shared" si="4"/>
        <v>0.64272445820433433</v>
      </c>
    </row>
    <row r="245" spans="1:11" ht="17">
      <c r="A245" s="3" t="s">
        <v>1290</v>
      </c>
      <c r="B245" s="3" t="s">
        <v>3931</v>
      </c>
      <c r="C245" s="4" t="s">
        <v>2845</v>
      </c>
      <c r="D245" s="4">
        <f>VLOOKUP(A245,Sheet1!$A$1:$B$1307,2,FALSE)</f>
        <v>0.174111155313</v>
      </c>
      <c r="E245" s="6">
        <v>3383</v>
      </c>
      <c r="F245" s="6">
        <v>4045</v>
      </c>
      <c r="G245" s="4">
        <f>E245+F245</f>
        <v>7428</v>
      </c>
      <c r="H245" s="4">
        <v>239</v>
      </c>
      <c r="I245" s="4">
        <v>173.2</v>
      </c>
      <c r="J245" s="7">
        <f>I245*E245</f>
        <v>585935.6</v>
      </c>
      <c r="K245">
        <f t="shared" si="4"/>
        <v>0.72468619246861921</v>
      </c>
    </row>
    <row r="246" spans="1:11" ht="17">
      <c r="A246" s="3" t="s">
        <v>1262</v>
      </c>
      <c r="B246" s="3" t="s">
        <v>3895</v>
      </c>
      <c r="C246" s="4" t="s">
        <v>3896</v>
      </c>
      <c r="D246" s="4">
        <f>VLOOKUP(A246,Sheet1!$A$1:$B$1307,2,FALSE)</f>
        <v>0.13788743997200001</v>
      </c>
      <c r="E246" s="6">
        <v>3382</v>
      </c>
      <c r="F246" s="6">
        <v>3487</v>
      </c>
      <c r="G246" s="4">
        <f>E246+F246</f>
        <v>6869</v>
      </c>
      <c r="H246" s="4">
        <v>325</v>
      </c>
      <c r="I246" s="4">
        <v>218.5</v>
      </c>
      <c r="J246" s="7">
        <f>I246*E246</f>
        <v>738967</v>
      </c>
      <c r="K246">
        <f t="shared" si="4"/>
        <v>0.67230769230769227</v>
      </c>
    </row>
    <row r="247" spans="1:11" ht="17">
      <c r="A247" s="3" t="s">
        <v>1081</v>
      </c>
      <c r="B247" s="3" t="s">
        <v>3586</v>
      </c>
      <c r="C247" s="4" t="s">
        <v>3587</v>
      </c>
      <c r="D247" s="4">
        <f>VLOOKUP(A247,Sheet1!$A$1:$B$1307,2,FALSE)</f>
        <v>0.20749379113300001</v>
      </c>
      <c r="E247" s="6">
        <v>3328</v>
      </c>
      <c r="F247" s="6">
        <v>4552</v>
      </c>
      <c r="G247" s="4">
        <f>E247+F247</f>
        <v>7880</v>
      </c>
      <c r="H247" s="4">
        <v>331</v>
      </c>
      <c r="I247" s="4">
        <v>178.1</v>
      </c>
      <c r="J247" s="7">
        <f>I247*E247</f>
        <v>592716.79999999993</v>
      </c>
      <c r="K247">
        <f t="shared" si="4"/>
        <v>0.53806646525679758</v>
      </c>
    </row>
    <row r="248" spans="1:11" ht="17">
      <c r="A248" s="3" t="s">
        <v>754</v>
      </c>
      <c r="B248" s="3" t="s">
        <v>2933</v>
      </c>
      <c r="C248" s="4" t="s">
        <v>2934</v>
      </c>
      <c r="D248" s="4">
        <f>VLOOKUP(A248,Sheet1!$A$1:$B$1307,2,FALSE)</f>
        <v>0.24315656838899999</v>
      </c>
      <c r="E248" s="6">
        <v>3314</v>
      </c>
      <c r="F248" s="6">
        <v>5261</v>
      </c>
      <c r="G248" s="4">
        <f>E248+F248</f>
        <v>8575</v>
      </c>
      <c r="H248" s="4">
        <v>521</v>
      </c>
      <c r="I248" s="4">
        <v>270.60000000000002</v>
      </c>
      <c r="J248" s="7">
        <f>I248*E248</f>
        <v>896768.4</v>
      </c>
      <c r="K248">
        <f t="shared" si="4"/>
        <v>0.51938579654510564</v>
      </c>
    </row>
    <row r="249" spans="1:11" ht="17">
      <c r="A249" s="3" t="s">
        <v>212</v>
      </c>
      <c r="B249" s="3" t="s">
        <v>1861</v>
      </c>
      <c r="C249" s="4" t="s">
        <v>1862</v>
      </c>
      <c r="D249" s="4">
        <f>VLOOKUP(A249,Sheet1!$A$1:$B$1307,2,FALSE)</f>
        <v>0.15221215662900001</v>
      </c>
      <c r="E249" s="6">
        <v>3306</v>
      </c>
      <c r="F249" s="6">
        <v>22977</v>
      </c>
      <c r="G249" s="4">
        <f>E249+F249</f>
        <v>26283</v>
      </c>
      <c r="H249" s="4">
        <v>4996</v>
      </c>
      <c r="I249" s="4">
        <v>595.4</v>
      </c>
      <c r="J249" s="7">
        <f>I249*E249</f>
        <v>1968392.4</v>
      </c>
      <c r="K249">
        <f t="shared" si="4"/>
        <v>0.11917534027221777</v>
      </c>
    </row>
    <row r="250" spans="1:11" ht="17">
      <c r="A250" s="3" t="s">
        <v>402</v>
      </c>
      <c r="B250" s="3" t="s">
        <v>2241</v>
      </c>
      <c r="C250" s="4" t="s">
        <v>2242</v>
      </c>
      <c r="D250" s="4">
        <f>VLOOKUP(A250,Sheet1!$A$1:$B$1307,2,FALSE)</f>
        <v>0.44201167019199999</v>
      </c>
      <c r="E250" s="6">
        <v>3296</v>
      </c>
      <c r="F250" s="6">
        <v>257175</v>
      </c>
      <c r="G250" s="4">
        <f>E250+F250</f>
        <v>260471</v>
      </c>
      <c r="H250" s="4">
        <v>901</v>
      </c>
      <c r="I250" s="4">
        <v>451.7</v>
      </c>
      <c r="J250" s="7">
        <f>I250*E250</f>
        <v>1488803.2</v>
      </c>
      <c r="K250">
        <f t="shared" si="4"/>
        <v>0.50133185349611542</v>
      </c>
    </row>
    <row r="251" spans="1:11" ht="17">
      <c r="A251" s="3" t="s">
        <v>412</v>
      </c>
      <c r="B251" s="3" t="s">
        <v>2259</v>
      </c>
      <c r="C251" s="4" t="s">
        <v>2260</v>
      </c>
      <c r="D251" s="4">
        <f>VLOOKUP(A251,Sheet1!$A$1:$B$1307,2,FALSE)</f>
        <v>0.25903528902099998</v>
      </c>
      <c r="E251" s="6">
        <v>3270</v>
      </c>
      <c r="F251" s="6">
        <v>63611</v>
      </c>
      <c r="G251" s="4">
        <f>E251+F251</f>
        <v>66881</v>
      </c>
      <c r="H251" s="4">
        <v>2971</v>
      </c>
      <c r="I251" s="4">
        <v>1081.5999999999999</v>
      </c>
      <c r="J251" s="7">
        <f>I251*E251</f>
        <v>3536831.9999999995</v>
      </c>
      <c r="K251">
        <f t="shared" si="4"/>
        <v>0.36405250757320762</v>
      </c>
    </row>
    <row r="252" spans="1:11" ht="17">
      <c r="A252" s="3" t="s">
        <v>372</v>
      </c>
      <c r="B252" s="3" t="s">
        <v>2181</v>
      </c>
      <c r="C252" s="4" t="s">
        <v>2182</v>
      </c>
      <c r="D252" s="4">
        <f>VLOOKUP(A252,Sheet1!$A$1:$B$1307,2,FALSE)</f>
        <v>0.37350508991800002</v>
      </c>
      <c r="E252" s="6">
        <v>3257</v>
      </c>
      <c r="F252" s="6">
        <v>63847</v>
      </c>
      <c r="G252" s="4">
        <f>E252+F252</f>
        <v>67104</v>
      </c>
      <c r="H252" s="4">
        <v>2259</v>
      </c>
      <c r="I252" s="4">
        <v>955.8</v>
      </c>
      <c r="J252" s="7">
        <f>I252*E252</f>
        <v>3113040.5999999996</v>
      </c>
      <c r="K252">
        <f t="shared" si="4"/>
        <v>0.42310756972111552</v>
      </c>
    </row>
    <row r="253" spans="1:11" ht="17">
      <c r="A253" s="3" t="s">
        <v>414</v>
      </c>
      <c r="B253" s="3" t="s">
        <v>2265</v>
      </c>
      <c r="C253" s="4" t="s">
        <v>2266</v>
      </c>
      <c r="D253" s="4">
        <f>VLOOKUP(A253,Sheet1!$A$1:$B$1307,2,FALSE)</f>
        <v>0.47480981268700001</v>
      </c>
      <c r="E253" s="6">
        <v>3255</v>
      </c>
      <c r="F253" s="6">
        <v>265984</v>
      </c>
      <c r="G253" s="4">
        <f>E253+F253</f>
        <v>269239</v>
      </c>
      <c r="H253" s="4">
        <v>907</v>
      </c>
      <c r="I253" s="4">
        <v>451.1</v>
      </c>
      <c r="J253" s="7">
        <f>I253*E253</f>
        <v>1468330.5</v>
      </c>
      <c r="K253">
        <f t="shared" si="4"/>
        <v>0.49735391400220508</v>
      </c>
    </row>
    <row r="254" spans="1:11" ht="17">
      <c r="A254" s="3" t="s">
        <v>481</v>
      </c>
      <c r="B254" s="3" t="s">
        <v>2396</v>
      </c>
      <c r="C254" s="4" t="s">
        <v>2397</v>
      </c>
      <c r="D254" s="4">
        <f>VLOOKUP(A254,Sheet1!$A$1:$B$1307,2,FALSE)</f>
        <v>0.16486272072499999</v>
      </c>
      <c r="E254" s="6">
        <v>3245</v>
      </c>
      <c r="F254" s="6">
        <v>15158</v>
      </c>
      <c r="G254" s="4">
        <f>E254+F254</f>
        <v>18403</v>
      </c>
      <c r="H254" s="4">
        <v>438</v>
      </c>
      <c r="I254" s="4">
        <v>315.2</v>
      </c>
      <c r="J254" s="7">
        <f>I254*E254</f>
        <v>1022824</v>
      </c>
      <c r="K254">
        <f t="shared" si="4"/>
        <v>0.71963470319634704</v>
      </c>
    </row>
    <row r="255" spans="1:11" ht="17">
      <c r="A255" s="3" t="s">
        <v>1097</v>
      </c>
      <c r="B255" s="3" t="s">
        <v>3618</v>
      </c>
      <c r="C255" s="4" t="s">
        <v>3619</v>
      </c>
      <c r="D255" s="4">
        <f>VLOOKUP(A255,Sheet1!$A$1:$B$1307,2,FALSE)</f>
        <v>0.14016505893</v>
      </c>
      <c r="E255" s="6">
        <v>3243</v>
      </c>
      <c r="F255" s="6">
        <v>27260</v>
      </c>
      <c r="G255" s="4">
        <f>E255+F255</f>
        <v>30503</v>
      </c>
      <c r="H255" s="4">
        <v>3029</v>
      </c>
      <c r="I255" s="4">
        <v>449.1</v>
      </c>
      <c r="J255" s="7">
        <f>I255*E255</f>
        <v>1456431.3</v>
      </c>
      <c r="K255">
        <f t="shared" si="4"/>
        <v>0.14826675470452294</v>
      </c>
    </row>
    <row r="256" spans="1:11" ht="17">
      <c r="A256" s="3" t="s">
        <v>722</v>
      </c>
      <c r="B256" s="3" t="s">
        <v>2872</v>
      </c>
      <c r="C256" s="4" t="s">
        <v>2873</v>
      </c>
      <c r="D256" s="4">
        <f>VLOOKUP(A256,Sheet1!$A$1:$B$1307,2,FALSE)</f>
        <v>0.34108665780899999</v>
      </c>
      <c r="E256" s="6">
        <v>3206</v>
      </c>
      <c r="F256" s="6">
        <v>3666</v>
      </c>
      <c r="G256" s="4">
        <f>E256+F256</f>
        <v>6872</v>
      </c>
      <c r="H256" s="4">
        <v>3812</v>
      </c>
      <c r="I256" s="4">
        <v>327.60000000000002</v>
      </c>
      <c r="J256" s="7">
        <f>I256*E256</f>
        <v>1050285.6000000001</v>
      </c>
      <c r="K256">
        <f t="shared" si="4"/>
        <v>8.5939139559286476E-2</v>
      </c>
    </row>
    <row r="257" spans="1:11" ht="17">
      <c r="A257" s="3" t="s">
        <v>307</v>
      </c>
      <c r="B257" s="3" t="s">
        <v>2051</v>
      </c>
      <c r="C257" s="4" t="s">
        <v>2052</v>
      </c>
      <c r="D257" s="4">
        <f>VLOOKUP(A257,Sheet1!$A$1:$B$1307,2,FALSE)</f>
        <v>0.34789635017199999</v>
      </c>
      <c r="E257" s="6">
        <v>3157</v>
      </c>
      <c r="F257" s="6">
        <v>267117</v>
      </c>
      <c r="G257" s="4">
        <f>E257+F257</f>
        <v>270274</v>
      </c>
      <c r="H257" s="4">
        <v>1049</v>
      </c>
      <c r="I257" s="4">
        <v>387.9</v>
      </c>
      <c r="J257" s="7">
        <f>I257*E257</f>
        <v>1224600.2999999998</v>
      </c>
      <c r="K257">
        <f t="shared" si="4"/>
        <v>0.36978074356530027</v>
      </c>
    </row>
    <row r="258" spans="1:11" ht="17">
      <c r="A258" s="3" t="s">
        <v>312</v>
      </c>
      <c r="B258" s="3" t="s">
        <v>2063</v>
      </c>
      <c r="C258" s="4" t="s">
        <v>2064</v>
      </c>
      <c r="D258" s="4">
        <f>VLOOKUP(A258,Sheet1!$A$1:$B$1307,2,FALSE)</f>
        <v>0.36802118087000002</v>
      </c>
      <c r="E258" s="6">
        <v>3153</v>
      </c>
      <c r="F258" s="6">
        <v>291479</v>
      </c>
      <c r="G258" s="4">
        <f>E258+F258</f>
        <v>294632</v>
      </c>
      <c r="H258" s="4">
        <v>1047</v>
      </c>
      <c r="I258" s="4">
        <v>399.3</v>
      </c>
      <c r="J258" s="7">
        <f>I258*E258</f>
        <v>1258992.9000000001</v>
      </c>
      <c r="K258">
        <f t="shared" si="4"/>
        <v>0.38137535816618912</v>
      </c>
    </row>
    <row r="259" spans="1:11" ht="17">
      <c r="A259" s="3" t="s">
        <v>1099</v>
      </c>
      <c r="B259" s="3" t="s">
        <v>3622</v>
      </c>
      <c r="C259" s="4" t="s">
        <v>3623</v>
      </c>
      <c r="D259" s="4">
        <f>VLOOKUP(A259,Sheet1!$A$1:$B$1307,2,FALSE)</f>
        <v>0.25389608040799999</v>
      </c>
      <c r="E259" s="6">
        <v>3122</v>
      </c>
      <c r="F259" s="6">
        <v>20183</v>
      </c>
      <c r="G259" s="4">
        <f>E259+F259</f>
        <v>23305</v>
      </c>
      <c r="H259" s="4">
        <v>1231</v>
      </c>
      <c r="I259" s="4">
        <v>684.1</v>
      </c>
      <c r="J259" s="7">
        <f>I259*E259</f>
        <v>2135760.2000000002</v>
      </c>
      <c r="K259">
        <f t="shared" ref="K259:K322" si="5">I259/H259</f>
        <v>0.55572705117790411</v>
      </c>
    </row>
    <row r="260" spans="1:11" ht="17">
      <c r="A260" s="3" t="s">
        <v>369</v>
      </c>
      <c r="B260" s="3" t="s">
        <v>2175</v>
      </c>
      <c r="C260" s="4" t="s">
        <v>2176</v>
      </c>
      <c r="D260" s="4">
        <f>VLOOKUP(A260,Sheet1!$A$1:$B$1307,2,FALSE)</f>
        <v>0.14274320500000001</v>
      </c>
      <c r="E260" s="6">
        <v>3113</v>
      </c>
      <c r="F260" s="6">
        <v>120032</v>
      </c>
      <c r="G260" s="4">
        <f>E260+F260</f>
        <v>123145</v>
      </c>
      <c r="H260" s="4">
        <v>2235</v>
      </c>
      <c r="I260" s="4">
        <v>403.6</v>
      </c>
      <c r="J260" s="7">
        <f>I260*E260</f>
        <v>1256406.8</v>
      </c>
      <c r="K260">
        <f t="shared" si="5"/>
        <v>0.18058165548098434</v>
      </c>
    </row>
    <row r="261" spans="1:11" ht="17">
      <c r="A261" s="3" t="s">
        <v>82</v>
      </c>
      <c r="B261" s="3" t="s">
        <v>1617</v>
      </c>
      <c r="C261" s="4" t="s">
        <v>1618</v>
      </c>
      <c r="D261" s="4">
        <f>VLOOKUP(A261,Sheet1!$A$1:$B$1307,2,FALSE)</f>
        <v>0.28788838764500002</v>
      </c>
      <c r="E261" s="6">
        <v>3104</v>
      </c>
      <c r="F261" s="6">
        <v>3585</v>
      </c>
      <c r="G261" s="4">
        <f>E261+F261</f>
        <v>6689</v>
      </c>
      <c r="H261" s="4">
        <v>342</v>
      </c>
      <c r="I261" s="4">
        <v>225.7</v>
      </c>
      <c r="J261" s="7">
        <f>I261*E261</f>
        <v>700572.79999999993</v>
      </c>
      <c r="K261">
        <f t="shared" si="5"/>
        <v>0.65994152046783627</v>
      </c>
    </row>
    <row r="262" spans="1:11" ht="17">
      <c r="A262" s="3" t="s">
        <v>362</v>
      </c>
      <c r="B262" s="3" t="s">
        <v>2161</v>
      </c>
      <c r="C262" s="4" t="s">
        <v>2162</v>
      </c>
      <c r="D262" s="4">
        <f>VLOOKUP(A262,Sheet1!$A$1:$B$1307,2,FALSE)</f>
        <v>0.25756702204999998</v>
      </c>
      <c r="E262" s="6">
        <v>3095</v>
      </c>
      <c r="F262" s="6">
        <v>62545</v>
      </c>
      <c r="G262" s="4">
        <f>E262+F262</f>
        <v>65640</v>
      </c>
      <c r="H262" s="4">
        <v>1089</v>
      </c>
      <c r="I262" s="4">
        <v>388</v>
      </c>
      <c r="J262" s="7">
        <f>I262*E262</f>
        <v>1200860</v>
      </c>
      <c r="K262">
        <f t="shared" si="5"/>
        <v>0.35629017447199263</v>
      </c>
    </row>
    <row r="263" spans="1:11" ht="17">
      <c r="A263" s="3" t="s">
        <v>278</v>
      </c>
      <c r="B263" s="3" t="s">
        <v>1993</v>
      </c>
      <c r="C263" s="4" t="s">
        <v>1994</v>
      </c>
      <c r="D263" s="4">
        <f>VLOOKUP(A263,Sheet1!$A$1:$B$1307,2,FALSE)</f>
        <v>0.41150973228900001</v>
      </c>
      <c r="E263" s="6">
        <v>3093</v>
      </c>
      <c r="F263" s="6">
        <v>68281</v>
      </c>
      <c r="G263" s="4">
        <f>E263+F263</f>
        <v>71374</v>
      </c>
      <c r="H263" s="4">
        <v>2136</v>
      </c>
      <c r="I263" s="4">
        <v>813.9</v>
      </c>
      <c r="J263" s="7">
        <f>I263*E263</f>
        <v>2517392.6999999997</v>
      </c>
      <c r="K263">
        <f t="shared" si="5"/>
        <v>0.38103932584269662</v>
      </c>
    </row>
    <row r="264" spans="1:11" ht="17">
      <c r="A264" s="3" t="s">
        <v>1029</v>
      </c>
      <c r="B264" s="3" t="s">
        <v>3482</v>
      </c>
      <c r="C264" s="4" t="s">
        <v>3483</v>
      </c>
      <c r="D264" s="4">
        <f>VLOOKUP(A264,Sheet1!$A$1:$B$1307,2,FALSE)</f>
        <v>0.31550946046</v>
      </c>
      <c r="E264" s="6">
        <v>3075</v>
      </c>
      <c r="F264" s="6">
        <v>169735</v>
      </c>
      <c r="G264" s="4">
        <f>E264+F264</f>
        <v>172810</v>
      </c>
      <c r="H264" s="4">
        <v>457</v>
      </c>
      <c r="I264" s="4">
        <v>274.3</v>
      </c>
      <c r="J264" s="7">
        <f>I264*E264</f>
        <v>843472.5</v>
      </c>
      <c r="K264">
        <f t="shared" si="5"/>
        <v>0.60021881838074398</v>
      </c>
    </row>
    <row r="265" spans="1:11" ht="17">
      <c r="A265" s="3" t="s">
        <v>696</v>
      </c>
      <c r="B265" s="3" t="s">
        <v>2822</v>
      </c>
      <c r="C265" s="4" t="s">
        <v>2823</v>
      </c>
      <c r="D265" s="4">
        <f>VLOOKUP(A265,Sheet1!$A$1:$B$1307,2,FALSE)</f>
        <v>0.25608762639100002</v>
      </c>
      <c r="E265" s="6">
        <v>3047</v>
      </c>
      <c r="F265" s="6">
        <v>4523</v>
      </c>
      <c r="G265" s="4">
        <f>E265+F265</f>
        <v>7570</v>
      </c>
      <c r="H265" s="4">
        <v>80</v>
      </c>
      <c r="I265" s="4">
        <v>76.900000000000006</v>
      </c>
      <c r="J265" s="7">
        <f>I265*E265</f>
        <v>234314.30000000002</v>
      </c>
      <c r="K265">
        <f t="shared" si="5"/>
        <v>0.96125000000000005</v>
      </c>
    </row>
    <row r="266" spans="1:11" ht="17">
      <c r="A266" s="3" t="s">
        <v>386</v>
      </c>
      <c r="B266" s="3" t="s">
        <v>2209</v>
      </c>
      <c r="C266" s="4" t="s">
        <v>2210</v>
      </c>
      <c r="D266" s="4">
        <f>VLOOKUP(A266,Sheet1!$A$1:$B$1307,2,FALSE)</f>
        <v>0.45762491378699999</v>
      </c>
      <c r="E266" s="6">
        <v>3018</v>
      </c>
      <c r="F266" s="6">
        <v>264611</v>
      </c>
      <c r="G266" s="4">
        <f>E266+F266</f>
        <v>267629</v>
      </c>
      <c r="H266" s="4">
        <v>921</v>
      </c>
      <c r="I266" s="4">
        <v>454</v>
      </c>
      <c r="J266" s="7">
        <f>I266*E266</f>
        <v>1370172</v>
      </c>
      <c r="K266">
        <f t="shared" si="5"/>
        <v>0.49294245385450597</v>
      </c>
    </row>
    <row r="267" spans="1:11" ht="17">
      <c r="A267" s="3" t="s">
        <v>779</v>
      </c>
      <c r="B267" s="3" t="s">
        <v>2983</v>
      </c>
      <c r="C267" s="4" t="s">
        <v>2984</v>
      </c>
      <c r="D267" s="4">
        <f>VLOOKUP(A267,Sheet1!$A$1:$B$1307,2,FALSE)</f>
        <v>0.284473145383</v>
      </c>
      <c r="E267" s="6">
        <v>3009</v>
      </c>
      <c r="F267" s="6">
        <v>18760</v>
      </c>
      <c r="G267" s="4">
        <f>E267+F267</f>
        <v>21769</v>
      </c>
      <c r="H267" s="4">
        <v>529</v>
      </c>
      <c r="I267" s="4">
        <v>457.5</v>
      </c>
      <c r="J267" s="7">
        <f>I267*E267</f>
        <v>1376617.5</v>
      </c>
      <c r="K267">
        <f t="shared" si="5"/>
        <v>0.86483931947069947</v>
      </c>
    </row>
    <row r="268" spans="1:11" ht="17">
      <c r="A268" s="3" t="s">
        <v>111</v>
      </c>
      <c r="B268" s="3" t="s">
        <v>1675</v>
      </c>
      <c r="C268" s="4" t="s">
        <v>1676</v>
      </c>
      <c r="D268" s="4">
        <f>VLOOKUP(A268,Sheet1!$A$1:$B$1307,2,FALSE)</f>
        <v>0.21141125106200001</v>
      </c>
      <c r="E268" s="6">
        <v>2991</v>
      </c>
      <c r="F268" s="6">
        <v>6559</v>
      </c>
      <c r="G268" s="4">
        <f>E268+F268</f>
        <v>9550</v>
      </c>
      <c r="H268" s="4">
        <v>2615</v>
      </c>
      <c r="I268" s="4">
        <v>377.2</v>
      </c>
      <c r="J268" s="7">
        <f>I268*E268</f>
        <v>1128205.2</v>
      </c>
      <c r="K268">
        <f t="shared" si="5"/>
        <v>0.14424474187380495</v>
      </c>
    </row>
    <row r="269" spans="1:11" ht="17">
      <c r="A269" s="3" t="s">
        <v>86</v>
      </c>
      <c r="B269" s="3" t="s">
        <v>1625</v>
      </c>
      <c r="C269" s="4" t="s">
        <v>1626</v>
      </c>
      <c r="D269" s="4">
        <f>VLOOKUP(A269,Sheet1!$A$1:$B$1307,2,FALSE)</f>
        <v>0.18802641188999999</v>
      </c>
      <c r="E269" s="6">
        <v>2889</v>
      </c>
      <c r="F269" s="6">
        <v>3187</v>
      </c>
      <c r="G269" s="4">
        <f>E269+F269</f>
        <v>6076</v>
      </c>
      <c r="H269" s="4">
        <v>342</v>
      </c>
      <c r="I269" s="4">
        <v>226.6</v>
      </c>
      <c r="J269" s="7">
        <f>I269*E269</f>
        <v>654647.4</v>
      </c>
      <c r="K269">
        <f t="shared" si="5"/>
        <v>0.6625730994152047</v>
      </c>
    </row>
    <row r="270" spans="1:11" ht="17">
      <c r="A270" s="3" t="s">
        <v>313</v>
      </c>
      <c r="B270" s="3" t="s">
        <v>2061</v>
      </c>
      <c r="C270" s="4" t="s">
        <v>2062</v>
      </c>
      <c r="D270" s="4">
        <f>VLOOKUP(A270,Sheet1!$A$1:$B$1307,2,FALSE)</f>
        <v>0.23263108045600001</v>
      </c>
      <c r="E270" s="6">
        <v>2876</v>
      </c>
      <c r="F270" s="6">
        <v>278976</v>
      </c>
      <c r="G270" s="4">
        <f>E270+F270</f>
        <v>281852</v>
      </c>
      <c r="H270" s="4">
        <v>1044</v>
      </c>
      <c r="I270" s="4">
        <v>338.7</v>
      </c>
      <c r="J270" s="7">
        <f>I270*E270</f>
        <v>974101.2</v>
      </c>
      <c r="K270">
        <f t="shared" si="5"/>
        <v>0.32442528735632181</v>
      </c>
    </row>
    <row r="271" spans="1:11" ht="17">
      <c r="A271" s="3" t="s">
        <v>297</v>
      </c>
      <c r="B271" s="3" t="s">
        <v>2027</v>
      </c>
      <c r="C271" s="4" t="s">
        <v>2028</v>
      </c>
      <c r="D271" s="4">
        <f>VLOOKUP(A271,Sheet1!$A$1:$B$1307,2,FALSE)</f>
        <v>0.31880289249999999</v>
      </c>
      <c r="E271" s="6">
        <v>2854</v>
      </c>
      <c r="F271" s="6">
        <v>133480</v>
      </c>
      <c r="G271" s="4">
        <f>E271+F271</f>
        <v>136334</v>
      </c>
      <c r="H271" s="4">
        <v>2579</v>
      </c>
      <c r="I271" s="4">
        <v>497.1</v>
      </c>
      <c r="J271" s="7">
        <f>I271*E271</f>
        <v>1418723.4000000001</v>
      </c>
      <c r="K271">
        <f t="shared" si="5"/>
        <v>0.19274912756882515</v>
      </c>
    </row>
    <row r="272" spans="1:11" ht="17">
      <c r="A272" s="3" t="s">
        <v>755</v>
      </c>
      <c r="B272" s="3" t="s">
        <v>2935</v>
      </c>
      <c r="C272" s="4" t="s">
        <v>2936</v>
      </c>
      <c r="D272" s="4">
        <f>VLOOKUP(A272,Sheet1!$A$1:$B$1307,2,FALSE)</f>
        <v>0.27391502219500002</v>
      </c>
      <c r="E272" s="6">
        <v>2849</v>
      </c>
      <c r="F272" s="6">
        <v>4802</v>
      </c>
      <c r="G272" s="4">
        <f>E272+F272</f>
        <v>7651</v>
      </c>
      <c r="H272" s="4">
        <v>314</v>
      </c>
      <c r="I272" s="4">
        <v>194.7</v>
      </c>
      <c r="J272" s="7">
        <f>I272*E272</f>
        <v>554700.29999999993</v>
      </c>
      <c r="K272">
        <f t="shared" si="5"/>
        <v>0.62006369426751584</v>
      </c>
    </row>
    <row r="273" spans="1:11" ht="17">
      <c r="A273" s="3" t="s">
        <v>385</v>
      </c>
      <c r="B273" s="3" t="s">
        <v>2207</v>
      </c>
      <c r="C273" s="4" t="s">
        <v>2208</v>
      </c>
      <c r="D273" s="4">
        <f>VLOOKUP(A273,Sheet1!$A$1:$B$1307,2,FALSE)</f>
        <v>0.21668854970900001</v>
      </c>
      <c r="E273" s="6">
        <v>2838</v>
      </c>
      <c r="F273" s="6">
        <v>74914</v>
      </c>
      <c r="G273" s="4">
        <f>E273+F273</f>
        <v>77752</v>
      </c>
      <c r="H273" s="4">
        <v>2444</v>
      </c>
      <c r="I273" s="4">
        <v>1195.4000000000001</v>
      </c>
      <c r="J273" s="7">
        <f>I273*E273</f>
        <v>3392545.2</v>
      </c>
      <c r="K273">
        <f t="shared" si="5"/>
        <v>0.48911620294599023</v>
      </c>
    </row>
    <row r="274" spans="1:11" ht="17">
      <c r="A274" s="3" t="s">
        <v>992</v>
      </c>
      <c r="B274" s="3" t="s">
        <v>3408</v>
      </c>
      <c r="C274" s="4" t="s">
        <v>3409</v>
      </c>
      <c r="D274" s="4">
        <f>VLOOKUP(A274,Sheet1!$A$1:$B$1307,2,FALSE)</f>
        <v>0.25329468860799997</v>
      </c>
      <c r="E274" s="6">
        <v>2828</v>
      </c>
      <c r="F274" s="6">
        <v>78743</v>
      </c>
      <c r="G274" s="4">
        <f>E274+F274</f>
        <v>81571</v>
      </c>
      <c r="H274" s="4">
        <v>569</v>
      </c>
      <c r="I274" s="4">
        <v>339</v>
      </c>
      <c r="J274" s="7">
        <f>I274*E274</f>
        <v>958692</v>
      </c>
      <c r="K274">
        <f t="shared" si="5"/>
        <v>0.59578207381370829</v>
      </c>
    </row>
    <row r="275" spans="1:11" ht="17">
      <c r="A275" s="3" t="s">
        <v>408</v>
      </c>
      <c r="B275" s="3" t="s">
        <v>2253</v>
      </c>
      <c r="C275" s="4" t="s">
        <v>2254</v>
      </c>
      <c r="D275" s="4">
        <f>VLOOKUP(A275,Sheet1!$A$1:$B$1307,2,FALSE)</f>
        <v>0.28218360890999999</v>
      </c>
      <c r="E275" s="6">
        <v>2800</v>
      </c>
      <c r="F275" s="6">
        <v>258439</v>
      </c>
      <c r="G275" s="4">
        <f>E275+F275</f>
        <v>261239</v>
      </c>
      <c r="H275" s="4">
        <v>901</v>
      </c>
      <c r="I275" s="4">
        <v>397.3</v>
      </c>
      <c r="J275" s="7">
        <f>I275*E275</f>
        <v>1112440</v>
      </c>
      <c r="K275">
        <f t="shared" si="5"/>
        <v>0.4409544950055494</v>
      </c>
    </row>
    <row r="276" spans="1:11" ht="17">
      <c r="A276" s="3" t="s">
        <v>447</v>
      </c>
      <c r="B276" s="3" t="s">
        <v>2328</v>
      </c>
      <c r="C276" s="4" t="s">
        <v>2329</v>
      </c>
      <c r="D276" s="4">
        <f>VLOOKUP(A276,Sheet1!$A$1:$B$1307,2,FALSE)</f>
        <v>0.29921080489200003</v>
      </c>
      <c r="E276" s="6">
        <v>2790</v>
      </c>
      <c r="F276" s="6">
        <v>4002</v>
      </c>
      <c r="G276" s="4">
        <f>E276+F276</f>
        <v>6792</v>
      </c>
      <c r="H276" s="4">
        <v>1509</v>
      </c>
      <c r="I276" s="4">
        <v>352.4</v>
      </c>
      <c r="J276" s="7">
        <f>I276*E276</f>
        <v>983195.99999999988</v>
      </c>
      <c r="K276">
        <f t="shared" si="5"/>
        <v>0.23353214049039098</v>
      </c>
    </row>
    <row r="277" spans="1:11" ht="17">
      <c r="A277" s="3" t="s">
        <v>824</v>
      </c>
      <c r="B277" s="3" t="s">
        <v>3072</v>
      </c>
      <c r="C277" s="4" t="s">
        <v>3073</v>
      </c>
      <c r="D277" s="4">
        <f>VLOOKUP(A277,Sheet1!$A$1:$B$1307,2,FALSE)</f>
        <v>0.20877483648600001</v>
      </c>
      <c r="E277" s="6">
        <v>2768</v>
      </c>
      <c r="F277" s="6">
        <v>7525</v>
      </c>
      <c r="G277" s="4">
        <f>E277+F277</f>
        <v>10293</v>
      </c>
      <c r="H277" s="4">
        <v>338</v>
      </c>
      <c r="I277" s="4">
        <v>241.9</v>
      </c>
      <c r="J277" s="7">
        <f>I277*E277</f>
        <v>669579.20000000007</v>
      </c>
      <c r="K277">
        <f t="shared" si="5"/>
        <v>0.71568047337278107</v>
      </c>
    </row>
    <row r="278" spans="1:11" ht="17">
      <c r="A278" s="3" t="s">
        <v>987</v>
      </c>
      <c r="B278" s="3" t="s">
        <v>3398</v>
      </c>
      <c r="C278" s="4" t="s">
        <v>3399</v>
      </c>
      <c r="D278" s="4">
        <f>VLOOKUP(A278,Sheet1!$A$1:$B$1307,2,FALSE)</f>
        <v>0.21273969015499999</v>
      </c>
      <c r="E278" s="6">
        <v>2751</v>
      </c>
      <c r="F278" s="6">
        <v>102818</v>
      </c>
      <c r="G278" s="4">
        <f>E278+F278</f>
        <v>105569</v>
      </c>
      <c r="H278" s="4">
        <v>680</v>
      </c>
      <c r="I278" s="4">
        <v>363.6</v>
      </c>
      <c r="J278" s="7">
        <f>I278*E278</f>
        <v>1000263.6000000001</v>
      </c>
      <c r="K278">
        <f t="shared" si="5"/>
        <v>0.53470588235294125</v>
      </c>
    </row>
    <row r="279" spans="1:11" ht="17">
      <c r="A279" s="3" t="s">
        <v>741</v>
      </c>
      <c r="B279" s="3" t="s">
        <v>2907</v>
      </c>
      <c r="C279" s="4" t="s">
        <v>2908</v>
      </c>
      <c r="D279" s="4">
        <f>VLOOKUP(A279,Sheet1!$A$1:$B$1307,2,FALSE)</f>
        <v>0.18465453410400001</v>
      </c>
      <c r="E279" s="6">
        <v>2747</v>
      </c>
      <c r="F279" s="6">
        <v>14113</v>
      </c>
      <c r="G279" s="4">
        <f>E279+F279</f>
        <v>16860</v>
      </c>
      <c r="H279" s="4">
        <v>330</v>
      </c>
      <c r="I279" s="4">
        <v>212.4</v>
      </c>
      <c r="J279" s="7">
        <f>I279*E279</f>
        <v>583462.80000000005</v>
      </c>
      <c r="K279">
        <f t="shared" si="5"/>
        <v>0.64363636363636367</v>
      </c>
    </row>
    <row r="280" spans="1:11" ht="17">
      <c r="A280" s="3" t="s">
        <v>107</v>
      </c>
      <c r="B280" s="3" t="s">
        <v>1667</v>
      </c>
      <c r="C280" s="4" t="s">
        <v>1668</v>
      </c>
      <c r="D280" s="4">
        <f>VLOOKUP(A280,Sheet1!$A$1:$B$1307,2,FALSE)</f>
        <v>0.20366278897699999</v>
      </c>
      <c r="E280" s="6">
        <v>2741</v>
      </c>
      <c r="F280" s="6">
        <v>3949</v>
      </c>
      <c r="G280" s="4">
        <f>E280+F280</f>
        <v>6690</v>
      </c>
      <c r="H280" s="4">
        <v>508</v>
      </c>
      <c r="I280" s="4">
        <v>287.89999999999998</v>
      </c>
      <c r="J280" s="7">
        <f>I280*E280</f>
        <v>789133.89999999991</v>
      </c>
      <c r="K280">
        <f t="shared" si="5"/>
        <v>0.56673228346456683</v>
      </c>
    </row>
    <row r="281" spans="1:11" ht="17">
      <c r="A281" s="3" t="s">
        <v>657</v>
      </c>
      <c r="B281" s="3" t="s">
        <v>2745</v>
      </c>
      <c r="C281" s="4" t="s">
        <v>2746</v>
      </c>
      <c r="D281" s="4">
        <f>VLOOKUP(A281,Sheet1!$A$1:$B$1307,2,FALSE)</f>
        <v>0.24446670862200001</v>
      </c>
      <c r="E281" s="6">
        <v>2733</v>
      </c>
      <c r="F281" s="6">
        <v>7842</v>
      </c>
      <c r="G281" s="4">
        <f>E281+F281</f>
        <v>10575</v>
      </c>
      <c r="H281" s="4">
        <v>691</v>
      </c>
      <c r="I281" s="4">
        <v>507.1</v>
      </c>
      <c r="J281" s="7">
        <f>I281*E281</f>
        <v>1385904.3</v>
      </c>
      <c r="K281">
        <f t="shared" si="5"/>
        <v>0.73386396526772801</v>
      </c>
    </row>
    <row r="282" spans="1:11" ht="17">
      <c r="A282" s="3" t="s">
        <v>492</v>
      </c>
      <c r="B282" s="3" t="s">
        <v>2418</v>
      </c>
      <c r="C282" s="4" t="s">
        <v>2419</v>
      </c>
      <c r="D282" s="4">
        <f>VLOOKUP(A282,Sheet1!$A$1:$B$1307,2,FALSE)</f>
        <v>0.175686506667</v>
      </c>
      <c r="E282" s="6">
        <v>2728</v>
      </c>
      <c r="F282" s="6">
        <v>15822</v>
      </c>
      <c r="G282" s="4">
        <f>E282+F282</f>
        <v>18550</v>
      </c>
      <c r="H282" s="4">
        <v>538</v>
      </c>
      <c r="I282" s="4">
        <v>322.3</v>
      </c>
      <c r="J282" s="7">
        <f>I282*E282</f>
        <v>879234.4</v>
      </c>
      <c r="K282">
        <f t="shared" si="5"/>
        <v>0.59907063197026023</v>
      </c>
    </row>
    <row r="283" spans="1:11" ht="17">
      <c r="A283" s="3" t="s">
        <v>483</v>
      </c>
      <c r="B283" s="3" t="s">
        <v>2400</v>
      </c>
      <c r="C283" s="4" t="s">
        <v>2401</v>
      </c>
      <c r="D283" s="4">
        <f>VLOOKUP(A283,Sheet1!$A$1:$B$1307,2,FALSE)</f>
        <v>0.19843231939700001</v>
      </c>
      <c r="E283" s="6">
        <v>2715</v>
      </c>
      <c r="F283" s="6">
        <v>17823</v>
      </c>
      <c r="G283" s="4">
        <f>E283+F283</f>
        <v>20538</v>
      </c>
      <c r="H283" s="4">
        <v>456</v>
      </c>
      <c r="I283" s="4">
        <v>303.10000000000002</v>
      </c>
      <c r="J283" s="7">
        <f>I283*E283</f>
        <v>822916.50000000012</v>
      </c>
      <c r="K283">
        <f t="shared" si="5"/>
        <v>0.66469298245614039</v>
      </c>
    </row>
    <row r="284" spans="1:11" ht="17">
      <c r="A284" s="3" t="s">
        <v>407</v>
      </c>
      <c r="B284" s="3" t="s">
        <v>2251</v>
      </c>
      <c r="C284" s="4" t="s">
        <v>2252</v>
      </c>
      <c r="D284" s="4">
        <f>VLOOKUP(A284,Sheet1!$A$1:$B$1307,2,FALSE)</f>
        <v>0.32507627260400002</v>
      </c>
      <c r="E284" s="6">
        <v>2701</v>
      </c>
      <c r="F284" s="6">
        <v>254746</v>
      </c>
      <c r="G284" s="4">
        <f>E284+F284</f>
        <v>257447</v>
      </c>
      <c r="H284" s="4">
        <v>898</v>
      </c>
      <c r="I284" s="4">
        <v>413.5</v>
      </c>
      <c r="J284" s="7">
        <f>I284*E284</f>
        <v>1116863.5</v>
      </c>
      <c r="K284">
        <f t="shared" si="5"/>
        <v>0.46046770601336301</v>
      </c>
    </row>
    <row r="285" spans="1:11" ht="17">
      <c r="A285" s="3" t="s">
        <v>756</v>
      </c>
      <c r="B285" s="3" t="s">
        <v>2937</v>
      </c>
      <c r="C285" s="4" t="s">
        <v>2938</v>
      </c>
      <c r="D285" s="4">
        <f>VLOOKUP(A285,Sheet1!$A$1:$B$1307,2,FALSE)</f>
        <v>0.15990082015000001</v>
      </c>
      <c r="E285" s="6">
        <v>2675</v>
      </c>
      <c r="F285" s="6">
        <v>3444</v>
      </c>
      <c r="G285" s="4">
        <f>E285+F285</f>
        <v>6119</v>
      </c>
      <c r="H285" s="4">
        <v>693</v>
      </c>
      <c r="I285" s="4">
        <v>325.7</v>
      </c>
      <c r="J285" s="7">
        <f>I285*E285</f>
        <v>871247.5</v>
      </c>
      <c r="K285">
        <f t="shared" si="5"/>
        <v>0.46998556998556995</v>
      </c>
    </row>
    <row r="286" spans="1:11" ht="17">
      <c r="A286" s="3" t="s">
        <v>1077</v>
      </c>
      <c r="B286" s="3" t="s">
        <v>3578</v>
      </c>
      <c r="C286" s="4" t="s">
        <v>3579</v>
      </c>
      <c r="D286" s="4">
        <f>VLOOKUP(A286,Sheet1!$A$1:$B$1307,2,FALSE)</f>
        <v>0.20447008988699999</v>
      </c>
      <c r="E286" s="6">
        <v>2669</v>
      </c>
      <c r="F286" s="6">
        <v>3069</v>
      </c>
      <c r="G286" s="4">
        <f>E286+F286</f>
        <v>5738</v>
      </c>
      <c r="H286" s="4">
        <v>771</v>
      </c>
      <c r="I286" s="4">
        <v>371.2</v>
      </c>
      <c r="J286" s="7">
        <f>I286*E286</f>
        <v>990732.79999999993</v>
      </c>
      <c r="K286">
        <f t="shared" si="5"/>
        <v>0.48145265888456551</v>
      </c>
    </row>
    <row r="287" spans="1:11" ht="17">
      <c r="A287" s="3" t="s">
        <v>976</v>
      </c>
      <c r="B287" s="3" t="s">
        <v>3376</v>
      </c>
      <c r="C287" s="4" t="s">
        <v>3377</v>
      </c>
      <c r="D287" s="4">
        <f>VLOOKUP(A287,Sheet1!$A$1:$B$1307,2,FALSE)</f>
        <v>0.50243676443200003</v>
      </c>
      <c r="E287" s="6">
        <v>2668</v>
      </c>
      <c r="F287" s="6">
        <v>25251</v>
      </c>
      <c r="G287" s="4">
        <f>E287+F287</f>
        <v>27919</v>
      </c>
      <c r="H287" s="4">
        <v>1735</v>
      </c>
      <c r="I287" s="4">
        <v>628.70000000000005</v>
      </c>
      <c r="J287" s="7">
        <f>I287*E287</f>
        <v>1677371.6</v>
      </c>
      <c r="K287">
        <f t="shared" si="5"/>
        <v>0.36236311239193086</v>
      </c>
    </row>
    <row r="288" spans="1:11" ht="17">
      <c r="A288" s="3" t="s">
        <v>40</v>
      </c>
      <c r="B288" s="3" t="s">
        <v>1533</v>
      </c>
      <c r="C288" s="4" t="s">
        <v>1534</v>
      </c>
      <c r="D288" s="4">
        <f>VLOOKUP(A288,Sheet1!$A$1:$B$1307,2,FALSE)</f>
        <v>0.46336909147299998</v>
      </c>
      <c r="E288" s="6">
        <v>6296</v>
      </c>
      <c r="F288" s="6">
        <v>1203263</v>
      </c>
      <c r="G288" s="4">
        <f>E288+F288</f>
        <v>1209559</v>
      </c>
      <c r="H288" s="4">
        <v>311</v>
      </c>
      <c r="I288" s="4">
        <v>272.8</v>
      </c>
      <c r="J288" s="7">
        <f>I288*E288</f>
        <v>1717548.8</v>
      </c>
      <c r="K288">
        <f t="shared" si="5"/>
        <v>0.87717041800643092</v>
      </c>
    </row>
    <row r="289" spans="1:11" ht="17">
      <c r="A289" s="3" t="s">
        <v>471</v>
      </c>
      <c r="B289" s="3" t="s">
        <v>2374</v>
      </c>
      <c r="C289" s="4" t="s">
        <v>2375</v>
      </c>
      <c r="D289" s="4">
        <f>VLOOKUP(A289,Sheet1!$A$1:$B$1307,2,FALSE)</f>
        <v>0.28589390292099998</v>
      </c>
      <c r="E289" s="6">
        <v>2594</v>
      </c>
      <c r="F289" s="6">
        <v>16804</v>
      </c>
      <c r="G289" s="4">
        <f>E289+F289</f>
        <v>19398</v>
      </c>
      <c r="H289" s="4">
        <v>1322</v>
      </c>
      <c r="I289" s="4">
        <v>636.6</v>
      </c>
      <c r="J289" s="7">
        <f>I289*E289</f>
        <v>1651340.4000000001</v>
      </c>
      <c r="K289">
        <f t="shared" si="5"/>
        <v>0.48154311649016646</v>
      </c>
    </row>
    <row r="290" spans="1:11" ht="17">
      <c r="A290" s="3" t="s">
        <v>930</v>
      </c>
      <c r="B290" s="3" t="s">
        <v>3284</v>
      </c>
      <c r="C290" s="4" t="s">
        <v>3285</v>
      </c>
      <c r="D290" s="4">
        <f>VLOOKUP(A290,Sheet1!$A$1:$B$1307,2,FALSE)</f>
        <v>0.193511271703</v>
      </c>
      <c r="E290" s="6">
        <v>2590</v>
      </c>
      <c r="F290" s="6">
        <v>15127</v>
      </c>
      <c r="G290" s="4">
        <f>E290+F290</f>
        <v>17717</v>
      </c>
      <c r="H290" s="4">
        <v>239</v>
      </c>
      <c r="I290" s="4">
        <v>166.7</v>
      </c>
      <c r="J290" s="7">
        <f>I290*E290</f>
        <v>431752.99999999994</v>
      </c>
      <c r="K290">
        <f t="shared" si="5"/>
        <v>0.69748953974895389</v>
      </c>
    </row>
    <row r="291" spans="1:11" ht="17">
      <c r="A291" s="3" t="s">
        <v>371</v>
      </c>
      <c r="B291" s="3" t="s">
        <v>2179</v>
      </c>
      <c r="C291" s="4" t="s">
        <v>2180</v>
      </c>
      <c r="D291" s="4">
        <f>VLOOKUP(A291,Sheet1!$A$1:$B$1307,2,FALSE)</f>
        <v>0.26995272306000001</v>
      </c>
      <c r="E291" s="6">
        <v>2588</v>
      </c>
      <c r="F291" s="6">
        <v>103092</v>
      </c>
      <c r="G291" s="4">
        <f>E291+F291</f>
        <v>105680</v>
      </c>
      <c r="H291" s="4">
        <v>2160</v>
      </c>
      <c r="I291" s="4">
        <v>427.8</v>
      </c>
      <c r="J291" s="7">
        <f>I291*E291</f>
        <v>1107146.4000000001</v>
      </c>
      <c r="K291">
        <f t="shared" si="5"/>
        <v>0.19805555555555557</v>
      </c>
    </row>
    <row r="292" spans="1:11" ht="17">
      <c r="A292" s="3" t="s">
        <v>1011</v>
      </c>
      <c r="B292" s="3" t="s">
        <v>3446</v>
      </c>
      <c r="C292" s="4" t="s">
        <v>3447</v>
      </c>
      <c r="D292" s="4">
        <f>VLOOKUP(A292,Sheet1!$A$1:$B$1307,2,FALSE)</f>
        <v>0.227380764791</v>
      </c>
      <c r="E292" s="6">
        <v>2579</v>
      </c>
      <c r="F292" s="6">
        <v>27385</v>
      </c>
      <c r="G292" s="4">
        <f>E292+F292</f>
        <v>29964</v>
      </c>
      <c r="H292" s="4">
        <v>444</v>
      </c>
      <c r="I292" s="4">
        <v>342.6</v>
      </c>
      <c r="J292" s="7">
        <f>I292*E292</f>
        <v>883565.4</v>
      </c>
      <c r="K292">
        <f t="shared" si="5"/>
        <v>0.77162162162162162</v>
      </c>
    </row>
    <row r="293" spans="1:11" ht="17">
      <c r="A293" s="3" t="s">
        <v>996</v>
      </c>
      <c r="B293" s="3" t="s">
        <v>3416</v>
      </c>
      <c r="C293" s="4" t="s">
        <v>3417</v>
      </c>
      <c r="D293" s="4">
        <f>VLOOKUP(A293,Sheet1!$A$1:$B$1307,2,FALSE)</f>
        <v>0.28064295664599997</v>
      </c>
      <c r="E293" s="6">
        <v>2566</v>
      </c>
      <c r="F293" s="6">
        <v>52774</v>
      </c>
      <c r="G293" s="4">
        <f>E293+F293</f>
        <v>55340</v>
      </c>
      <c r="H293" s="4">
        <v>595</v>
      </c>
      <c r="I293" s="4">
        <v>373</v>
      </c>
      <c r="J293" s="7">
        <f>I293*E293</f>
        <v>957118</v>
      </c>
      <c r="K293">
        <f t="shared" si="5"/>
        <v>0.626890756302521</v>
      </c>
    </row>
    <row r="294" spans="1:11" ht="17">
      <c r="A294" s="3" t="s">
        <v>1078</v>
      </c>
      <c r="B294" s="3" t="s">
        <v>3580</v>
      </c>
      <c r="C294" s="4" t="s">
        <v>3581</v>
      </c>
      <c r="D294" s="4">
        <f>VLOOKUP(A294,Sheet1!$A$1:$B$1307,2,FALSE)</f>
        <v>0.34736629510900002</v>
      </c>
      <c r="E294" s="6">
        <v>2554</v>
      </c>
      <c r="F294" s="6">
        <v>2769</v>
      </c>
      <c r="G294" s="4">
        <f>E294+F294</f>
        <v>5323</v>
      </c>
      <c r="H294" s="4">
        <v>324</v>
      </c>
      <c r="I294" s="4">
        <v>193.7</v>
      </c>
      <c r="J294" s="7">
        <f>I294*E294</f>
        <v>494709.8</v>
      </c>
      <c r="K294">
        <f t="shared" si="5"/>
        <v>0.59783950617283943</v>
      </c>
    </row>
    <row r="295" spans="1:11" ht="17">
      <c r="A295" s="3" t="s">
        <v>100</v>
      </c>
      <c r="B295" s="3" t="s">
        <v>1653</v>
      </c>
      <c r="C295" s="4" t="s">
        <v>1654</v>
      </c>
      <c r="D295" s="4">
        <f>VLOOKUP(A295,Sheet1!$A$1:$B$1307,2,FALSE)</f>
        <v>0.203043276386</v>
      </c>
      <c r="E295" s="6">
        <v>2552</v>
      </c>
      <c r="F295" s="6">
        <v>4960</v>
      </c>
      <c r="G295" s="4">
        <f>E295+F295</f>
        <v>7512</v>
      </c>
      <c r="H295" s="4">
        <v>2782</v>
      </c>
      <c r="I295" s="4">
        <v>345.7</v>
      </c>
      <c r="J295" s="7">
        <f>I295*E295</f>
        <v>882226.4</v>
      </c>
      <c r="K295">
        <f t="shared" si="5"/>
        <v>0.12426312005751258</v>
      </c>
    </row>
    <row r="296" spans="1:11" ht="17">
      <c r="A296" s="3" t="s">
        <v>1017</v>
      </c>
      <c r="B296" s="3" t="s">
        <v>3458</v>
      </c>
      <c r="C296" s="4" t="s">
        <v>3459</v>
      </c>
      <c r="D296" s="4">
        <f>VLOOKUP(A296,Sheet1!$A$1:$B$1307,2,FALSE)</f>
        <v>0.34558110073600001</v>
      </c>
      <c r="E296" s="6">
        <v>2539</v>
      </c>
      <c r="F296" s="6">
        <v>46710</v>
      </c>
      <c r="G296" s="4">
        <f>E296+F296</f>
        <v>49249</v>
      </c>
      <c r="H296" s="4">
        <v>717</v>
      </c>
      <c r="I296" s="4">
        <v>209.5</v>
      </c>
      <c r="J296" s="7">
        <f>I296*E296</f>
        <v>531920.5</v>
      </c>
      <c r="K296">
        <f t="shared" si="5"/>
        <v>0.29218967921896793</v>
      </c>
    </row>
    <row r="297" spans="1:11" ht="17">
      <c r="A297" s="3" t="s">
        <v>493</v>
      </c>
      <c r="B297" s="3" t="s">
        <v>2420</v>
      </c>
      <c r="C297" s="4" t="s">
        <v>2421</v>
      </c>
      <c r="D297" s="4">
        <f>VLOOKUP(A297,Sheet1!$A$1:$B$1307,2,FALSE)</f>
        <v>0.188256786032</v>
      </c>
      <c r="E297" s="6">
        <v>2530</v>
      </c>
      <c r="F297" s="6">
        <v>14930</v>
      </c>
      <c r="G297" s="4">
        <f>E297+F297</f>
        <v>17460</v>
      </c>
      <c r="H297" s="4">
        <v>568</v>
      </c>
      <c r="I297" s="4">
        <v>342.1</v>
      </c>
      <c r="J297" s="7">
        <f>I297*E297</f>
        <v>865513</v>
      </c>
      <c r="K297">
        <f t="shared" si="5"/>
        <v>0.6022887323943662</v>
      </c>
    </row>
    <row r="298" spans="1:11" ht="17">
      <c r="A298" s="3" t="s">
        <v>811</v>
      </c>
      <c r="B298" s="3" t="s">
        <v>3046</v>
      </c>
      <c r="C298" s="4" t="s">
        <v>3047</v>
      </c>
      <c r="D298" s="4">
        <f>VLOOKUP(A298,Sheet1!$A$1:$B$1307,2,FALSE)</f>
        <v>0.25485800572799999</v>
      </c>
      <c r="E298" s="6">
        <v>2530</v>
      </c>
      <c r="F298" s="6">
        <v>9037</v>
      </c>
      <c r="G298" s="4">
        <f>E298+F298</f>
        <v>11567</v>
      </c>
      <c r="H298" s="4">
        <v>634</v>
      </c>
      <c r="I298" s="4">
        <v>401.3</v>
      </c>
      <c r="J298" s="7">
        <f>I298*E298</f>
        <v>1015289</v>
      </c>
      <c r="K298">
        <f t="shared" si="5"/>
        <v>0.63296529968454263</v>
      </c>
    </row>
    <row r="299" spans="1:11" ht="17">
      <c r="A299" s="3" t="s">
        <v>949</v>
      </c>
      <c r="B299" s="3" t="s">
        <v>3322</v>
      </c>
      <c r="C299" s="4" t="s">
        <v>3323</v>
      </c>
      <c r="D299" s="4">
        <f>VLOOKUP(A299,Sheet1!$A$1:$B$1307,2,FALSE)</f>
        <v>0.232738332774</v>
      </c>
      <c r="E299" s="6">
        <v>2529</v>
      </c>
      <c r="F299" s="6">
        <v>7129</v>
      </c>
      <c r="G299" s="4">
        <f>E299+F299</f>
        <v>9658</v>
      </c>
      <c r="H299" s="4">
        <v>140</v>
      </c>
      <c r="I299" s="4">
        <v>107.9</v>
      </c>
      <c r="J299" s="7">
        <f>I299*E299</f>
        <v>272879.10000000003</v>
      </c>
      <c r="K299">
        <f t="shared" si="5"/>
        <v>0.7707142857142858</v>
      </c>
    </row>
    <row r="300" spans="1:11" ht="17">
      <c r="A300" s="3" t="s">
        <v>192</v>
      </c>
      <c r="B300" s="3" t="s">
        <v>1821</v>
      </c>
      <c r="C300" s="4" t="s">
        <v>1822</v>
      </c>
      <c r="D300" s="4">
        <f>VLOOKUP(A300,Sheet1!$A$1:$B$1307,2,FALSE)</f>
        <v>0.34764944994500002</v>
      </c>
      <c r="E300" s="6">
        <v>2520</v>
      </c>
      <c r="F300" s="6">
        <v>67627</v>
      </c>
      <c r="G300" s="4">
        <f>E300+F300</f>
        <v>70147</v>
      </c>
      <c r="H300" s="4">
        <v>2991</v>
      </c>
      <c r="I300" s="4">
        <v>472.2</v>
      </c>
      <c r="J300" s="7">
        <f>I300*E300</f>
        <v>1189944</v>
      </c>
      <c r="K300">
        <f t="shared" si="5"/>
        <v>0.15787362086258777</v>
      </c>
    </row>
    <row r="301" spans="1:11" ht="17">
      <c r="A301" s="3" t="s">
        <v>786</v>
      </c>
      <c r="B301" s="3" t="s">
        <v>2996</v>
      </c>
      <c r="C301" s="4" t="s">
        <v>2997</v>
      </c>
      <c r="D301" s="4">
        <f>VLOOKUP(A301,Sheet1!$A$1:$B$1307,2,FALSE)</f>
        <v>0.42460513875200001</v>
      </c>
      <c r="E301" s="6">
        <v>2517</v>
      </c>
      <c r="F301" s="6">
        <v>11969</v>
      </c>
      <c r="G301" s="4">
        <f>E301+F301</f>
        <v>14486</v>
      </c>
      <c r="H301" s="4">
        <v>868</v>
      </c>
      <c r="I301" s="4">
        <v>470.4</v>
      </c>
      <c r="J301" s="7">
        <f>I301*E301</f>
        <v>1183996.8</v>
      </c>
      <c r="K301">
        <f t="shared" si="5"/>
        <v>0.54193548387096768</v>
      </c>
    </row>
    <row r="302" spans="1:11" ht="17">
      <c r="A302" s="3" t="s">
        <v>825</v>
      </c>
      <c r="B302" s="3" t="s">
        <v>3074</v>
      </c>
      <c r="C302" s="4" t="s">
        <v>3075</v>
      </c>
      <c r="D302" s="4">
        <f>VLOOKUP(A302,Sheet1!$A$1:$B$1307,2,FALSE)</f>
        <v>0.26358563789200001</v>
      </c>
      <c r="E302" s="6">
        <v>2504</v>
      </c>
      <c r="F302" s="6">
        <v>7726</v>
      </c>
      <c r="G302" s="4">
        <f>E302+F302</f>
        <v>10230</v>
      </c>
      <c r="H302" s="4">
        <v>366</v>
      </c>
      <c r="I302" s="4">
        <v>296.8</v>
      </c>
      <c r="J302" s="7">
        <f>I302*E302</f>
        <v>743187.20000000007</v>
      </c>
      <c r="K302">
        <f t="shared" si="5"/>
        <v>0.81092896174863394</v>
      </c>
    </row>
    <row r="303" spans="1:11" ht="17">
      <c r="A303" s="3" t="s">
        <v>127</v>
      </c>
      <c r="B303" s="3" t="s">
        <v>1705</v>
      </c>
      <c r="C303" s="4" t="s">
        <v>1706</v>
      </c>
      <c r="D303" s="4">
        <f>VLOOKUP(A303,Sheet1!$A$1:$B$1307,2,FALSE)</f>
        <v>0.31135643531000001</v>
      </c>
      <c r="E303" s="6">
        <v>2502</v>
      </c>
      <c r="F303" s="6">
        <v>3142</v>
      </c>
      <c r="G303" s="4">
        <f>E303+F303</f>
        <v>5644</v>
      </c>
      <c r="H303" s="4">
        <v>2204</v>
      </c>
      <c r="I303" s="4">
        <v>327</v>
      </c>
      <c r="J303" s="7">
        <f>I303*E303</f>
        <v>818154</v>
      </c>
      <c r="K303">
        <f t="shared" si="5"/>
        <v>0.14836660617059891</v>
      </c>
    </row>
    <row r="304" spans="1:11" ht="17">
      <c r="A304" s="3" t="s">
        <v>135</v>
      </c>
      <c r="B304" s="3" t="s">
        <v>1723</v>
      </c>
      <c r="C304" s="4" t="s">
        <v>1724</v>
      </c>
      <c r="D304" s="4">
        <f>VLOOKUP(A304,Sheet1!$A$1:$B$1307,2,FALSE)</f>
        <v>0.25326150411800002</v>
      </c>
      <c r="E304" s="6">
        <v>2483</v>
      </c>
      <c r="F304" s="6">
        <v>22220</v>
      </c>
      <c r="G304" s="4">
        <f>E304+F304</f>
        <v>24703</v>
      </c>
      <c r="H304" s="4">
        <v>5714</v>
      </c>
      <c r="I304" s="4">
        <v>924.6</v>
      </c>
      <c r="J304" s="7">
        <f>I304*E304</f>
        <v>2295781.8000000003</v>
      </c>
      <c r="K304">
        <f t="shared" si="5"/>
        <v>0.16181309065453273</v>
      </c>
    </row>
    <row r="305" spans="1:11" ht="17">
      <c r="A305" s="3" t="s">
        <v>1063</v>
      </c>
      <c r="B305" s="3" t="s">
        <v>3550</v>
      </c>
      <c r="C305" s="4" t="s">
        <v>3551</v>
      </c>
      <c r="D305" s="4">
        <f>VLOOKUP(A305,Sheet1!$A$1:$B$1307,2,FALSE)</f>
        <v>0.54340603019900002</v>
      </c>
      <c r="E305" s="6">
        <v>2480</v>
      </c>
      <c r="F305" s="6">
        <v>1643103</v>
      </c>
      <c r="G305" s="4">
        <f>E305+F305</f>
        <v>1645583</v>
      </c>
      <c r="H305" s="4">
        <v>1375</v>
      </c>
      <c r="I305" s="4">
        <v>280.89999999999998</v>
      </c>
      <c r="J305" s="7">
        <f>I305*E305</f>
        <v>696632</v>
      </c>
      <c r="K305">
        <f t="shared" si="5"/>
        <v>0.20429090909090908</v>
      </c>
    </row>
    <row r="306" spans="1:11" ht="17">
      <c r="A306" s="3" t="s">
        <v>670</v>
      </c>
      <c r="B306" s="3" t="s">
        <v>2771</v>
      </c>
      <c r="C306" s="4" t="s">
        <v>2772</v>
      </c>
      <c r="D306" s="4">
        <f>VLOOKUP(A306,Sheet1!$A$1:$B$1307,2,FALSE)</f>
        <v>0.22775760268299999</v>
      </c>
      <c r="E306" s="6">
        <v>2466</v>
      </c>
      <c r="F306" s="6">
        <v>4293</v>
      </c>
      <c r="G306" s="4">
        <f>E306+F306</f>
        <v>6759</v>
      </c>
      <c r="H306" s="4">
        <v>702</v>
      </c>
      <c r="I306" s="4">
        <v>340.2</v>
      </c>
      <c r="J306" s="7">
        <f>I306*E306</f>
        <v>838933.2</v>
      </c>
      <c r="K306">
        <f t="shared" si="5"/>
        <v>0.48461538461538461</v>
      </c>
    </row>
    <row r="307" spans="1:11" ht="17">
      <c r="A307" s="3" t="s">
        <v>298</v>
      </c>
      <c r="B307" s="3" t="s">
        <v>2029</v>
      </c>
      <c r="C307" s="4" t="s">
        <v>2030</v>
      </c>
      <c r="D307" s="4">
        <f>VLOOKUP(A307,Sheet1!$A$1:$B$1307,2,FALSE)</f>
        <v>0.26341767591600002</v>
      </c>
      <c r="E307" s="6">
        <v>2458</v>
      </c>
      <c r="F307" s="6">
        <v>130159</v>
      </c>
      <c r="G307" s="4">
        <f>E307+F307</f>
        <v>132617</v>
      </c>
      <c r="H307" s="4">
        <v>2656</v>
      </c>
      <c r="I307" s="4">
        <v>493.3</v>
      </c>
      <c r="J307" s="7">
        <f>I307*E307</f>
        <v>1212531.4000000001</v>
      </c>
      <c r="K307">
        <f t="shared" si="5"/>
        <v>0.185730421686747</v>
      </c>
    </row>
    <row r="308" spans="1:11" ht="17">
      <c r="A308" s="3" t="s">
        <v>994</v>
      </c>
      <c r="B308" s="3" t="s">
        <v>3412</v>
      </c>
      <c r="C308" s="4" t="s">
        <v>3413</v>
      </c>
      <c r="D308" s="4">
        <f>VLOOKUP(A308,Sheet1!$A$1:$B$1307,2,FALSE)</f>
        <v>0.29231375467999998</v>
      </c>
      <c r="E308" s="6">
        <v>2453</v>
      </c>
      <c r="F308" s="6">
        <v>56402</v>
      </c>
      <c r="G308" s="4">
        <f>E308+F308</f>
        <v>58855</v>
      </c>
      <c r="H308" s="4">
        <v>591</v>
      </c>
      <c r="I308" s="4">
        <v>352.3</v>
      </c>
      <c r="J308" s="7">
        <f>I308*E308</f>
        <v>864191.9</v>
      </c>
      <c r="K308">
        <f t="shared" si="5"/>
        <v>0.59610829103214891</v>
      </c>
    </row>
    <row r="309" spans="1:11" ht="17">
      <c r="A309" s="3" t="s">
        <v>29</v>
      </c>
      <c r="B309" s="3" t="s">
        <v>1511</v>
      </c>
      <c r="C309" s="4" t="s">
        <v>1512</v>
      </c>
      <c r="D309" s="4">
        <f>VLOOKUP(A309,Sheet1!$A$1:$B$1307,2,FALSE)</f>
        <v>0.42701748212700003</v>
      </c>
      <c r="E309" s="6">
        <v>4501</v>
      </c>
      <c r="F309" s="6">
        <v>1203250</v>
      </c>
      <c r="G309" s="4">
        <f>E309+F309</f>
        <v>1207751</v>
      </c>
      <c r="H309" s="4">
        <v>311</v>
      </c>
      <c r="I309" s="4">
        <v>271.89999999999998</v>
      </c>
      <c r="J309" s="7">
        <f>I309*E309</f>
        <v>1223821.8999999999</v>
      </c>
      <c r="K309">
        <f t="shared" si="5"/>
        <v>0.87427652733118966</v>
      </c>
    </row>
    <row r="310" spans="1:11" ht="17">
      <c r="A310" s="3" t="s">
        <v>711</v>
      </c>
      <c r="B310" s="3" t="s">
        <v>2850</v>
      </c>
      <c r="C310" s="4" t="s">
        <v>2851</v>
      </c>
      <c r="D310" s="4">
        <f>VLOOKUP(A310,Sheet1!$A$1:$B$1307,2,FALSE)</f>
        <v>0.145449340693</v>
      </c>
      <c r="E310" s="6">
        <v>2424</v>
      </c>
      <c r="F310" s="6">
        <v>2595</v>
      </c>
      <c r="G310" s="4">
        <f>E310+F310</f>
        <v>5019</v>
      </c>
      <c r="H310" s="4">
        <v>510</v>
      </c>
      <c r="I310" s="4">
        <v>274.2</v>
      </c>
      <c r="J310" s="7">
        <f>I310*E310</f>
        <v>664660.79999999993</v>
      </c>
      <c r="K310">
        <f t="shared" si="5"/>
        <v>0.53764705882352937</v>
      </c>
    </row>
    <row r="311" spans="1:11" ht="17">
      <c r="A311" s="3" t="s">
        <v>1110</v>
      </c>
      <c r="B311" s="3" t="s">
        <v>3644</v>
      </c>
      <c r="C311" s="4" t="s">
        <v>3645</v>
      </c>
      <c r="D311" s="4">
        <f>VLOOKUP(A311,Sheet1!$A$1:$B$1307,2,FALSE)</f>
        <v>0.199191084968</v>
      </c>
      <c r="E311" s="6">
        <v>2393</v>
      </c>
      <c r="F311" s="6">
        <v>16720</v>
      </c>
      <c r="G311" s="4">
        <f>E311+F311</f>
        <v>19113</v>
      </c>
      <c r="H311" s="4">
        <v>2492</v>
      </c>
      <c r="I311" s="4">
        <v>308.7</v>
      </c>
      <c r="J311" s="7">
        <f>I311*E311</f>
        <v>738719.1</v>
      </c>
      <c r="K311">
        <f t="shared" si="5"/>
        <v>0.12387640449438202</v>
      </c>
    </row>
    <row r="312" spans="1:11" ht="17">
      <c r="A312" s="3" t="s">
        <v>109</v>
      </c>
      <c r="B312" s="3" t="s">
        <v>1671</v>
      </c>
      <c r="C312" s="4" t="s">
        <v>1672</v>
      </c>
      <c r="D312" s="4">
        <f>VLOOKUP(A312,Sheet1!$A$1:$B$1307,2,FALSE)</f>
        <v>0.18326088648200001</v>
      </c>
      <c r="E312" s="6">
        <v>2391</v>
      </c>
      <c r="F312" s="6">
        <v>26159</v>
      </c>
      <c r="G312" s="4">
        <f>E312+F312</f>
        <v>28550</v>
      </c>
      <c r="H312" s="4">
        <v>2624</v>
      </c>
      <c r="I312" s="4">
        <v>263</v>
      </c>
      <c r="J312" s="7">
        <f>I312*E312</f>
        <v>628833</v>
      </c>
      <c r="K312">
        <f t="shared" si="5"/>
        <v>0.10022865853658537</v>
      </c>
    </row>
    <row r="313" spans="1:11" ht="17">
      <c r="A313" s="3" t="s">
        <v>680</v>
      </c>
      <c r="B313" s="3" t="s">
        <v>2791</v>
      </c>
      <c r="C313" s="4" t="s">
        <v>2792</v>
      </c>
      <c r="D313" s="4">
        <f>VLOOKUP(A313,Sheet1!$A$1:$B$1307,2,FALSE)</f>
        <v>0.186770574159</v>
      </c>
      <c r="E313" s="6">
        <v>2390</v>
      </c>
      <c r="F313" s="6">
        <v>4890</v>
      </c>
      <c r="G313" s="4">
        <f>E313+F313</f>
        <v>7280</v>
      </c>
      <c r="H313" s="4">
        <v>837</v>
      </c>
      <c r="I313" s="4">
        <v>301.10000000000002</v>
      </c>
      <c r="J313" s="7">
        <f>I313*E313</f>
        <v>719629</v>
      </c>
      <c r="K313">
        <f t="shared" si="5"/>
        <v>0.35973715651135008</v>
      </c>
    </row>
    <row r="314" spans="1:11" ht="17">
      <c r="A314" s="3" t="s">
        <v>708</v>
      </c>
      <c r="B314" s="3" t="s">
        <v>2844</v>
      </c>
      <c r="C314" s="4" t="s">
        <v>2845</v>
      </c>
      <c r="D314" s="4">
        <f>VLOOKUP(A314,Sheet1!$A$1:$B$1307,2,FALSE)</f>
        <v>0.27634271061999999</v>
      </c>
      <c r="E314" s="6">
        <v>2380</v>
      </c>
      <c r="F314" s="6">
        <v>2569</v>
      </c>
      <c r="G314" s="4">
        <f>E314+F314</f>
        <v>4949</v>
      </c>
      <c r="H314" s="4">
        <v>4166</v>
      </c>
      <c r="I314" s="4">
        <v>399.7</v>
      </c>
      <c r="J314" s="7">
        <f>I314*E314</f>
        <v>951286</v>
      </c>
      <c r="K314">
        <f t="shared" si="5"/>
        <v>9.5943350936149779E-2</v>
      </c>
    </row>
    <row r="315" spans="1:11" ht="17">
      <c r="A315" s="3" t="s">
        <v>1104</v>
      </c>
      <c r="B315" s="3" t="s">
        <v>3632</v>
      </c>
      <c r="C315" s="4" t="s">
        <v>3633</v>
      </c>
      <c r="D315" s="4">
        <f>VLOOKUP(A315,Sheet1!$A$1:$B$1307,2,FALSE)</f>
        <v>0.28436947614800001</v>
      </c>
      <c r="E315" s="6">
        <v>2328</v>
      </c>
      <c r="F315" s="6">
        <v>11809</v>
      </c>
      <c r="G315" s="4">
        <f>E315+F315</f>
        <v>14137</v>
      </c>
      <c r="H315" s="4">
        <v>361</v>
      </c>
      <c r="I315" s="4">
        <v>260.3</v>
      </c>
      <c r="J315" s="7">
        <f>I315*E315</f>
        <v>605978.4</v>
      </c>
      <c r="K315">
        <f t="shared" si="5"/>
        <v>0.72105263157894739</v>
      </c>
    </row>
    <row r="316" spans="1:11" ht="17">
      <c r="A316" s="3" t="s">
        <v>1018</v>
      </c>
      <c r="B316" s="3" t="s">
        <v>3460</v>
      </c>
      <c r="C316" s="4" t="s">
        <v>3461</v>
      </c>
      <c r="D316" s="4">
        <f>VLOOKUP(A316,Sheet1!$A$1:$B$1307,2,FALSE)</f>
        <v>0.26954316847499998</v>
      </c>
      <c r="E316" s="6">
        <v>2327</v>
      </c>
      <c r="F316" s="6">
        <v>40805</v>
      </c>
      <c r="G316" s="4">
        <f>E316+F316</f>
        <v>43132</v>
      </c>
      <c r="H316" s="4">
        <v>397</v>
      </c>
      <c r="I316" s="4">
        <v>299.8</v>
      </c>
      <c r="J316" s="7">
        <f>I316*E316</f>
        <v>697634.6</v>
      </c>
      <c r="K316">
        <f t="shared" si="5"/>
        <v>0.75516372795969777</v>
      </c>
    </row>
    <row r="317" spans="1:11" ht="17">
      <c r="A317" s="3" t="s">
        <v>112</v>
      </c>
      <c r="B317" s="3" t="s">
        <v>1677</v>
      </c>
      <c r="C317" s="4" t="s">
        <v>1678</v>
      </c>
      <c r="D317" s="4">
        <f>VLOOKUP(A317,Sheet1!$A$1:$B$1307,2,FALSE)</f>
        <v>0.16259550464700001</v>
      </c>
      <c r="E317" s="6">
        <v>2316</v>
      </c>
      <c r="F317" s="6">
        <v>3344</v>
      </c>
      <c r="G317" s="4">
        <f>E317+F317</f>
        <v>5660</v>
      </c>
      <c r="H317" s="4">
        <v>272</v>
      </c>
      <c r="I317" s="4">
        <v>191</v>
      </c>
      <c r="J317" s="7">
        <f>I317*E317</f>
        <v>442356</v>
      </c>
      <c r="K317">
        <f t="shared" si="5"/>
        <v>0.70220588235294112</v>
      </c>
    </row>
    <row r="318" spans="1:11" ht="17">
      <c r="A318" s="3" t="s">
        <v>57</v>
      </c>
      <c r="B318" s="3" t="s">
        <v>1567</v>
      </c>
      <c r="C318" s="4" t="s">
        <v>1568</v>
      </c>
      <c r="D318" s="4">
        <f>VLOOKUP(A318,Sheet1!$A$1:$B$1307,2,FALSE)</f>
        <v>0.20490527179699999</v>
      </c>
      <c r="E318" s="6">
        <v>2309</v>
      </c>
      <c r="F318" s="6">
        <v>6411</v>
      </c>
      <c r="G318" s="4">
        <f>E318+F318</f>
        <v>8720</v>
      </c>
      <c r="H318" s="4">
        <v>1225</v>
      </c>
      <c r="I318" s="4">
        <v>340.4</v>
      </c>
      <c r="J318" s="7">
        <f>I318*E318</f>
        <v>785983.6</v>
      </c>
      <c r="K318">
        <f t="shared" si="5"/>
        <v>0.27787755102040812</v>
      </c>
    </row>
    <row r="319" spans="1:11" ht="17">
      <c r="A319" s="3" t="s">
        <v>52</v>
      </c>
      <c r="B319" s="3" t="s">
        <v>1557</v>
      </c>
      <c r="C319" s="4" t="s">
        <v>1558</v>
      </c>
      <c r="D319" s="4">
        <f>VLOOKUP(A319,Sheet1!$A$1:$B$1307,2,FALSE)</f>
        <v>0.43344257548600001</v>
      </c>
      <c r="E319" s="6">
        <v>9154</v>
      </c>
      <c r="F319" s="6">
        <v>1203201</v>
      </c>
      <c r="G319" s="4">
        <f>E319+F319</f>
        <v>1212355</v>
      </c>
      <c r="H319" s="4">
        <v>311</v>
      </c>
      <c r="I319" s="4">
        <v>300.2</v>
      </c>
      <c r="J319" s="7">
        <f>I319*E319</f>
        <v>2748030.8</v>
      </c>
      <c r="K319">
        <f t="shared" si="5"/>
        <v>0.96527331189710608</v>
      </c>
    </row>
    <row r="320" spans="1:11" ht="17">
      <c r="A320" s="3" t="s">
        <v>806</v>
      </c>
      <c r="B320" s="3" t="s">
        <v>3036</v>
      </c>
      <c r="C320" s="4" t="s">
        <v>3037</v>
      </c>
      <c r="D320" s="4">
        <f>VLOOKUP(A320,Sheet1!$A$1:$B$1307,2,FALSE)</f>
        <v>0.43098158068199999</v>
      </c>
      <c r="E320" s="6">
        <v>2304</v>
      </c>
      <c r="F320" s="6">
        <v>11918</v>
      </c>
      <c r="G320" s="4">
        <f>E320+F320</f>
        <v>14222</v>
      </c>
      <c r="H320" s="4">
        <v>707</v>
      </c>
      <c r="I320" s="4">
        <v>367.6</v>
      </c>
      <c r="J320" s="7">
        <f>I320*E320</f>
        <v>846950.40000000002</v>
      </c>
      <c r="K320">
        <f t="shared" si="5"/>
        <v>0.51994342291371998</v>
      </c>
    </row>
    <row r="321" spans="1:11" ht="17">
      <c r="A321" s="3" t="s">
        <v>679</v>
      </c>
      <c r="B321" s="3" t="s">
        <v>2789</v>
      </c>
      <c r="C321" s="4" t="s">
        <v>2790</v>
      </c>
      <c r="D321" s="4">
        <f>VLOOKUP(A321,Sheet1!$A$1:$B$1307,2,FALSE)</f>
        <v>0.22400871676699999</v>
      </c>
      <c r="E321" s="6">
        <v>2303</v>
      </c>
      <c r="F321" s="6">
        <v>4031</v>
      </c>
      <c r="G321" s="4">
        <f>E321+F321</f>
        <v>6334</v>
      </c>
      <c r="H321" s="4">
        <v>816</v>
      </c>
      <c r="I321" s="4">
        <v>312.8</v>
      </c>
      <c r="J321" s="7">
        <f>I321*E321</f>
        <v>720378.4</v>
      </c>
      <c r="K321">
        <f t="shared" si="5"/>
        <v>0.38333333333333336</v>
      </c>
    </row>
    <row r="322" spans="1:11" ht="17">
      <c r="A322" s="3" t="s">
        <v>336</v>
      </c>
      <c r="B322" s="3" t="s">
        <v>2107</v>
      </c>
      <c r="C322" s="4" t="s">
        <v>2108</v>
      </c>
      <c r="D322" s="4">
        <f>VLOOKUP(A322,Sheet1!$A$1:$B$1307,2,FALSE)</f>
        <v>0.177350398455</v>
      </c>
      <c r="E322" s="6">
        <v>2298</v>
      </c>
      <c r="F322" s="6">
        <v>16013</v>
      </c>
      <c r="G322" s="4">
        <f>E322+F322</f>
        <v>18311</v>
      </c>
      <c r="H322" s="4">
        <v>1197</v>
      </c>
      <c r="I322" s="4">
        <v>581.9</v>
      </c>
      <c r="J322" s="7">
        <f>I322*E322</f>
        <v>1337206.2</v>
      </c>
      <c r="K322">
        <f t="shared" si="5"/>
        <v>0.48613199665831242</v>
      </c>
    </row>
    <row r="323" spans="1:11" ht="17">
      <c r="A323" s="3" t="s">
        <v>293</v>
      </c>
      <c r="B323" s="3" t="s">
        <v>2021</v>
      </c>
      <c r="C323" s="4" t="s">
        <v>2022</v>
      </c>
      <c r="D323" s="4">
        <f>VLOOKUP(A323,Sheet1!$A$1:$B$1307,2,FALSE)</f>
        <v>0.18943242237800001</v>
      </c>
      <c r="E323" s="6">
        <v>2290</v>
      </c>
      <c r="F323" s="6">
        <v>26160</v>
      </c>
      <c r="G323" s="4">
        <f>E323+F323</f>
        <v>28450</v>
      </c>
      <c r="H323" s="4">
        <v>2113</v>
      </c>
      <c r="I323" s="4">
        <v>413.1</v>
      </c>
      <c r="J323" s="7">
        <f>I323*E323</f>
        <v>945999</v>
      </c>
      <c r="K323">
        <f t="shared" ref="K323:K386" si="6">I323/H323</f>
        <v>0.19550402271651682</v>
      </c>
    </row>
    <row r="324" spans="1:11" ht="17">
      <c r="A324" s="3" t="s">
        <v>997</v>
      </c>
      <c r="B324" s="3" t="s">
        <v>3420</v>
      </c>
      <c r="C324" s="4" t="s">
        <v>3421</v>
      </c>
      <c r="D324" s="4">
        <f>VLOOKUP(A324,Sheet1!$A$1:$B$1307,2,FALSE)</f>
        <v>0.164448187647</v>
      </c>
      <c r="E324" s="6">
        <v>2283</v>
      </c>
      <c r="F324" s="6">
        <v>31804</v>
      </c>
      <c r="G324" s="4">
        <f>E324+F324</f>
        <v>34087</v>
      </c>
      <c r="H324" s="4">
        <v>1409</v>
      </c>
      <c r="I324" s="4">
        <v>430.1</v>
      </c>
      <c r="J324" s="7">
        <f>I324*E324</f>
        <v>981918.3</v>
      </c>
      <c r="K324">
        <f t="shared" si="6"/>
        <v>0.30525195173882186</v>
      </c>
    </row>
    <row r="325" spans="1:11" ht="17">
      <c r="A325" s="3" t="s">
        <v>609</v>
      </c>
      <c r="B325" s="3" t="s">
        <v>2649</v>
      </c>
      <c r="C325" s="4" t="s">
        <v>2650</v>
      </c>
      <c r="D325" s="4">
        <f>VLOOKUP(A325,Sheet1!$A$1:$B$1307,2,FALSE)</f>
        <v>0.25248608330700001</v>
      </c>
      <c r="E325" s="6">
        <v>2271</v>
      </c>
      <c r="F325" s="6">
        <v>8991</v>
      </c>
      <c r="G325" s="4">
        <f>E325+F325</f>
        <v>11262</v>
      </c>
      <c r="H325" s="4">
        <v>795</v>
      </c>
      <c r="I325" s="4">
        <v>332.9</v>
      </c>
      <c r="J325" s="7">
        <f>I325*E325</f>
        <v>756015.89999999991</v>
      </c>
      <c r="K325">
        <f t="shared" si="6"/>
        <v>0.41874213836477986</v>
      </c>
    </row>
    <row r="326" spans="1:11" ht="17">
      <c r="A326" s="3" t="s">
        <v>87</v>
      </c>
      <c r="B326" s="3" t="s">
        <v>1627</v>
      </c>
      <c r="C326" s="4" t="s">
        <v>1628</v>
      </c>
      <c r="D326" s="4">
        <f>VLOOKUP(A326,Sheet1!$A$1:$B$1307,2,FALSE)</f>
        <v>0.21878176907800001</v>
      </c>
      <c r="E326" s="6">
        <v>2239</v>
      </c>
      <c r="F326" s="6">
        <v>2655</v>
      </c>
      <c r="G326" s="4">
        <f>E326+F326</f>
        <v>4894</v>
      </c>
      <c r="H326" s="4">
        <v>386</v>
      </c>
      <c r="I326" s="4">
        <v>230.2</v>
      </c>
      <c r="J326" s="7">
        <f>I326*E326</f>
        <v>515417.8</v>
      </c>
      <c r="K326">
        <f t="shared" si="6"/>
        <v>0.59637305699481857</v>
      </c>
    </row>
    <row r="327" spans="1:11" ht="17">
      <c r="A327" s="3" t="s">
        <v>715</v>
      </c>
      <c r="B327" s="3" t="s">
        <v>2858</v>
      </c>
      <c r="C327" s="4" t="s">
        <v>2859</v>
      </c>
      <c r="D327" s="4">
        <f>VLOOKUP(A327,Sheet1!$A$1:$B$1307,2,FALSE)</f>
        <v>0.137292048601</v>
      </c>
      <c r="E327" s="6">
        <v>2218</v>
      </c>
      <c r="F327" s="6">
        <v>3391</v>
      </c>
      <c r="G327" s="4">
        <f>E327+F327</f>
        <v>5609</v>
      </c>
      <c r="H327" s="4">
        <v>295</v>
      </c>
      <c r="I327" s="4">
        <v>216.7</v>
      </c>
      <c r="J327" s="7">
        <f>I327*E327</f>
        <v>480640.6</v>
      </c>
      <c r="K327">
        <f t="shared" si="6"/>
        <v>0.73457627118644064</v>
      </c>
    </row>
    <row r="328" spans="1:11" ht="17">
      <c r="A328" s="3" t="s">
        <v>816</v>
      </c>
      <c r="B328" s="3" t="s">
        <v>3056</v>
      </c>
      <c r="C328" s="4" t="s">
        <v>3057</v>
      </c>
      <c r="D328" s="4">
        <f>VLOOKUP(A328,Sheet1!$A$1:$B$1307,2,FALSE)</f>
        <v>0.30123797360999999</v>
      </c>
      <c r="E328" s="6">
        <v>2213</v>
      </c>
      <c r="F328" s="6">
        <v>12030</v>
      </c>
      <c r="G328" s="4">
        <f>E328+F328</f>
        <v>14243</v>
      </c>
      <c r="H328" s="4">
        <v>339</v>
      </c>
      <c r="I328" s="4">
        <v>250.6</v>
      </c>
      <c r="J328" s="7">
        <f>I328*E328</f>
        <v>554577.79999999993</v>
      </c>
      <c r="K328">
        <f t="shared" si="6"/>
        <v>0.73923303834808263</v>
      </c>
    </row>
    <row r="329" spans="1:11" ht="17">
      <c r="A329" s="3" t="s">
        <v>1061</v>
      </c>
      <c r="B329" s="3" t="s">
        <v>3546</v>
      </c>
      <c r="C329" s="4" t="s">
        <v>3547</v>
      </c>
      <c r="D329" s="4">
        <f>VLOOKUP(A329,Sheet1!$A$1:$B$1307,2,FALSE)</f>
        <v>0.378567805172</v>
      </c>
      <c r="E329" s="6">
        <v>2207</v>
      </c>
      <c r="F329" s="6">
        <v>1653015</v>
      </c>
      <c r="G329" s="4">
        <f>E329+F329</f>
        <v>1655222</v>
      </c>
      <c r="H329" s="4">
        <v>1386</v>
      </c>
      <c r="I329" s="4">
        <v>566.79999999999995</v>
      </c>
      <c r="J329" s="7">
        <f>I329*E329</f>
        <v>1250927.5999999999</v>
      </c>
      <c r="K329">
        <f t="shared" si="6"/>
        <v>0.40894660894660889</v>
      </c>
    </row>
    <row r="330" spans="1:11" ht="17">
      <c r="A330" s="3" t="s">
        <v>766</v>
      </c>
      <c r="B330" s="3" t="s">
        <v>2957</v>
      </c>
      <c r="C330" s="4" t="s">
        <v>2958</v>
      </c>
      <c r="D330" s="4">
        <f>VLOOKUP(A330,Sheet1!$A$1:$B$1307,2,FALSE)</f>
        <v>0.23941841940399999</v>
      </c>
      <c r="E330" s="6">
        <v>2189</v>
      </c>
      <c r="F330" s="6">
        <v>2755</v>
      </c>
      <c r="G330" s="4">
        <f>E330+F330</f>
        <v>4944</v>
      </c>
      <c r="H330" s="4">
        <v>397</v>
      </c>
      <c r="I330" s="4">
        <v>235.6</v>
      </c>
      <c r="J330" s="7">
        <f>I330*E330</f>
        <v>515728.39999999997</v>
      </c>
      <c r="K330">
        <f t="shared" si="6"/>
        <v>0.5934508816120907</v>
      </c>
    </row>
    <row r="331" spans="1:11" ht="17">
      <c r="A331" s="3" t="s">
        <v>484</v>
      </c>
      <c r="B331" s="3" t="s">
        <v>2402</v>
      </c>
      <c r="C331" s="4" t="s">
        <v>2403</v>
      </c>
      <c r="D331" s="4">
        <f>VLOOKUP(A331,Sheet1!$A$1:$B$1307,2,FALSE)</f>
        <v>0.248712484752</v>
      </c>
      <c r="E331" s="6">
        <v>2174</v>
      </c>
      <c r="F331" s="6">
        <v>18195</v>
      </c>
      <c r="G331" s="4">
        <f>E331+F331</f>
        <v>20369</v>
      </c>
      <c r="H331" s="4">
        <v>495</v>
      </c>
      <c r="I331" s="4">
        <v>311</v>
      </c>
      <c r="J331" s="7">
        <f>I331*E331</f>
        <v>676114</v>
      </c>
      <c r="K331">
        <f t="shared" si="6"/>
        <v>0.62828282828282833</v>
      </c>
    </row>
    <row r="332" spans="1:11" ht="17">
      <c r="A332" s="3" t="s">
        <v>817</v>
      </c>
      <c r="B332" s="3" t="s">
        <v>3058</v>
      </c>
      <c r="C332" s="4" t="s">
        <v>3059</v>
      </c>
      <c r="D332" s="4">
        <f>VLOOKUP(A332,Sheet1!$A$1:$B$1307,2,FALSE)</f>
        <v>0.24480354124699999</v>
      </c>
      <c r="E332" s="6">
        <v>2163</v>
      </c>
      <c r="F332" s="6">
        <v>12659</v>
      </c>
      <c r="G332" s="4">
        <f>E332+F332</f>
        <v>14822</v>
      </c>
      <c r="H332" s="4">
        <v>550</v>
      </c>
      <c r="I332" s="4">
        <v>288.3</v>
      </c>
      <c r="J332" s="7">
        <f>I332*E332</f>
        <v>623592.9</v>
      </c>
      <c r="K332">
        <f t="shared" si="6"/>
        <v>0.52418181818181819</v>
      </c>
    </row>
    <row r="333" spans="1:11" ht="17">
      <c r="A333" s="3" t="s">
        <v>990</v>
      </c>
      <c r="B333" s="3" t="s">
        <v>3406</v>
      </c>
      <c r="C333" s="4" t="s">
        <v>3407</v>
      </c>
      <c r="D333" s="4">
        <f>VLOOKUP(A333,Sheet1!$A$1:$B$1307,2,FALSE)</f>
        <v>0.173091302792</v>
      </c>
      <c r="E333" s="6">
        <v>2160</v>
      </c>
      <c r="F333" s="6">
        <v>32398</v>
      </c>
      <c r="G333" s="4">
        <f>E333+F333</f>
        <v>34558</v>
      </c>
      <c r="H333" s="4">
        <v>1489</v>
      </c>
      <c r="I333" s="4">
        <v>430.8</v>
      </c>
      <c r="J333" s="7">
        <f>I333*E333</f>
        <v>930528</v>
      </c>
      <c r="K333">
        <f t="shared" si="6"/>
        <v>0.28932169241101413</v>
      </c>
    </row>
    <row r="334" spans="1:11" ht="17">
      <c r="A334" s="3" t="s">
        <v>388</v>
      </c>
      <c r="B334" s="3" t="s">
        <v>2213</v>
      </c>
      <c r="C334" s="4" t="s">
        <v>2214</v>
      </c>
      <c r="D334" s="4">
        <f>VLOOKUP(A334,Sheet1!$A$1:$B$1307,2,FALSE)</f>
        <v>0.15428332628200001</v>
      </c>
      <c r="E334" s="6">
        <v>2154</v>
      </c>
      <c r="F334" s="6">
        <v>59001</v>
      </c>
      <c r="G334" s="4">
        <f>E334+F334</f>
        <v>61155</v>
      </c>
      <c r="H334" s="4">
        <v>3072</v>
      </c>
      <c r="I334" s="4">
        <v>709</v>
      </c>
      <c r="J334" s="7">
        <f>I334*E334</f>
        <v>1527186</v>
      </c>
      <c r="K334">
        <f t="shared" si="6"/>
        <v>0.23079427083333334</v>
      </c>
    </row>
    <row r="335" spans="1:11" ht="17">
      <c r="A335" s="3" t="s">
        <v>810</v>
      </c>
      <c r="B335" s="3" t="s">
        <v>3044</v>
      </c>
      <c r="C335" s="4" t="s">
        <v>3045</v>
      </c>
      <c r="D335" s="4">
        <f>VLOOKUP(A335,Sheet1!$A$1:$B$1307,2,FALSE)</f>
        <v>0.29718028789500001</v>
      </c>
      <c r="E335" s="6">
        <v>2127</v>
      </c>
      <c r="F335" s="6">
        <v>8881</v>
      </c>
      <c r="G335" s="4">
        <f>E335+F335</f>
        <v>11008</v>
      </c>
      <c r="H335" s="4">
        <v>554</v>
      </c>
      <c r="I335" s="4">
        <v>425.9</v>
      </c>
      <c r="J335" s="7">
        <f>I335*E335</f>
        <v>905889.29999999993</v>
      </c>
      <c r="K335">
        <f t="shared" si="6"/>
        <v>0.76877256317689524</v>
      </c>
    </row>
    <row r="336" spans="1:11" ht="17">
      <c r="A336" s="3" t="s">
        <v>99</v>
      </c>
      <c r="B336" s="3" t="s">
        <v>1651</v>
      </c>
      <c r="C336" s="4" t="s">
        <v>1652</v>
      </c>
      <c r="D336" s="4">
        <f>VLOOKUP(A336,Sheet1!$A$1:$B$1307,2,FALSE)</f>
        <v>0.38687286734100002</v>
      </c>
      <c r="E336" s="6">
        <v>2119</v>
      </c>
      <c r="F336" s="6">
        <v>5323</v>
      </c>
      <c r="G336" s="4">
        <f>E336+F336</f>
        <v>7442</v>
      </c>
      <c r="H336" s="4">
        <v>2861</v>
      </c>
      <c r="I336" s="4">
        <v>351.6</v>
      </c>
      <c r="J336" s="7">
        <f>I336*E336</f>
        <v>745040.4</v>
      </c>
      <c r="K336">
        <f t="shared" si="6"/>
        <v>0.12289409297448445</v>
      </c>
    </row>
    <row r="337" spans="1:11" ht="17">
      <c r="A337" s="3" t="s">
        <v>1083</v>
      </c>
      <c r="B337" s="3" t="s">
        <v>3590</v>
      </c>
      <c r="C337" s="4" t="s">
        <v>3591</v>
      </c>
      <c r="D337" s="4">
        <f>VLOOKUP(A337,Sheet1!$A$1:$B$1307,2,FALSE)</f>
        <v>0.23860438320800001</v>
      </c>
      <c r="E337" s="6">
        <v>2110</v>
      </c>
      <c r="F337" s="6">
        <v>3191</v>
      </c>
      <c r="G337" s="4">
        <f>E337+F337</f>
        <v>5301</v>
      </c>
      <c r="H337" s="4">
        <v>654</v>
      </c>
      <c r="I337" s="4">
        <v>439.2</v>
      </c>
      <c r="J337" s="7">
        <f>I337*E337</f>
        <v>926712</v>
      </c>
      <c r="K337">
        <f t="shared" si="6"/>
        <v>0.67155963302752297</v>
      </c>
    </row>
    <row r="338" spans="1:11" ht="17">
      <c r="A338" s="3" t="s">
        <v>843</v>
      </c>
      <c r="B338" s="3" t="s">
        <v>3108</v>
      </c>
      <c r="C338" s="4" t="s">
        <v>3109</v>
      </c>
      <c r="D338" s="4">
        <f>VLOOKUP(A338,Sheet1!$A$1:$B$1307,2,FALSE)</f>
        <v>0.51553875742300004</v>
      </c>
      <c r="E338" s="6">
        <v>2084</v>
      </c>
      <c r="F338" s="6">
        <v>3501</v>
      </c>
      <c r="G338" s="4">
        <f>E338+F338</f>
        <v>5585</v>
      </c>
      <c r="H338" s="4">
        <v>734</v>
      </c>
      <c r="I338" s="4">
        <v>481.9</v>
      </c>
      <c r="J338" s="7">
        <f>I338*E338</f>
        <v>1004279.6</v>
      </c>
      <c r="K338">
        <f t="shared" si="6"/>
        <v>0.65653950953678475</v>
      </c>
    </row>
    <row r="339" spans="1:11" ht="17">
      <c r="A339" s="3" t="s">
        <v>1014</v>
      </c>
      <c r="B339" s="3" t="s">
        <v>3452</v>
      </c>
      <c r="C339" s="4" t="s">
        <v>3453</v>
      </c>
      <c r="D339" s="4">
        <f>VLOOKUP(A339,Sheet1!$A$1:$B$1307,2,FALSE)</f>
        <v>0.25151546273600001</v>
      </c>
      <c r="E339" s="6">
        <v>2066</v>
      </c>
      <c r="F339" s="6">
        <v>33014</v>
      </c>
      <c r="G339" s="4">
        <f>E339+F339</f>
        <v>35080</v>
      </c>
      <c r="H339" s="4">
        <v>515</v>
      </c>
      <c r="I339" s="4">
        <v>356.1</v>
      </c>
      <c r="J339" s="7">
        <f>I339*E339</f>
        <v>735702.60000000009</v>
      </c>
      <c r="K339">
        <f t="shared" si="6"/>
        <v>0.69145631067961166</v>
      </c>
    </row>
    <row r="340" spans="1:11" ht="17">
      <c r="A340" s="3" t="s">
        <v>558</v>
      </c>
      <c r="B340" s="3" t="s">
        <v>2549</v>
      </c>
      <c r="C340" s="4" t="s">
        <v>2550</v>
      </c>
      <c r="D340" s="4">
        <f>VLOOKUP(A340,Sheet1!$A$1:$B$1307,2,FALSE)</f>
        <v>0.25569189421999999</v>
      </c>
      <c r="E340" s="6">
        <v>2048</v>
      </c>
      <c r="F340" s="6">
        <v>15504</v>
      </c>
      <c r="G340" s="4">
        <f>E340+F340</f>
        <v>17552</v>
      </c>
      <c r="H340" s="4">
        <v>520</v>
      </c>
      <c r="I340" s="4">
        <v>333.5</v>
      </c>
      <c r="J340" s="7">
        <f>I340*E340</f>
        <v>683008</v>
      </c>
      <c r="K340">
        <f t="shared" si="6"/>
        <v>0.6413461538461539</v>
      </c>
    </row>
    <row r="341" spans="1:11" ht="17">
      <c r="A341" s="3" t="s">
        <v>788</v>
      </c>
      <c r="B341" s="3" t="s">
        <v>3000</v>
      </c>
      <c r="C341" s="4" t="s">
        <v>3001</v>
      </c>
      <c r="D341" s="4">
        <f>VLOOKUP(A341,Sheet1!$A$1:$B$1307,2,FALSE)</f>
        <v>0.17338327067000001</v>
      </c>
      <c r="E341" s="6">
        <v>2034</v>
      </c>
      <c r="F341" s="6">
        <v>14526</v>
      </c>
      <c r="G341" s="4">
        <f>E341+F341</f>
        <v>16560</v>
      </c>
      <c r="H341" s="4">
        <v>336</v>
      </c>
      <c r="I341" s="4">
        <v>165</v>
      </c>
      <c r="J341" s="7">
        <f>I341*E341</f>
        <v>335610</v>
      </c>
      <c r="K341">
        <f t="shared" si="6"/>
        <v>0.49107142857142855</v>
      </c>
    </row>
    <row r="342" spans="1:11" ht="17">
      <c r="A342" s="3" t="s">
        <v>989</v>
      </c>
      <c r="B342" s="3" t="s">
        <v>3402</v>
      </c>
      <c r="C342" s="4" t="s">
        <v>3403</v>
      </c>
      <c r="D342" s="4">
        <f>VLOOKUP(A342,Sheet1!$A$1:$B$1307,2,FALSE)</f>
        <v>0.218188169816</v>
      </c>
      <c r="E342" s="6">
        <v>2024</v>
      </c>
      <c r="F342" s="6">
        <v>113264</v>
      </c>
      <c r="G342" s="4">
        <f>E342+F342</f>
        <v>115288</v>
      </c>
      <c r="H342" s="4">
        <v>624</v>
      </c>
      <c r="I342" s="4">
        <v>336.8</v>
      </c>
      <c r="J342" s="7">
        <f>I342*E342</f>
        <v>681683.20000000007</v>
      </c>
      <c r="K342">
        <f t="shared" si="6"/>
        <v>0.53974358974358971</v>
      </c>
    </row>
    <row r="343" spans="1:11" ht="17">
      <c r="A343" s="3" t="s">
        <v>391</v>
      </c>
      <c r="B343" s="3" t="s">
        <v>2219</v>
      </c>
      <c r="C343" s="4" t="s">
        <v>2220</v>
      </c>
      <c r="D343" s="4">
        <f>VLOOKUP(A343,Sheet1!$A$1:$B$1307,2,FALSE)</f>
        <v>0.34580816757499999</v>
      </c>
      <c r="E343" s="6">
        <v>2023</v>
      </c>
      <c r="F343" s="6">
        <v>262330</v>
      </c>
      <c r="G343" s="4">
        <f>E343+F343</f>
        <v>264353</v>
      </c>
      <c r="H343" s="4">
        <v>908</v>
      </c>
      <c r="I343" s="4">
        <v>459.5</v>
      </c>
      <c r="J343" s="7">
        <f>I343*E343</f>
        <v>929568.5</v>
      </c>
      <c r="K343">
        <f t="shared" si="6"/>
        <v>0.50605726872246692</v>
      </c>
    </row>
    <row r="344" spans="1:11" ht="17">
      <c r="A344" s="3" t="s">
        <v>305</v>
      </c>
      <c r="B344" s="3" t="s">
        <v>2047</v>
      </c>
      <c r="C344" s="4" t="s">
        <v>2048</v>
      </c>
      <c r="D344" s="4">
        <f>VLOOKUP(A344,Sheet1!$A$1:$B$1307,2,FALSE)</f>
        <v>0.270809514955</v>
      </c>
      <c r="E344" s="6">
        <v>2021</v>
      </c>
      <c r="F344" s="6">
        <v>80031</v>
      </c>
      <c r="G344" s="4">
        <f>E344+F344</f>
        <v>82052</v>
      </c>
      <c r="H344" s="4">
        <v>2355</v>
      </c>
      <c r="I344" s="4">
        <v>456.7</v>
      </c>
      <c r="J344" s="7">
        <f>I344*E344</f>
        <v>922990.7</v>
      </c>
      <c r="K344">
        <f t="shared" si="6"/>
        <v>0.19392781316348195</v>
      </c>
    </row>
    <row r="345" spans="1:11" ht="17">
      <c r="A345" s="3" t="s">
        <v>639</v>
      </c>
      <c r="B345" s="3" t="s">
        <v>2709</v>
      </c>
      <c r="C345" s="4" t="s">
        <v>2710</v>
      </c>
      <c r="D345" s="4">
        <f>VLOOKUP(A345,Sheet1!$A$1:$B$1307,2,FALSE)</f>
        <v>0.39052234907400002</v>
      </c>
      <c r="E345" s="6">
        <v>2003</v>
      </c>
      <c r="F345" s="6">
        <v>4077</v>
      </c>
      <c r="G345" s="4">
        <f>E345+F345</f>
        <v>6080</v>
      </c>
      <c r="H345" s="4">
        <v>450</v>
      </c>
      <c r="I345" s="4">
        <v>400.1</v>
      </c>
      <c r="J345" s="7">
        <f>I345*E345</f>
        <v>801400.3</v>
      </c>
      <c r="K345">
        <f t="shared" si="6"/>
        <v>0.88911111111111119</v>
      </c>
    </row>
    <row r="346" spans="1:11" ht="17">
      <c r="A346" s="3" t="s">
        <v>956</v>
      </c>
      <c r="B346" s="3" t="s">
        <v>3336</v>
      </c>
      <c r="C346" s="4" t="s">
        <v>3337</v>
      </c>
      <c r="D346" s="4">
        <f>VLOOKUP(A346,Sheet1!$A$1:$B$1307,2,FALSE)</f>
        <v>0.28234994161900001</v>
      </c>
      <c r="E346" s="6">
        <v>1996</v>
      </c>
      <c r="F346" s="6">
        <v>2260</v>
      </c>
      <c r="G346" s="4">
        <f>E346+F346</f>
        <v>4256</v>
      </c>
      <c r="H346" s="4">
        <v>133</v>
      </c>
      <c r="I346" s="4">
        <v>109.1</v>
      </c>
      <c r="J346" s="7">
        <f>I346*E346</f>
        <v>217763.59999999998</v>
      </c>
      <c r="K346">
        <f t="shared" si="6"/>
        <v>0.8203007518796992</v>
      </c>
    </row>
    <row r="347" spans="1:11" ht="17">
      <c r="A347" s="3" t="s">
        <v>1054</v>
      </c>
      <c r="B347" s="3" t="s">
        <v>3532</v>
      </c>
      <c r="C347" s="4" t="s">
        <v>3533</v>
      </c>
      <c r="D347" s="4">
        <f>VLOOKUP(A347,Sheet1!$A$1:$B$1307,2,FALSE)</f>
        <v>0.273190976237</v>
      </c>
      <c r="E347" s="6">
        <v>1983</v>
      </c>
      <c r="F347" s="6">
        <v>10362</v>
      </c>
      <c r="G347" s="4">
        <f>E347+F347</f>
        <v>12345</v>
      </c>
      <c r="H347" s="4">
        <v>423</v>
      </c>
      <c r="I347" s="4">
        <v>347.9</v>
      </c>
      <c r="J347" s="7">
        <f>I347*E347</f>
        <v>689885.7</v>
      </c>
      <c r="K347">
        <f t="shared" si="6"/>
        <v>0.82245862884160748</v>
      </c>
    </row>
    <row r="348" spans="1:11" ht="17">
      <c r="A348" s="3" t="s">
        <v>831</v>
      </c>
      <c r="B348" s="3" t="s">
        <v>3086</v>
      </c>
      <c r="C348" s="4" t="s">
        <v>3087</v>
      </c>
      <c r="D348" s="4">
        <f>VLOOKUP(A348,Sheet1!$A$1:$B$1307,2,FALSE)</f>
        <v>0.255592894347</v>
      </c>
      <c r="E348" s="6">
        <v>1979</v>
      </c>
      <c r="F348" s="6">
        <v>11748</v>
      </c>
      <c r="G348" s="4">
        <f>E348+F348</f>
        <v>13727</v>
      </c>
      <c r="H348" s="4">
        <v>472</v>
      </c>
      <c r="I348" s="4">
        <v>375.3</v>
      </c>
      <c r="J348" s="7">
        <f>I348*E348</f>
        <v>742718.70000000007</v>
      </c>
      <c r="K348">
        <f t="shared" si="6"/>
        <v>0.79512711864406782</v>
      </c>
    </row>
    <row r="349" spans="1:11" ht="17">
      <c r="A349" s="3" t="s">
        <v>84</v>
      </c>
      <c r="B349" s="3" t="s">
        <v>1621</v>
      </c>
      <c r="C349" s="4" t="s">
        <v>1622</v>
      </c>
      <c r="D349" s="4">
        <f>VLOOKUP(A349,Sheet1!$A$1:$B$1307,2,FALSE)</f>
        <v>0.188591030145</v>
      </c>
      <c r="E349" s="6">
        <v>1954</v>
      </c>
      <c r="F349" s="6">
        <v>2284</v>
      </c>
      <c r="G349" s="4">
        <f>E349+F349</f>
        <v>4238</v>
      </c>
      <c r="H349" s="4">
        <v>217</v>
      </c>
      <c r="I349" s="4">
        <v>170.8</v>
      </c>
      <c r="J349" s="7">
        <f>I349*E349</f>
        <v>333743.2</v>
      </c>
      <c r="K349">
        <f t="shared" si="6"/>
        <v>0.7870967741935484</v>
      </c>
    </row>
    <row r="350" spans="1:11" ht="17">
      <c r="A350" s="3" t="s">
        <v>1090</v>
      </c>
      <c r="B350" s="3" t="s">
        <v>3604</v>
      </c>
      <c r="C350" s="4" t="s">
        <v>3605</v>
      </c>
      <c r="D350" s="4">
        <f>VLOOKUP(A350,Sheet1!$A$1:$B$1307,2,FALSE)</f>
        <v>0.29675839368000001</v>
      </c>
      <c r="E350" s="6">
        <v>1949</v>
      </c>
      <c r="F350" s="6">
        <v>16108</v>
      </c>
      <c r="G350" s="4">
        <f>E350+F350</f>
        <v>18057</v>
      </c>
      <c r="H350" s="4">
        <v>2718</v>
      </c>
      <c r="I350" s="4">
        <v>762.4</v>
      </c>
      <c r="J350" s="7">
        <f>I350*E350</f>
        <v>1485917.5999999999</v>
      </c>
      <c r="K350">
        <f t="shared" si="6"/>
        <v>0.28050036791758648</v>
      </c>
    </row>
    <row r="351" spans="1:11" ht="17">
      <c r="A351" s="3" t="s">
        <v>560</v>
      </c>
      <c r="B351" s="3" t="s">
        <v>2553</v>
      </c>
      <c r="C351" s="4" t="s">
        <v>2554</v>
      </c>
      <c r="D351" s="4">
        <f>VLOOKUP(A351,Sheet1!$A$1:$B$1307,2,FALSE)</f>
        <v>0.18290675118999999</v>
      </c>
      <c r="E351" s="6">
        <v>1941</v>
      </c>
      <c r="F351" s="6">
        <v>11540</v>
      </c>
      <c r="G351" s="4">
        <f>E351+F351</f>
        <v>13481</v>
      </c>
      <c r="H351" s="4">
        <v>503</v>
      </c>
      <c r="I351" s="4">
        <v>316.2</v>
      </c>
      <c r="J351" s="7">
        <f>I351*E351</f>
        <v>613744.19999999995</v>
      </c>
      <c r="K351">
        <f t="shared" si="6"/>
        <v>0.62862823061630213</v>
      </c>
    </row>
    <row r="352" spans="1:11" ht="17">
      <c r="A352" s="3" t="s">
        <v>689</v>
      </c>
      <c r="B352" s="3" t="s">
        <v>2808</v>
      </c>
      <c r="C352" s="4" t="s">
        <v>2809</v>
      </c>
      <c r="D352" s="4">
        <f>VLOOKUP(A352,Sheet1!$A$1:$B$1307,2,FALSE)</f>
        <v>0.19281757417100001</v>
      </c>
      <c r="E352" s="6">
        <v>1928</v>
      </c>
      <c r="F352" s="6">
        <v>4482</v>
      </c>
      <c r="G352" s="4">
        <f>E352+F352</f>
        <v>6410</v>
      </c>
      <c r="H352" s="4">
        <v>874</v>
      </c>
      <c r="I352" s="4">
        <v>331.6</v>
      </c>
      <c r="J352" s="7">
        <f>I352*E352</f>
        <v>639324.80000000005</v>
      </c>
      <c r="K352">
        <f t="shared" si="6"/>
        <v>0.37940503432494282</v>
      </c>
    </row>
    <row r="353" spans="1:11" ht="17">
      <c r="A353" s="3" t="s">
        <v>255</v>
      </c>
      <c r="B353" s="3" t="s">
        <v>1947</v>
      </c>
      <c r="C353" s="4" t="s">
        <v>1948</v>
      </c>
      <c r="D353" s="4">
        <f>VLOOKUP(A353,Sheet1!$A$1:$B$1307,2,FALSE)</f>
        <v>0.211654234661</v>
      </c>
      <c r="E353" s="6">
        <v>1917</v>
      </c>
      <c r="F353" s="6">
        <v>3473</v>
      </c>
      <c r="G353" s="4">
        <f>E353+F353</f>
        <v>5390</v>
      </c>
      <c r="H353" s="4">
        <v>105</v>
      </c>
      <c r="I353" s="4">
        <v>103.3</v>
      </c>
      <c r="J353" s="7">
        <f>I353*E353</f>
        <v>198026.1</v>
      </c>
      <c r="K353">
        <f t="shared" si="6"/>
        <v>0.9838095238095238</v>
      </c>
    </row>
    <row r="354" spans="1:11" ht="17">
      <c r="A354" s="3" t="s">
        <v>713</v>
      </c>
      <c r="B354" s="3" t="s">
        <v>2854</v>
      </c>
      <c r="C354" s="4" t="s">
        <v>2855</v>
      </c>
      <c r="D354" s="4">
        <f>VLOOKUP(A354,Sheet1!$A$1:$B$1307,2,FALSE)</f>
        <v>0.229985431085</v>
      </c>
      <c r="E354" s="6">
        <v>1915</v>
      </c>
      <c r="F354" s="6">
        <v>2425</v>
      </c>
      <c r="G354" s="4">
        <f>E354+F354</f>
        <v>4340</v>
      </c>
      <c r="H354" s="4">
        <v>216</v>
      </c>
      <c r="I354" s="4">
        <v>166.3</v>
      </c>
      <c r="J354" s="7">
        <f>I354*E354</f>
        <v>318464.5</v>
      </c>
      <c r="K354">
        <f t="shared" si="6"/>
        <v>0.76990740740740748</v>
      </c>
    </row>
    <row r="355" spans="1:11" ht="17">
      <c r="A355" s="3" t="s">
        <v>714</v>
      </c>
      <c r="B355" s="3" t="s">
        <v>2856</v>
      </c>
      <c r="C355" s="4" t="s">
        <v>2857</v>
      </c>
      <c r="D355" s="4">
        <f>VLOOKUP(A355,Sheet1!$A$1:$B$1307,2,FALSE)</f>
        <v>0.18468095638000001</v>
      </c>
      <c r="E355" s="6">
        <v>1902</v>
      </c>
      <c r="F355" s="6">
        <v>3114</v>
      </c>
      <c r="G355" s="4">
        <f>E355+F355</f>
        <v>5016</v>
      </c>
      <c r="H355" s="4">
        <v>123</v>
      </c>
      <c r="I355" s="4">
        <v>109.7</v>
      </c>
      <c r="J355" s="7">
        <f>I355*E355</f>
        <v>208649.4</v>
      </c>
      <c r="K355">
        <f t="shared" si="6"/>
        <v>0.89186991869918697</v>
      </c>
    </row>
    <row r="356" spans="1:11" ht="17">
      <c r="A356" s="3" t="s">
        <v>93</v>
      </c>
      <c r="B356" s="3" t="s">
        <v>1639</v>
      </c>
      <c r="C356" s="4" t="s">
        <v>1640</v>
      </c>
      <c r="D356" s="4">
        <f>VLOOKUP(A356,Sheet1!$A$1:$B$1307,2,FALSE)</f>
        <v>0.224292606851</v>
      </c>
      <c r="E356" s="6">
        <v>1900</v>
      </c>
      <c r="F356" s="6">
        <v>2118</v>
      </c>
      <c r="G356" s="4">
        <f>E356+F356</f>
        <v>4018</v>
      </c>
      <c r="H356" s="4">
        <v>339</v>
      </c>
      <c r="I356" s="4">
        <v>219.3</v>
      </c>
      <c r="J356" s="7">
        <f>I356*E356</f>
        <v>416670</v>
      </c>
      <c r="K356">
        <f t="shared" si="6"/>
        <v>0.64690265486725662</v>
      </c>
    </row>
    <row r="357" spans="1:11" ht="17">
      <c r="A357" s="3" t="s">
        <v>68</v>
      </c>
      <c r="B357" s="3" t="s">
        <v>1591</v>
      </c>
      <c r="C357" s="4" t="s">
        <v>1592</v>
      </c>
      <c r="D357" s="4">
        <f>VLOOKUP(A357,Sheet1!$A$1:$B$1307,2,FALSE)</f>
        <v>0.112013023697</v>
      </c>
      <c r="E357" s="6">
        <v>1890</v>
      </c>
      <c r="F357" s="6">
        <v>2596</v>
      </c>
      <c r="G357" s="4">
        <f>E357+F357</f>
        <v>4486</v>
      </c>
      <c r="H357" s="4">
        <v>342</v>
      </c>
      <c r="I357" s="4">
        <v>214.1</v>
      </c>
      <c r="J357" s="7">
        <f>I357*E357</f>
        <v>404649</v>
      </c>
      <c r="K357">
        <f t="shared" si="6"/>
        <v>0.62602339181286548</v>
      </c>
    </row>
    <row r="358" spans="1:11" ht="17">
      <c r="A358" s="3" t="s">
        <v>80</v>
      </c>
      <c r="B358" s="3" t="s">
        <v>1613</v>
      </c>
      <c r="C358" s="4" t="s">
        <v>1614</v>
      </c>
      <c r="D358" s="4">
        <f>VLOOKUP(A358,Sheet1!$A$1:$B$1307,2,FALSE)</f>
        <v>0.163239867983</v>
      </c>
      <c r="E358" s="6">
        <v>1888</v>
      </c>
      <c r="F358" s="6">
        <v>5397</v>
      </c>
      <c r="G358" s="4">
        <f>E358+F358</f>
        <v>7285</v>
      </c>
      <c r="H358" s="4">
        <v>1061</v>
      </c>
      <c r="I358" s="4">
        <v>261.89999999999998</v>
      </c>
      <c r="J358" s="7">
        <f>I358*E358</f>
        <v>494467.19999999995</v>
      </c>
      <c r="K358">
        <f t="shared" si="6"/>
        <v>0.24684260131950989</v>
      </c>
    </row>
    <row r="359" spans="1:11" ht="17">
      <c r="A359" s="3" t="s">
        <v>469</v>
      </c>
      <c r="B359" s="3" t="s">
        <v>2370</v>
      </c>
      <c r="C359" s="4" t="s">
        <v>2371</v>
      </c>
      <c r="D359" s="4">
        <f>VLOOKUP(A359,Sheet1!$A$1:$B$1307,2,FALSE)</f>
        <v>0.28462617853200001</v>
      </c>
      <c r="E359" s="6">
        <v>1884</v>
      </c>
      <c r="F359" s="6">
        <v>15673</v>
      </c>
      <c r="G359" s="4">
        <f>E359+F359</f>
        <v>17557</v>
      </c>
      <c r="H359" s="4">
        <v>1579</v>
      </c>
      <c r="I359" s="4">
        <v>788.3</v>
      </c>
      <c r="J359" s="7">
        <f>I359*E359</f>
        <v>1485157.2</v>
      </c>
      <c r="K359">
        <f t="shared" si="6"/>
        <v>0.4992400253324889</v>
      </c>
    </row>
    <row r="360" spans="1:11" ht="17">
      <c r="A360" s="3" t="s">
        <v>959</v>
      </c>
      <c r="B360" s="3" t="s">
        <v>3342</v>
      </c>
      <c r="C360" s="4" t="s">
        <v>3343</v>
      </c>
      <c r="D360" s="4">
        <f>VLOOKUP(A360,Sheet1!$A$1:$B$1307,2,FALSE)</f>
        <v>0.25144809706799998</v>
      </c>
      <c r="E360" s="6">
        <v>1876</v>
      </c>
      <c r="F360" s="6">
        <v>5146</v>
      </c>
      <c r="G360" s="4">
        <f>E360+F360</f>
        <v>7022</v>
      </c>
      <c r="H360" s="4">
        <v>417</v>
      </c>
      <c r="I360" s="4">
        <v>193.2</v>
      </c>
      <c r="J360" s="7">
        <f>I360*E360</f>
        <v>362443.19999999995</v>
      </c>
      <c r="K360">
        <f t="shared" si="6"/>
        <v>0.46330935251798561</v>
      </c>
    </row>
    <row r="361" spans="1:11" ht="17">
      <c r="A361" s="3" t="s">
        <v>247</v>
      </c>
      <c r="B361" s="3" t="s">
        <v>1931</v>
      </c>
      <c r="C361" s="4" t="s">
        <v>1932</v>
      </c>
      <c r="D361" s="4">
        <f>VLOOKUP(A361,Sheet1!$A$1:$B$1307,2,FALSE)</f>
        <v>0.28074642907500003</v>
      </c>
      <c r="E361" s="6">
        <v>1864</v>
      </c>
      <c r="F361" s="6">
        <v>20513</v>
      </c>
      <c r="G361" s="4">
        <f>E361+F361</f>
        <v>22377</v>
      </c>
      <c r="H361" s="4">
        <v>5654</v>
      </c>
      <c r="I361" s="4">
        <v>1902.6</v>
      </c>
      <c r="J361" s="7">
        <f>I361*E361</f>
        <v>3546446.4</v>
      </c>
      <c r="K361">
        <f t="shared" si="6"/>
        <v>0.33650512911213298</v>
      </c>
    </row>
    <row r="362" spans="1:11" ht="17">
      <c r="A362" s="3" t="s">
        <v>1072</v>
      </c>
      <c r="B362" s="3" t="s">
        <v>3568</v>
      </c>
      <c r="C362" s="4" t="s">
        <v>3569</v>
      </c>
      <c r="D362" s="4">
        <f>VLOOKUP(A362,Sheet1!$A$1:$B$1307,2,FALSE)</f>
        <v>0.258695336439</v>
      </c>
      <c r="E362" s="6">
        <v>1863</v>
      </c>
      <c r="F362" s="6">
        <v>4748</v>
      </c>
      <c r="G362" s="4">
        <f>E362+F362</f>
        <v>6611</v>
      </c>
      <c r="H362" s="4">
        <v>2098</v>
      </c>
      <c r="I362" s="4">
        <v>320.5</v>
      </c>
      <c r="J362" s="7">
        <f>I362*E362</f>
        <v>597091.5</v>
      </c>
      <c r="K362">
        <f t="shared" si="6"/>
        <v>0.15276453765490944</v>
      </c>
    </row>
    <row r="363" spans="1:11" ht="17">
      <c r="A363" s="3" t="s">
        <v>706</v>
      </c>
      <c r="B363" s="3" t="s">
        <v>2840</v>
      </c>
      <c r="C363" s="4" t="s">
        <v>2841</v>
      </c>
      <c r="D363" s="4">
        <f>VLOOKUP(A363,Sheet1!$A$1:$B$1307,2,FALSE)</f>
        <v>0.19831437347100001</v>
      </c>
      <c r="E363" s="6">
        <v>1859</v>
      </c>
      <c r="F363" s="6">
        <v>2474</v>
      </c>
      <c r="G363" s="4">
        <f>E363+F363</f>
        <v>4333</v>
      </c>
      <c r="H363" s="4">
        <v>981</v>
      </c>
      <c r="I363" s="4">
        <v>379.8</v>
      </c>
      <c r="J363" s="7">
        <f>I363*E363</f>
        <v>706048.20000000007</v>
      </c>
      <c r="K363">
        <f t="shared" si="6"/>
        <v>0.38715596330275232</v>
      </c>
    </row>
    <row r="364" spans="1:11" ht="17">
      <c r="A364" s="3" t="s">
        <v>113</v>
      </c>
      <c r="B364" s="3" t="s">
        <v>1679</v>
      </c>
      <c r="C364" s="4" t="s">
        <v>1680</v>
      </c>
      <c r="D364" s="4">
        <f>VLOOKUP(A364,Sheet1!$A$1:$B$1307,2,FALSE)</f>
        <v>0.30195148438399999</v>
      </c>
      <c r="E364" s="6">
        <v>1856</v>
      </c>
      <c r="F364" s="6">
        <v>13763</v>
      </c>
      <c r="G364" s="4">
        <f>E364+F364</f>
        <v>15619</v>
      </c>
      <c r="H364" s="4">
        <v>2457</v>
      </c>
      <c r="I364" s="4">
        <v>343.1</v>
      </c>
      <c r="J364" s="7">
        <f>I364*E364</f>
        <v>636793.60000000009</v>
      </c>
      <c r="K364">
        <f t="shared" si="6"/>
        <v>0.13964183964183965</v>
      </c>
    </row>
    <row r="365" spans="1:11" ht="17">
      <c r="A365" s="3" t="s">
        <v>1022</v>
      </c>
      <c r="B365" s="3" t="s">
        <v>3468</v>
      </c>
      <c r="C365" s="4" t="s">
        <v>3469</v>
      </c>
      <c r="D365" s="4">
        <f>VLOOKUP(A365,Sheet1!$A$1:$B$1307,2,FALSE)</f>
        <v>0.19596575771399999</v>
      </c>
      <c r="E365" s="6">
        <v>1824</v>
      </c>
      <c r="F365" s="6">
        <v>12332</v>
      </c>
      <c r="G365" s="4">
        <f>E365+F365</f>
        <v>14156</v>
      </c>
      <c r="H365" s="4">
        <v>663</v>
      </c>
      <c r="I365" s="4">
        <v>367</v>
      </c>
      <c r="J365" s="7">
        <f>I365*E365</f>
        <v>669408</v>
      </c>
      <c r="K365">
        <f t="shared" si="6"/>
        <v>0.55354449472096534</v>
      </c>
    </row>
    <row r="366" spans="1:11" ht="17">
      <c r="A366" s="3" t="s">
        <v>1089</v>
      </c>
      <c r="B366" s="3" t="s">
        <v>3602</v>
      </c>
      <c r="C366" s="4" t="s">
        <v>3603</v>
      </c>
      <c r="D366" s="4">
        <f>VLOOKUP(A366,Sheet1!$A$1:$B$1307,2,FALSE)</f>
        <v>0.137843560906</v>
      </c>
      <c r="E366" s="6">
        <v>1814</v>
      </c>
      <c r="F366" s="6">
        <v>2253</v>
      </c>
      <c r="G366" s="4">
        <f>E366+F366</f>
        <v>4067</v>
      </c>
      <c r="H366" s="4">
        <v>550</v>
      </c>
      <c r="I366" s="4">
        <v>277.10000000000002</v>
      </c>
      <c r="J366" s="7">
        <f>I366*E366</f>
        <v>502659.4</v>
      </c>
      <c r="K366">
        <f t="shared" si="6"/>
        <v>0.50381818181818183</v>
      </c>
    </row>
    <row r="367" spans="1:11" ht="17">
      <c r="A367" s="3" t="s">
        <v>672</v>
      </c>
      <c r="B367" s="3" t="s">
        <v>2775</v>
      </c>
      <c r="C367" s="4" t="s">
        <v>2776</v>
      </c>
      <c r="D367" s="4">
        <f>VLOOKUP(A367,Sheet1!$A$1:$B$1307,2,FALSE)</f>
        <v>0.37053685509500001</v>
      </c>
      <c r="E367" s="6">
        <v>1793</v>
      </c>
      <c r="F367" s="6">
        <v>4260</v>
      </c>
      <c r="G367" s="4">
        <f>E367+F367</f>
        <v>6053</v>
      </c>
      <c r="H367" s="4">
        <v>823</v>
      </c>
      <c r="I367" s="4">
        <v>342</v>
      </c>
      <c r="J367" s="7">
        <f>I367*E367</f>
        <v>613206</v>
      </c>
      <c r="K367">
        <f t="shared" si="6"/>
        <v>0.41555285540704739</v>
      </c>
    </row>
    <row r="368" spans="1:11" ht="17">
      <c r="A368" s="3" t="s">
        <v>977</v>
      </c>
      <c r="B368" s="3" t="s">
        <v>3378</v>
      </c>
      <c r="C368" s="4" t="s">
        <v>3379</v>
      </c>
      <c r="D368" s="4">
        <f>VLOOKUP(A368,Sheet1!$A$1:$B$1307,2,FALSE)</f>
        <v>0.32471743821999999</v>
      </c>
      <c r="E368" s="6">
        <v>1772</v>
      </c>
      <c r="F368" s="6">
        <v>34322</v>
      </c>
      <c r="G368" s="4">
        <f>E368+F368</f>
        <v>36094</v>
      </c>
      <c r="H368" s="4">
        <v>1371</v>
      </c>
      <c r="I368" s="4">
        <v>514.79999999999995</v>
      </c>
      <c r="J368" s="7">
        <f>I368*E368</f>
        <v>912225.6</v>
      </c>
      <c r="K368">
        <f t="shared" si="6"/>
        <v>0.37549234135667392</v>
      </c>
    </row>
    <row r="369" spans="1:11" ht="17">
      <c r="A369" s="3" t="s">
        <v>581</v>
      </c>
      <c r="B369" s="3" t="s">
        <v>2595</v>
      </c>
      <c r="C369" s="4" t="s">
        <v>2596</v>
      </c>
      <c r="D369" s="4">
        <f>VLOOKUP(A369,Sheet1!$A$1:$B$1307,2,FALSE)</f>
        <v>0.19464636031300001</v>
      </c>
      <c r="E369" s="6">
        <v>1767</v>
      </c>
      <c r="F369" s="6">
        <v>4765</v>
      </c>
      <c r="G369" s="4">
        <f>E369+F369</f>
        <v>6532</v>
      </c>
      <c r="H369" s="4">
        <v>519</v>
      </c>
      <c r="I369" s="4">
        <v>374</v>
      </c>
      <c r="J369" s="7">
        <f>I369*E369</f>
        <v>660858</v>
      </c>
      <c r="K369">
        <f t="shared" si="6"/>
        <v>0.720616570327553</v>
      </c>
    </row>
    <row r="370" spans="1:11" ht="17">
      <c r="A370" s="3" t="s">
        <v>568</v>
      </c>
      <c r="B370" s="3" t="s">
        <v>2569</v>
      </c>
      <c r="C370" s="4" t="s">
        <v>2570</v>
      </c>
      <c r="D370" s="4">
        <f>VLOOKUP(A370,Sheet1!$A$1:$B$1307,2,FALSE)</f>
        <v>0.30372823537299998</v>
      </c>
      <c r="E370" s="6">
        <v>1765</v>
      </c>
      <c r="F370" s="6">
        <v>3277</v>
      </c>
      <c r="G370" s="4">
        <f>E370+F370</f>
        <v>5042</v>
      </c>
      <c r="H370" s="4">
        <v>426</v>
      </c>
      <c r="I370" s="4">
        <v>280.10000000000002</v>
      </c>
      <c r="J370" s="7">
        <f>I370*E370</f>
        <v>494376.50000000006</v>
      </c>
      <c r="K370">
        <f t="shared" si="6"/>
        <v>0.65751173708920196</v>
      </c>
    </row>
    <row r="371" spans="1:11" ht="17">
      <c r="A371" s="3" t="s">
        <v>700</v>
      </c>
      <c r="B371" s="3" t="s">
        <v>2828</v>
      </c>
      <c r="C371" s="4" t="s">
        <v>2829</v>
      </c>
      <c r="D371" s="4">
        <f>VLOOKUP(A371,Sheet1!$A$1:$B$1307,2,FALSE)</f>
        <v>0.27181282897800002</v>
      </c>
      <c r="E371" s="6">
        <v>1765</v>
      </c>
      <c r="F371" s="6">
        <v>3963</v>
      </c>
      <c r="G371" s="4">
        <f>E371+F371</f>
        <v>5728</v>
      </c>
      <c r="H371" s="4">
        <v>782</v>
      </c>
      <c r="I371" s="4">
        <v>358</v>
      </c>
      <c r="J371" s="7">
        <f>I371*E371</f>
        <v>631870</v>
      </c>
      <c r="K371">
        <f t="shared" si="6"/>
        <v>0.4578005115089514</v>
      </c>
    </row>
    <row r="372" spans="1:11" ht="17">
      <c r="A372" s="3" t="s">
        <v>393</v>
      </c>
      <c r="B372" s="3" t="s">
        <v>2223</v>
      </c>
      <c r="C372" s="4" t="s">
        <v>2224</v>
      </c>
      <c r="D372" s="4">
        <f>VLOOKUP(A372,Sheet1!$A$1:$B$1307,2,FALSE)</f>
        <v>0.382407018002</v>
      </c>
      <c r="E372" s="6">
        <v>1756</v>
      </c>
      <c r="F372" s="6">
        <v>76245</v>
      </c>
      <c r="G372" s="4">
        <f>E372+F372</f>
        <v>78001</v>
      </c>
      <c r="H372" s="4">
        <v>2962</v>
      </c>
      <c r="I372" s="4">
        <v>764</v>
      </c>
      <c r="J372" s="7">
        <f>I372*E372</f>
        <v>1341584</v>
      </c>
      <c r="K372">
        <f t="shared" si="6"/>
        <v>0.25793382849426061</v>
      </c>
    </row>
    <row r="373" spans="1:11" ht="17">
      <c r="A373" s="3" t="s">
        <v>929</v>
      </c>
      <c r="B373" s="3" t="s">
        <v>3282</v>
      </c>
      <c r="C373" s="4" t="s">
        <v>3283</v>
      </c>
      <c r="D373" s="4">
        <f>VLOOKUP(A373,Sheet1!$A$1:$B$1307,2,FALSE)</f>
        <v>0.25580533894500002</v>
      </c>
      <c r="E373" s="6">
        <v>1749</v>
      </c>
      <c r="F373" s="6">
        <v>12203</v>
      </c>
      <c r="G373" s="4">
        <f>E373+F373</f>
        <v>13952</v>
      </c>
      <c r="H373" s="4">
        <v>700</v>
      </c>
      <c r="I373" s="4">
        <v>396</v>
      </c>
      <c r="J373" s="7">
        <f>I373*E373</f>
        <v>692604</v>
      </c>
      <c r="K373">
        <f t="shared" si="6"/>
        <v>0.56571428571428573</v>
      </c>
    </row>
    <row r="374" spans="1:11" ht="17">
      <c r="A374" s="3" t="s">
        <v>785</v>
      </c>
      <c r="B374" s="3" t="s">
        <v>2994</v>
      </c>
      <c r="C374" s="4" t="s">
        <v>2995</v>
      </c>
      <c r="D374" s="4">
        <f>VLOOKUP(A374,Sheet1!$A$1:$B$1307,2,FALSE)</f>
        <v>0.492193965806</v>
      </c>
      <c r="E374" s="6">
        <v>1741</v>
      </c>
      <c r="F374" s="6">
        <v>14111</v>
      </c>
      <c r="G374" s="4">
        <f>E374+F374</f>
        <v>15852</v>
      </c>
      <c r="H374" s="4">
        <v>931</v>
      </c>
      <c r="I374" s="4">
        <v>418.8</v>
      </c>
      <c r="J374" s="7">
        <f>I374*E374</f>
        <v>729130.8</v>
      </c>
      <c r="K374">
        <f t="shared" si="6"/>
        <v>0.44983888292158969</v>
      </c>
    </row>
    <row r="375" spans="1:11" ht="17">
      <c r="A375" s="3" t="s">
        <v>569</v>
      </c>
      <c r="B375" s="3" t="s">
        <v>2571</v>
      </c>
      <c r="C375" s="4" t="s">
        <v>2572</v>
      </c>
      <c r="D375" s="4">
        <f>VLOOKUP(A375,Sheet1!$A$1:$B$1307,2,FALSE)</f>
        <v>0.20502903162300001</v>
      </c>
      <c r="E375" s="6">
        <v>1740</v>
      </c>
      <c r="F375" s="6">
        <v>3386</v>
      </c>
      <c r="G375" s="4">
        <f>E375+F375</f>
        <v>5126</v>
      </c>
      <c r="H375" s="4">
        <v>468</v>
      </c>
      <c r="I375" s="4">
        <v>300.10000000000002</v>
      </c>
      <c r="J375" s="7">
        <f>I375*E375</f>
        <v>522174.00000000006</v>
      </c>
      <c r="K375">
        <f t="shared" si="6"/>
        <v>0.64123931623931629</v>
      </c>
    </row>
    <row r="376" spans="1:11" ht="17">
      <c r="A376" s="3" t="s">
        <v>1012</v>
      </c>
      <c r="B376" s="3" t="s">
        <v>3448</v>
      </c>
      <c r="C376" s="4" t="s">
        <v>3449</v>
      </c>
      <c r="D376" s="4">
        <f>VLOOKUP(A376,Sheet1!$A$1:$B$1307,2,FALSE)</f>
        <v>0.28828814608199999</v>
      </c>
      <c r="E376" s="6">
        <v>1726</v>
      </c>
      <c r="F376" s="6">
        <v>26657</v>
      </c>
      <c r="G376" s="4">
        <f>E376+F376</f>
        <v>28383</v>
      </c>
      <c r="H376" s="4">
        <v>453</v>
      </c>
      <c r="I376" s="4">
        <v>366.1</v>
      </c>
      <c r="J376" s="7">
        <f>I376*E376</f>
        <v>631888.60000000009</v>
      </c>
      <c r="K376">
        <f t="shared" si="6"/>
        <v>0.80816777041942611</v>
      </c>
    </row>
    <row r="377" spans="1:11" ht="17">
      <c r="A377" s="3" t="s">
        <v>56</v>
      </c>
      <c r="B377" s="3" t="s">
        <v>1565</v>
      </c>
      <c r="C377" s="4" t="s">
        <v>1566</v>
      </c>
      <c r="D377" s="4">
        <f>VLOOKUP(A377,Sheet1!$A$1:$B$1307,2,FALSE)</f>
        <v>0.228985204843</v>
      </c>
      <c r="E377" s="6">
        <v>1714</v>
      </c>
      <c r="F377" s="6">
        <v>3929</v>
      </c>
      <c r="G377" s="4">
        <f>E377+F377</f>
        <v>5643</v>
      </c>
      <c r="H377" s="4">
        <v>177</v>
      </c>
      <c r="I377" s="4">
        <v>144.30000000000001</v>
      </c>
      <c r="J377" s="7">
        <f>I377*E377</f>
        <v>247330.2</v>
      </c>
      <c r="K377">
        <f t="shared" si="6"/>
        <v>0.81525423728813562</v>
      </c>
    </row>
    <row r="378" spans="1:11" ht="17">
      <c r="A378" s="3" t="s">
        <v>860</v>
      </c>
      <c r="B378" s="3" t="s">
        <v>3144</v>
      </c>
      <c r="C378" s="4" t="s">
        <v>3145</v>
      </c>
      <c r="D378" s="4">
        <f>VLOOKUP(A378,Sheet1!$A$1:$B$1307,2,FALSE)</f>
        <v>0.44612267473400002</v>
      </c>
      <c r="E378" s="6">
        <v>1711</v>
      </c>
      <c r="F378" s="6">
        <v>15615</v>
      </c>
      <c r="G378" s="4">
        <f>E378+F378</f>
        <v>17326</v>
      </c>
      <c r="H378" s="4">
        <v>6187</v>
      </c>
      <c r="I378" s="4">
        <v>558</v>
      </c>
      <c r="J378" s="7">
        <f>I378*E378</f>
        <v>954738</v>
      </c>
      <c r="K378">
        <f t="shared" si="6"/>
        <v>9.0189106190399229E-2</v>
      </c>
    </row>
    <row r="379" spans="1:11" ht="17">
      <c r="A379" s="3" t="s">
        <v>682</v>
      </c>
      <c r="B379" s="3" t="s">
        <v>2795</v>
      </c>
      <c r="C379" s="4" t="s">
        <v>2796</v>
      </c>
      <c r="D379" s="4">
        <f>VLOOKUP(A379,Sheet1!$A$1:$B$1307,2,FALSE)</f>
        <v>0.29016598375300001</v>
      </c>
      <c r="E379" s="6">
        <v>1707</v>
      </c>
      <c r="F379" s="6">
        <v>2028</v>
      </c>
      <c r="G379" s="4">
        <f>E379+F379</f>
        <v>3735</v>
      </c>
      <c r="H379" s="4">
        <v>879</v>
      </c>
      <c r="I379" s="4">
        <v>326.5</v>
      </c>
      <c r="J379" s="7">
        <f>I379*E379</f>
        <v>557335.5</v>
      </c>
      <c r="K379">
        <f t="shared" si="6"/>
        <v>0.37144482366325371</v>
      </c>
    </row>
    <row r="380" spans="1:11" ht="17">
      <c r="A380" s="3" t="s">
        <v>1288</v>
      </c>
      <c r="B380" s="3" t="s">
        <v>3928</v>
      </c>
      <c r="C380" s="4" t="s">
        <v>2845</v>
      </c>
      <c r="D380" s="4">
        <f>VLOOKUP(A380,Sheet1!$A$1:$B$1307,2,FALSE)</f>
        <v>0.185922957345</v>
      </c>
      <c r="E380" s="6">
        <v>1695</v>
      </c>
      <c r="F380" s="6">
        <v>3328</v>
      </c>
      <c r="G380" s="4">
        <f>E380+F380</f>
        <v>5023</v>
      </c>
      <c r="H380" s="4">
        <v>376</v>
      </c>
      <c r="I380" s="4">
        <v>216.8</v>
      </c>
      <c r="J380" s="7">
        <f>I380*E380</f>
        <v>367476</v>
      </c>
      <c r="K380">
        <f t="shared" si="6"/>
        <v>0.57659574468085106</v>
      </c>
    </row>
    <row r="381" spans="1:11" ht="17">
      <c r="A381" s="3" t="s">
        <v>390</v>
      </c>
      <c r="B381" s="3" t="s">
        <v>2217</v>
      </c>
      <c r="C381" s="4" t="s">
        <v>2218</v>
      </c>
      <c r="D381" s="4">
        <f>VLOOKUP(A381,Sheet1!$A$1:$B$1307,2,FALSE)</f>
        <v>0.244505150023</v>
      </c>
      <c r="E381" s="6">
        <v>1677</v>
      </c>
      <c r="F381" s="6">
        <v>67249</v>
      </c>
      <c r="G381" s="4">
        <f>E381+F381</f>
        <v>68926</v>
      </c>
      <c r="H381" s="4">
        <v>2881</v>
      </c>
      <c r="I381" s="4">
        <v>1115.3</v>
      </c>
      <c r="J381" s="7">
        <f>I381*E381</f>
        <v>1870358.0999999999</v>
      </c>
      <c r="K381">
        <f t="shared" si="6"/>
        <v>0.38712252690038179</v>
      </c>
    </row>
    <row r="382" spans="1:11" ht="17">
      <c r="A382" s="3" t="s">
        <v>1091</v>
      </c>
      <c r="B382" s="3" t="s">
        <v>3606</v>
      </c>
      <c r="C382" s="4" t="s">
        <v>3607</v>
      </c>
      <c r="D382" s="4">
        <f>VLOOKUP(A382,Sheet1!$A$1:$B$1307,2,FALSE)</f>
        <v>0.27143730572000002</v>
      </c>
      <c r="E382" s="6">
        <v>1677</v>
      </c>
      <c r="F382" s="6">
        <v>1847</v>
      </c>
      <c r="G382" s="4">
        <f>E382+F382</f>
        <v>3524</v>
      </c>
      <c r="H382" s="4">
        <v>973</v>
      </c>
      <c r="I382" s="4">
        <v>323</v>
      </c>
      <c r="J382" s="7">
        <f>I382*E382</f>
        <v>541671</v>
      </c>
      <c r="K382">
        <f t="shared" si="6"/>
        <v>0.33196300102774923</v>
      </c>
    </row>
    <row r="383" spans="1:11" ht="17">
      <c r="A383" s="3" t="s">
        <v>701</v>
      </c>
      <c r="B383" s="3" t="s">
        <v>2830</v>
      </c>
      <c r="C383" s="4" t="s">
        <v>2831</v>
      </c>
      <c r="D383" s="4">
        <f>VLOOKUP(A383,Sheet1!$A$1:$B$1307,2,FALSE)</f>
        <v>0.27681946688100001</v>
      </c>
      <c r="E383" s="6">
        <v>1673</v>
      </c>
      <c r="F383" s="6">
        <v>5119</v>
      </c>
      <c r="G383" s="4">
        <f>E383+F383</f>
        <v>6792</v>
      </c>
      <c r="H383" s="4">
        <v>803</v>
      </c>
      <c r="I383" s="4">
        <v>376.8</v>
      </c>
      <c r="J383" s="7">
        <f>I383*E383</f>
        <v>630386.4</v>
      </c>
      <c r="K383">
        <f t="shared" si="6"/>
        <v>0.4692403486924035</v>
      </c>
    </row>
    <row r="384" spans="1:11" ht="17">
      <c r="A384" s="3" t="s">
        <v>60</v>
      </c>
      <c r="B384" s="3" t="s">
        <v>1573</v>
      </c>
      <c r="C384" s="4" t="s">
        <v>1574</v>
      </c>
      <c r="D384" s="4">
        <f>VLOOKUP(A384,Sheet1!$A$1:$B$1307,2,FALSE)</f>
        <v>0.37484799177099998</v>
      </c>
      <c r="E384" s="6">
        <v>1663</v>
      </c>
      <c r="F384" s="6">
        <v>2105564</v>
      </c>
      <c r="G384" s="4">
        <f>E384+F384</f>
        <v>2107227</v>
      </c>
      <c r="H384" s="4">
        <v>200</v>
      </c>
      <c r="I384" s="4">
        <v>132.69999999999999</v>
      </c>
      <c r="J384" s="7">
        <f>I384*E384</f>
        <v>220680.09999999998</v>
      </c>
      <c r="K384">
        <f t="shared" si="6"/>
        <v>0.66349999999999998</v>
      </c>
    </row>
    <row r="385" spans="1:11" ht="17">
      <c r="A385" s="3" t="s">
        <v>405</v>
      </c>
      <c r="B385" s="3" t="s">
        <v>2245</v>
      </c>
      <c r="C385" s="4" t="s">
        <v>2246</v>
      </c>
      <c r="D385" s="4">
        <f>VLOOKUP(A385,Sheet1!$A$1:$B$1307,2,FALSE)</f>
        <v>0.68234725334699997</v>
      </c>
      <c r="E385" s="6">
        <v>1659</v>
      </c>
      <c r="F385" s="6">
        <v>261236</v>
      </c>
      <c r="G385" s="4">
        <f>E385+F385</f>
        <v>262895</v>
      </c>
      <c r="H385" s="4">
        <v>878</v>
      </c>
      <c r="I385" s="4">
        <v>423.7</v>
      </c>
      <c r="J385" s="7">
        <f>I385*E385</f>
        <v>702918.29999999993</v>
      </c>
      <c r="K385">
        <f t="shared" si="6"/>
        <v>0.48257403189066056</v>
      </c>
    </row>
    <row r="386" spans="1:11" ht="17">
      <c r="A386" s="3" t="s">
        <v>685</v>
      </c>
      <c r="B386" s="3" t="s">
        <v>2800</v>
      </c>
      <c r="C386" s="4" t="s">
        <v>2801</v>
      </c>
      <c r="D386" s="4">
        <f>VLOOKUP(A386,Sheet1!$A$1:$B$1307,2,FALSE)</f>
        <v>0.39913962576099998</v>
      </c>
      <c r="E386" s="6">
        <v>1647</v>
      </c>
      <c r="F386" s="6">
        <v>9641</v>
      </c>
      <c r="G386" s="4">
        <f>E386+F386</f>
        <v>11288</v>
      </c>
      <c r="H386" s="4">
        <v>820</v>
      </c>
      <c r="I386" s="4">
        <v>485</v>
      </c>
      <c r="J386" s="7">
        <f>I386*E386</f>
        <v>798795</v>
      </c>
      <c r="K386">
        <f t="shared" si="6"/>
        <v>0.59146341463414631</v>
      </c>
    </row>
    <row r="387" spans="1:11" ht="17">
      <c r="A387" s="3" t="s">
        <v>834</v>
      </c>
      <c r="B387" s="3" t="s">
        <v>3090</v>
      </c>
      <c r="C387" s="4" t="s">
        <v>3091</v>
      </c>
      <c r="D387" s="4">
        <f>VLOOKUP(A387,Sheet1!$A$1:$B$1307,2,FALSE)</f>
        <v>0.25231478049299999</v>
      </c>
      <c r="E387" s="6">
        <v>1645</v>
      </c>
      <c r="F387" s="6">
        <v>13808</v>
      </c>
      <c r="G387" s="4">
        <f>E387+F387</f>
        <v>15453</v>
      </c>
      <c r="H387" s="4">
        <v>610</v>
      </c>
      <c r="I387" s="4">
        <v>434.3</v>
      </c>
      <c r="J387" s="7">
        <f>I387*E387</f>
        <v>714423.5</v>
      </c>
      <c r="K387">
        <f t="shared" ref="K387:K450" si="7">I387/H387</f>
        <v>0.71196721311475408</v>
      </c>
    </row>
    <row r="388" spans="1:11" ht="17">
      <c r="A388" s="3" t="s">
        <v>344</v>
      </c>
      <c r="B388" s="3" t="s">
        <v>2123</v>
      </c>
      <c r="C388" s="4" t="s">
        <v>2124</v>
      </c>
      <c r="D388" s="4">
        <f>VLOOKUP(A388,Sheet1!$A$1:$B$1307,2,FALSE)</f>
        <v>0.208684215655</v>
      </c>
      <c r="E388" s="6">
        <v>1621</v>
      </c>
      <c r="F388" s="6">
        <v>48931</v>
      </c>
      <c r="G388" s="4">
        <f>E388+F388</f>
        <v>50552</v>
      </c>
      <c r="H388" s="4">
        <v>1422</v>
      </c>
      <c r="I388" s="4">
        <v>345.3</v>
      </c>
      <c r="J388" s="7">
        <f>I388*E388</f>
        <v>559731.30000000005</v>
      </c>
      <c r="K388">
        <f t="shared" si="7"/>
        <v>0.24282700421940928</v>
      </c>
    </row>
    <row r="389" spans="1:11" ht="17">
      <c r="A389" s="3" t="s">
        <v>797</v>
      </c>
      <c r="B389" s="3" t="s">
        <v>3016</v>
      </c>
      <c r="C389" s="4" t="s">
        <v>3017</v>
      </c>
      <c r="D389" s="4">
        <f>VLOOKUP(A389,Sheet1!$A$1:$B$1307,2,FALSE)</f>
        <v>0.35948820592800002</v>
      </c>
      <c r="E389" s="6">
        <v>1613</v>
      </c>
      <c r="F389" s="6">
        <v>12355</v>
      </c>
      <c r="G389" s="4">
        <f>E389+F389</f>
        <v>13968</v>
      </c>
      <c r="H389" s="4">
        <v>542</v>
      </c>
      <c r="I389" s="4">
        <v>336.4</v>
      </c>
      <c r="J389" s="7">
        <f>I389*E389</f>
        <v>542613.19999999995</v>
      </c>
      <c r="K389">
        <f t="shared" si="7"/>
        <v>0.62066420664206634</v>
      </c>
    </row>
    <row r="390" spans="1:11" ht="17">
      <c r="A390" s="3" t="s">
        <v>1076</v>
      </c>
      <c r="B390" s="3" t="s">
        <v>3576</v>
      </c>
      <c r="C390" s="4" t="s">
        <v>3577</v>
      </c>
      <c r="D390" s="4">
        <f>VLOOKUP(A390,Sheet1!$A$1:$B$1307,2,FALSE)</f>
        <v>0.142270328803</v>
      </c>
      <c r="E390" s="6">
        <v>1612</v>
      </c>
      <c r="F390" s="6">
        <v>2982</v>
      </c>
      <c r="G390" s="4">
        <f>E390+F390</f>
        <v>4594</v>
      </c>
      <c r="H390" s="4">
        <v>734</v>
      </c>
      <c r="I390" s="4">
        <v>226.2</v>
      </c>
      <c r="J390" s="7">
        <f>I390*E390</f>
        <v>364634.39999999997</v>
      </c>
      <c r="K390">
        <f t="shared" si="7"/>
        <v>0.30817438692098093</v>
      </c>
    </row>
    <row r="391" spans="1:11" ht="17">
      <c r="A391" s="3" t="s">
        <v>681</v>
      </c>
      <c r="B391" s="3" t="s">
        <v>2793</v>
      </c>
      <c r="C391" s="4" t="s">
        <v>2794</v>
      </c>
      <c r="D391" s="4">
        <f>VLOOKUP(A391,Sheet1!$A$1:$B$1307,2,FALSE)</f>
        <v>0.38415918973099999</v>
      </c>
      <c r="E391" s="6">
        <v>1598</v>
      </c>
      <c r="F391" s="6">
        <v>3980</v>
      </c>
      <c r="G391" s="4">
        <f>E391+F391</f>
        <v>5578</v>
      </c>
      <c r="H391" s="4">
        <v>814</v>
      </c>
      <c r="I391" s="4">
        <v>230.8</v>
      </c>
      <c r="J391" s="7">
        <f>I391*E391</f>
        <v>368818.4</v>
      </c>
      <c r="K391">
        <f t="shared" si="7"/>
        <v>0.28353808353808357</v>
      </c>
    </row>
    <row r="392" spans="1:11" ht="17">
      <c r="A392" s="3" t="s">
        <v>777</v>
      </c>
      <c r="B392" s="3" t="s">
        <v>2979</v>
      </c>
      <c r="C392" s="4" t="s">
        <v>2980</v>
      </c>
      <c r="D392" s="4">
        <f>VLOOKUP(A392,Sheet1!$A$1:$B$1307,2,FALSE)</f>
        <v>0.30291224098500003</v>
      </c>
      <c r="E392" s="6">
        <v>1589</v>
      </c>
      <c r="F392" s="6">
        <v>2212</v>
      </c>
      <c r="G392" s="4">
        <f>E392+F392</f>
        <v>3801</v>
      </c>
      <c r="H392" s="4">
        <v>228</v>
      </c>
      <c r="I392" s="4">
        <v>147.80000000000001</v>
      </c>
      <c r="J392" s="7">
        <f>I392*E392</f>
        <v>234854.2</v>
      </c>
      <c r="K392">
        <f t="shared" si="7"/>
        <v>0.64824561403508774</v>
      </c>
    </row>
    <row r="393" spans="1:11" ht="17">
      <c r="A393" s="3" t="s">
        <v>853</v>
      </c>
      <c r="B393" s="3" t="s">
        <v>3130</v>
      </c>
      <c r="C393" s="4" t="s">
        <v>3131</v>
      </c>
      <c r="D393" s="4">
        <f>VLOOKUP(A393,Sheet1!$A$1:$B$1307,2,FALSE)</f>
        <v>0.29443848852400001</v>
      </c>
      <c r="E393" s="6">
        <v>1583</v>
      </c>
      <c r="F393" s="6">
        <v>11824</v>
      </c>
      <c r="G393" s="4">
        <f>E393+F393</f>
        <v>13407</v>
      </c>
      <c r="H393" s="4">
        <v>1755</v>
      </c>
      <c r="I393" s="4">
        <v>827.6</v>
      </c>
      <c r="J393" s="7">
        <f>I393*E393</f>
        <v>1310090.8</v>
      </c>
      <c r="K393">
        <f t="shared" si="7"/>
        <v>0.47156695156695155</v>
      </c>
    </row>
    <row r="394" spans="1:11" ht="17">
      <c r="A394" s="3" t="s">
        <v>606</v>
      </c>
      <c r="B394" s="3" t="s">
        <v>2645</v>
      </c>
      <c r="C394" s="4" t="s">
        <v>2646</v>
      </c>
      <c r="D394" s="4">
        <f>VLOOKUP(A394,Sheet1!$A$1:$B$1307,2,FALSE)</f>
        <v>0.26712718326099999</v>
      </c>
      <c r="E394" s="6">
        <v>1567</v>
      </c>
      <c r="F394" s="6">
        <v>18074</v>
      </c>
      <c r="G394" s="4">
        <f>E394+F394</f>
        <v>19641</v>
      </c>
      <c r="H394" s="4">
        <v>6331</v>
      </c>
      <c r="I394" s="4">
        <v>571.1</v>
      </c>
      <c r="J394" s="7">
        <f>I394*E394</f>
        <v>894913.70000000007</v>
      </c>
      <c r="K394">
        <f t="shared" si="7"/>
        <v>9.0206918338335176E-2</v>
      </c>
    </row>
    <row r="395" spans="1:11" ht="17">
      <c r="A395" s="3" t="s">
        <v>1106</v>
      </c>
      <c r="B395" s="3" t="s">
        <v>3636</v>
      </c>
      <c r="C395" s="4" t="s">
        <v>3637</v>
      </c>
      <c r="D395" s="4">
        <f>VLOOKUP(A395,Sheet1!$A$1:$B$1307,2,FALSE)</f>
        <v>0.20867419216399999</v>
      </c>
      <c r="E395" s="6">
        <v>1567</v>
      </c>
      <c r="F395" s="6">
        <v>9881</v>
      </c>
      <c r="G395" s="4">
        <f>E395+F395</f>
        <v>11448</v>
      </c>
      <c r="H395" s="4">
        <v>472</v>
      </c>
      <c r="I395" s="4">
        <v>144.19999999999999</v>
      </c>
      <c r="J395" s="7">
        <f>I395*E395</f>
        <v>225961.4</v>
      </c>
      <c r="K395">
        <f t="shared" si="7"/>
        <v>0.30550847457627117</v>
      </c>
    </row>
    <row r="396" spans="1:11" ht="17">
      <c r="A396" s="3" t="s">
        <v>366</v>
      </c>
      <c r="B396" s="3" t="s">
        <v>2169</v>
      </c>
      <c r="C396" s="4" t="s">
        <v>2170</v>
      </c>
      <c r="D396" s="4">
        <f>VLOOKUP(A396,Sheet1!$A$1:$B$1307,2,FALSE)</f>
        <v>0.35416759511700002</v>
      </c>
      <c r="E396" s="6">
        <v>1562</v>
      </c>
      <c r="F396" s="6">
        <v>14097</v>
      </c>
      <c r="G396" s="4">
        <f>E396+F396</f>
        <v>15659</v>
      </c>
      <c r="H396" s="4">
        <v>783</v>
      </c>
      <c r="I396" s="4">
        <v>343.6</v>
      </c>
      <c r="J396" s="7">
        <f>I396*E396</f>
        <v>536703.20000000007</v>
      </c>
      <c r="K396">
        <f t="shared" si="7"/>
        <v>0.43882503192848021</v>
      </c>
    </row>
    <row r="397" spans="1:11" ht="17">
      <c r="A397" s="3" t="s">
        <v>808</v>
      </c>
      <c r="B397" s="3" t="s">
        <v>3040</v>
      </c>
      <c r="C397" s="4" t="s">
        <v>3041</v>
      </c>
      <c r="D397" s="4">
        <f>VLOOKUP(A397,Sheet1!$A$1:$B$1307,2,FALSE)</f>
        <v>0.35236838948299998</v>
      </c>
      <c r="E397" s="6">
        <v>1556</v>
      </c>
      <c r="F397" s="6">
        <v>12859</v>
      </c>
      <c r="G397" s="4">
        <f>E397+F397</f>
        <v>14415</v>
      </c>
      <c r="H397" s="4">
        <v>6593</v>
      </c>
      <c r="I397" s="4">
        <v>940.9</v>
      </c>
      <c r="J397" s="7">
        <f>I397*E397</f>
        <v>1464040.4</v>
      </c>
      <c r="K397">
        <f t="shared" si="7"/>
        <v>0.14271196723797966</v>
      </c>
    </row>
    <row r="398" spans="1:11" ht="17">
      <c r="A398" s="3" t="s">
        <v>383</v>
      </c>
      <c r="B398" s="3" t="s">
        <v>2201</v>
      </c>
      <c r="C398" s="4" t="s">
        <v>2202</v>
      </c>
      <c r="D398" s="4">
        <f>VLOOKUP(A398,Sheet1!$A$1:$B$1307,2,FALSE)</f>
        <v>0.27688866220500002</v>
      </c>
      <c r="E398" s="6">
        <v>1545</v>
      </c>
      <c r="F398" s="6">
        <v>23540</v>
      </c>
      <c r="G398" s="4">
        <f>E398+F398</f>
        <v>25085</v>
      </c>
      <c r="H398" s="4">
        <v>1391</v>
      </c>
      <c r="I398" s="4">
        <v>431.7</v>
      </c>
      <c r="J398" s="7">
        <f>I398*E398</f>
        <v>666976.5</v>
      </c>
      <c r="K398">
        <f t="shared" si="7"/>
        <v>0.31035226455787202</v>
      </c>
    </row>
    <row r="399" spans="1:11" ht="17">
      <c r="A399" s="3" t="s">
        <v>374</v>
      </c>
      <c r="B399" s="3" t="s">
        <v>2185</v>
      </c>
      <c r="C399" s="4" t="s">
        <v>2186</v>
      </c>
      <c r="D399" s="4">
        <f>VLOOKUP(A399,Sheet1!$A$1:$B$1307,2,FALSE)</f>
        <v>0.30609026118100002</v>
      </c>
      <c r="E399" s="6">
        <v>1543</v>
      </c>
      <c r="F399" s="6">
        <v>65987</v>
      </c>
      <c r="G399" s="4">
        <f>E399+F399</f>
        <v>67530</v>
      </c>
      <c r="H399" s="4">
        <v>2275</v>
      </c>
      <c r="I399" s="4">
        <v>1222.4000000000001</v>
      </c>
      <c r="J399" s="7">
        <f>I399*E399</f>
        <v>1886163.2000000002</v>
      </c>
      <c r="K399">
        <f t="shared" si="7"/>
        <v>0.53731868131868132</v>
      </c>
    </row>
    <row r="400" spans="1:11" ht="17">
      <c r="A400" s="3" t="s">
        <v>70</v>
      </c>
      <c r="B400" s="3" t="s">
        <v>1593</v>
      </c>
      <c r="C400" s="4" t="s">
        <v>1594</v>
      </c>
      <c r="D400" s="4">
        <f>VLOOKUP(A400,Sheet1!$A$1:$B$1307,2,FALSE)</f>
        <v>0.27629087626299997</v>
      </c>
      <c r="E400" s="6">
        <v>1539</v>
      </c>
      <c r="F400" s="6">
        <v>12822</v>
      </c>
      <c r="G400" s="4">
        <f>E400+F400</f>
        <v>14361</v>
      </c>
      <c r="H400" s="4">
        <v>2781</v>
      </c>
      <c r="I400" s="4">
        <v>412.5</v>
      </c>
      <c r="J400" s="7">
        <f>I400*E400</f>
        <v>634837.5</v>
      </c>
      <c r="K400">
        <f t="shared" si="7"/>
        <v>0.14832793959007551</v>
      </c>
    </row>
    <row r="401" spans="1:11" ht="17">
      <c r="A401" s="3" t="s">
        <v>559</v>
      </c>
      <c r="B401" s="3" t="s">
        <v>2551</v>
      </c>
      <c r="C401" s="4" t="s">
        <v>2552</v>
      </c>
      <c r="D401" s="4">
        <f>VLOOKUP(A401,Sheet1!$A$1:$B$1307,2,FALSE)</f>
        <v>0.30883114756500002</v>
      </c>
      <c r="E401" s="6">
        <v>1537</v>
      </c>
      <c r="F401" s="6">
        <v>14612</v>
      </c>
      <c r="G401" s="4">
        <f>E401+F401</f>
        <v>16149</v>
      </c>
      <c r="H401" s="4">
        <v>531</v>
      </c>
      <c r="I401" s="4">
        <v>317.8</v>
      </c>
      <c r="J401" s="7">
        <f>I401*E401</f>
        <v>488458.60000000003</v>
      </c>
      <c r="K401">
        <f t="shared" si="7"/>
        <v>0.59849340866290024</v>
      </c>
    </row>
    <row r="402" spans="1:11" ht="17">
      <c r="A402" s="3" t="s">
        <v>794</v>
      </c>
      <c r="B402" s="3" t="s">
        <v>3012</v>
      </c>
      <c r="C402" s="4" t="s">
        <v>3013</v>
      </c>
      <c r="D402" s="4">
        <f>VLOOKUP(A402,Sheet1!$A$1:$B$1307,2,FALSE)</f>
        <v>0.21741203536600001</v>
      </c>
      <c r="E402" s="6">
        <v>1532</v>
      </c>
      <c r="F402" s="6">
        <v>4135</v>
      </c>
      <c r="G402" s="4">
        <f>E402+F402</f>
        <v>5667</v>
      </c>
      <c r="H402" s="4">
        <v>466</v>
      </c>
      <c r="I402" s="4">
        <v>312.89999999999998</v>
      </c>
      <c r="J402" s="7">
        <f>I402*E402</f>
        <v>479362.8</v>
      </c>
      <c r="K402">
        <f t="shared" si="7"/>
        <v>0.67145922746781106</v>
      </c>
    </row>
    <row r="403" spans="1:11" ht="17">
      <c r="A403" s="3" t="s">
        <v>261</v>
      </c>
      <c r="B403" s="3" t="s">
        <v>1959</v>
      </c>
      <c r="C403" s="4" t="s">
        <v>1960</v>
      </c>
      <c r="D403" s="4">
        <f>VLOOKUP(A403,Sheet1!$A$1:$B$1307,2,FALSE)</f>
        <v>0.28730289487400001</v>
      </c>
      <c r="E403" s="6">
        <v>1524</v>
      </c>
      <c r="F403" s="6">
        <v>1765</v>
      </c>
      <c r="G403" s="4">
        <f>E403+F403</f>
        <v>3289</v>
      </c>
      <c r="H403" s="4">
        <v>1302</v>
      </c>
      <c r="I403" s="4">
        <v>705.4</v>
      </c>
      <c r="J403" s="7">
        <f>I403*E403</f>
        <v>1075029.5999999999</v>
      </c>
      <c r="K403">
        <f t="shared" si="7"/>
        <v>0.54178187403993849</v>
      </c>
    </row>
    <row r="404" spans="1:11" ht="17">
      <c r="A404" s="3" t="s">
        <v>1179</v>
      </c>
      <c r="B404" s="3" t="s">
        <v>3780</v>
      </c>
      <c r="C404" s="4" t="s">
        <v>1572</v>
      </c>
      <c r="D404" s="4">
        <f>VLOOKUP(A404,Sheet1!$A$1:$B$1307,2,FALSE)</f>
        <v>0.17139552118000001</v>
      </c>
      <c r="E404" s="6">
        <v>1518</v>
      </c>
      <c r="F404" s="6">
        <v>1558</v>
      </c>
      <c r="G404" s="4">
        <f>E404+F404</f>
        <v>3076</v>
      </c>
      <c r="H404" s="4">
        <v>340</v>
      </c>
      <c r="I404" s="4">
        <v>223.2</v>
      </c>
      <c r="J404" s="7">
        <f>I404*E404</f>
        <v>338817.6</v>
      </c>
      <c r="K404">
        <f t="shared" si="7"/>
        <v>0.65647058823529414</v>
      </c>
    </row>
    <row r="405" spans="1:11" ht="17">
      <c r="A405" s="3" t="s">
        <v>1172</v>
      </c>
      <c r="B405" s="3" t="s">
        <v>3768</v>
      </c>
      <c r="C405" s="4" t="s">
        <v>3769</v>
      </c>
      <c r="D405" s="4">
        <f>VLOOKUP(A405,Sheet1!$A$1:$B$1307,2,FALSE)</f>
        <v>0.62338214069999998</v>
      </c>
      <c r="E405" s="6">
        <v>1514</v>
      </c>
      <c r="F405" s="6">
        <v>1858</v>
      </c>
      <c r="G405" s="4">
        <f>E405+F405</f>
        <v>3372</v>
      </c>
      <c r="H405" s="4">
        <v>107</v>
      </c>
      <c r="I405" s="4">
        <v>96.6</v>
      </c>
      <c r="J405" s="7">
        <f>I405*E405</f>
        <v>146252.4</v>
      </c>
      <c r="K405">
        <f t="shared" si="7"/>
        <v>0.90280373831775695</v>
      </c>
    </row>
    <row r="406" spans="1:11" ht="17">
      <c r="A406" s="3" t="s">
        <v>61</v>
      </c>
      <c r="B406" s="3" t="s">
        <v>1575</v>
      </c>
      <c r="C406" s="4" t="s">
        <v>1576</v>
      </c>
      <c r="D406" s="4">
        <f>VLOOKUP(A406,Sheet1!$A$1:$B$1307,2,FALSE)</f>
        <v>0.241821457095</v>
      </c>
      <c r="E406" s="6">
        <v>1512</v>
      </c>
      <c r="F406" s="6">
        <v>6013</v>
      </c>
      <c r="G406" s="4">
        <f>E406+F406</f>
        <v>7525</v>
      </c>
      <c r="H406" s="4">
        <v>2969</v>
      </c>
      <c r="I406" s="4">
        <v>531.1</v>
      </c>
      <c r="J406" s="7">
        <f>I406*E406</f>
        <v>803023.20000000007</v>
      </c>
      <c r="K406">
        <f t="shared" si="7"/>
        <v>0.17888177837655778</v>
      </c>
    </row>
    <row r="407" spans="1:11" ht="17">
      <c r="A407" s="3" t="s">
        <v>986</v>
      </c>
      <c r="B407" s="3" t="s">
        <v>3396</v>
      </c>
      <c r="C407" s="4" t="s">
        <v>3397</v>
      </c>
      <c r="D407" s="4">
        <f>VLOOKUP(A407,Sheet1!$A$1:$B$1307,2,FALSE)</f>
        <v>0.237810847751</v>
      </c>
      <c r="E407" s="6">
        <v>1510</v>
      </c>
      <c r="F407" s="6">
        <v>90455</v>
      </c>
      <c r="G407" s="4">
        <f>E407+F407</f>
        <v>91965</v>
      </c>
      <c r="H407" s="4">
        <v>654</v>
      </c>
      <c r="I407" s="4">
        <v>292</v>
      </c>
      <c r="J407" s="7">
        <f>I407*E407</f>
        <v>440920</v>
      </c>
      <c r="K407">
        <f t="shared" si="7"/>
        <v>0.44648318042813456</v>
      </c>
    </row>
    <row r="408" spans="1:11" ht="17">
      <c r="A408" s="3" t="s">
        <v>470</v>
      </c>
      <c r="B408" s="3" t="s">
        <v>2372</v>
      </c>
      <c r="C408" s="4" t="s">
        <v>2373</v>
      </c>
      <c r="D408" s="4">
        <f>VLOOKUP(A408,Sheet1!$A$1:$B$1307,2,FALSE)</f>
        <v>0.29492327219300002</v>
      </c>
      <c r="E408" s="6">
        <v>1494</v>
      </c>
      <c r="F408" s="6">
        <v>16820</v>
      </c>
      <c r="G408" s="4">
        <f>E408+F408</f>
        <v>18314</v>
      </c>
      <c r="H408" s="4">
        <v>1254</v>
      </c>
      <c r="I408" s="4">
        <v>524.1</v>
      </c>
      <c r="J408" s="7">
        <f>I408*E408</f>
        <v>783005.4</v>
      </c>
      <c r="K408">
        <f t="shared" si="7"/>
        <v>0.41794258373205745</v>
      </c>
    </row>
    <row r="409" spans="1:11" ht="17">
      <c r="A409" s="3" t="s">
        <v>66</v>
      </c>
      <c r="B409" s="3" t="s">
        <v>1585</v>
      </c>
      <c r="C409" s="4" t="s">
        <v>1586</v>
      </c>
      <c r="D409" s="4">
        <f>VLOOKUP(A409,Sheet1!$A$1:$B$1307,2,FALSE)</f>
        <v>0.40678983184700002</v>
      </c>
      <c r="E409" s="6">
        <v>1493</v>
      </c>
      <c r="F409" s="6">
        <v>9260</v>
      </c>
      <c r="G409" s="4">
        <f>E409+F409</f>
        <v>10753</v>
      </c>
      <c r="H409" s="4">
        <v>379</v>
      </c>
      <c r="I409" s="4">
        <v>291.89999999999998</v>
      </c>
      <c r="J409" s="7">
        <f>I409*E409</f>
        <v>435806.69999999995</v>
      </c>
      <c r="K409">
        <f t="shared" si="7"/>
        <v>0.77018469656992083</v>
      </c>
    </row>
    <row r="410" spans="1:11" ht="17">
      <c r="A410" s="3" t="s">
        <v>291</v>
      </c>
      <c r="B410" s="3" t="s">
        <v>2019</v>
      </c>
      <c r="C410" s="4" t="s">
        <v>2020</v>
      </c>
      <c r="D410" s="4">
        <f>VLOOKUP(A410,Sheet1!$A$1:$B$1307,2,FALSE)</f>
        <v>0.35596781926799997</v>
      </c>
      <c r="E410" s="6">
        <v>1490</v>
      </c>
      <c r="F410" s="6">
        <v>59093</v>
      </c>
      <c r="G410" s="4">
        <f>E410+F410</f>
        <v>60583</v>
      </c>
      <c r="H410" s="4">
        <v>1375</v>
      </c>
      <c r="I410" s="4">
        <v>390.1</v>
      </c>
      <c r="J410" s="7">
        <f>I410*E410</f>
        <v>581249</v>
      </c>
      <c r="K410">
        <f t="shared" si="7"/>
        <v>0.28370909090909091</v>
      </c>
    </row>
    <row r="411" spans="1:11" ht="17">
      <c r="A411" s="3" t="s">
        <v>1019</v>
      </c>
      <c r="B411" s="3" t="s">
        <v>3462</v>
      </c>
      <c r="C411" s="4" t="s">
        <v>3463</v>
      </c>
      <c r="D411" s="4">
        <f>VLOOKUP(A411,Sheet1!$A$1:$B$1307,2,FALSE)</f>
        <v>0.27336828492499998</v>
      </c>
      <c r="E411" s="6">
        <v>1483</v>
      </c>
      <c r="F411" s="6">
        <v>32476</v>
      </c>
      <c r="G411" s="4">
        <f>E411+F411</f>
        <v>33959</v>
      </c>
      <c r="H411" s="4">
        <v>464</v>
      </c>
      <c r="I411" s="4">
        <v>264.8</v>
      </c>
      <c r="J411" s="7">
        <f>I411*E411</f>
        <v>392698.4</v>
      </c>
      <c r="K411">
        <f t="shared" si="7"/>
        <v>0.57068965517241377</v>
      </c>
    </row>
    <row r="412" spans="1:11" ht="17">
      <c r="A412" s="3" t="s">
        <v>322</v>
      </c>
      <c r="B412" s="3" t="s">
        <v>2081</v>
      </c>
      <c r="C412" s="4" t="s">
        <v>2082</v>
      </c>
      <c r="D412" s="4">
        <f>VLOOKUP(A412,Sheet1!$A$1:$B$1307,2,FALSE)</f>
        <v>0.38676244557</v>
      </c>
      <c r="E412" s="6">
        <v>1474</v>
      </c>
      <c r="F412" s="6">
        <v>59150</v>
      </c>
      <c r="G412" s="4">
        <f>E412+F412</f>
        <v>60624</v>
      </c>
      <c r="H412" s="4">
        <v>1795</v>
      </c>
      <c r="I412" s="4">
        <v>466.8</v>
      </c>
      <c r="J412" s="7">
        <f>I412*E412</f>
        <v>688063.20000000007</v>
      </c>
      <c r="K412">
        <f t="shared" si="7"/>
        <v>0.26005571030640667</v>
      </c>
    </row>
    <row r="413" spans="1:11" ht="17">
      <c r="A413" s="3" t="s">
        <v>704</v>
      </c>
      <c r="B413" s="3" t="s">
        <v>2836</v>
      </c>
      <c r="C413" s="4" t="s">
        <v>2837</v>
      </c>
      <c r="D413" s="4">
        <f>VLOOKUP(A413,Sheet1!$A$1:$B$1307,2,FALSE)</f>
        <v>0.30071711276700003</v>
      </c>
      <c r="E413" s="6">
        <v>1474</v>
      </c>
      <c r="F413" s="6">
        <v>4010</v>
      </c>
      <c r="G413" s="4">
        <f>E413+F413</f>
        <v>5484</v>
      </c>
      <c r="H413" s="4">
        <v>1068</v>
      </c>
      <c r="I413" s="4">
        <v>394.5</v>
      </c>
      <c r="J413" s="7">
        <f>I413*E413</f>
        <v>581493</v>
      </c>
      <c r="K413">
        <f t="shared" si="7"/>
        <v>0.3693820224719101</v>
      </c>
    </row>
    <row r="414" spans="1:11" ht="17">
      <c r="A414" s="3" t="s">
        <v>290</v>
      </c>
      <c r="B414" s="3" t="s">
        <v>2015</v>
      </c>
      <c r="C414" s="4" t="s">
        <v>2016</v>
      </c>
      <c r="D414" s="4">
        <f>VLOOKUP(A414,Sheet1!$A$1:$B$1307,2,FALSE)</f>
        <v>0.38659268480300002</v>
      </c>
      <c r="E414" s="6">
        <v>1451</v>
      </c>
      <c r="F414" s="6">
        <v>57343</v>
      </c>
      <c r="G414" s="4">
        <f>E414+F414</f>
        <v>58794</v>
      </c>
      <c r="H414" s="4">
        <v>1625</v>
      </c>
      <c r="I414" s="4">
        <v>415.4</v>
      </c>
      <c r="J414" s="7">
        <f>I414*E414</f>
        <v>602745.4</v>
      </c>
      <c r="K414">
        <f t="shared" si="7"/>
        <v>0.25563076923076922</v>
      </c>
    </row>
    <row r="415" spans="1:11" ht="17">
      <c r="A415" s="3" t="s">
        <v>839</v>
      </c>
      <c r="B415" s="3" t="s">
        <v>3102</v>
      </c>
      <c r="C415" s="4" t="s">
        <v>3103</v>
      </c>
      <c r="D415" s="4">
        <f>VLOOKUP(A415,Sheet1!$A$1:$B$1307,2,FALSE)</f>
        <v>0.26044426755700001</v>
      </c>
      <c r="E415" s="6">
        <v>1451</v>
      </c>
      <c r="F415" s="6">
        <v>13689</v>
      </c>
      <c r="G415" s="4">
        <f>E415+F415</f>
        <v>15140</v>
      </c>
      <c r="H415" s="4">
        <v>900</v>
      </c>
      <c r="I415" s="4">
        <v>482.1</v>
      </c>
      <c r="J415" s="7">
        <f>I415*E415</f>
        <v>699527.1</v>
      </c>
      <c r="K415">
        <f t="shared" si="7"/>
        <v>0.53566666666666674</v>
      </c>
    </row>
    <row r="416" spans="1:11" ht="17">
      <c r="A416" s="3" t="s">
        <v>97</v>
      </c>
      <c r="B416" s="3" t="s">
        <v>1647</v>
      </c>
      <c r="C416" s="4" t="s">
        <v>1648</v>
      </c>
      <c r="D416" s="4">
        <f>VLOOKUP(A416,Sheet1!$A$1:$B$1307,2,FALSE)</f>
        <v>0.22206682316099999</v>
      </c>
      <c r="E416" s="6">
        <v>1447</v>
      </c>
      <c r="F416" s="6">
        <v>2606</v>
      </c>
      <c r="G416" s="4">
        <f>E416+F416</f>
        <v>4053</v>
      </c>
      <c r="H416" s="4">
        <v>748</v>
      </c>
      <c r="I416" s="4">
        <v>325.89999999999998</v>
      </c>
      <c r="J416" s="7">
        <f>I416*E416</f>
        <v>471577.3</v>
      </c>
      <c r="K416">
        <f t="shared" si="7"/>
        <v>0.43569518716577538</v>
      </c>
    </row>
    <row r="417" spans="1:11" ht="17">
      <c r="A417" s="3" t="s">
        <v>567</v>
      </c>
      <c r="B417" s="3" t="s">
        <v>2567</v>
      </c>
      <c r="C417" s="4" t="s">
        <v>2568</v>
      </c>
      <c r="D417" s="4">
        <f>VLOOKUP(A417,Sheet1!$A$1:$B$1307,2,FALSE)</f>
        <v>0.39649370721600002</v>
      </c>
      <c r="E417" s="6">
        <v>1445</v>
      </c>
      <c r="F417" s="6">
        <v>7969</v>
      </c>
      <c r="G417" s="4">
        <f>E417+F417</f>
        <v>9414</v>
      </c>
      <c r="H417" s="4">
        <v>4060</v>
      </c>
      <c r="I417" s="4">
        <v>446.3</v>
      </c>
      <c r="J417" s="7">
        <f>I417*E417</f>
        <v>644903.5</v>
      </c>
      <c r="K417">
        <f t="shared" si="7"/>
        <v>0.10992610837438424</v>
      </c>
    </row>
    <row r="418" spans="1:11" ht="17">
      <c r="A418" s="3" t="s">
        <v>1300</v>
      </c>
      <c r="B418" s="3" t="s">
        <v>3949</v>
      </c>
      <c r="C418" s="4" t="s">
        <v>3950</v>
      </c>
      <c r="D418" s="4">
        <f>VLOOKUP(A418,Sheet1!$A$1:$B$1307,2,FALSE)</f>
        <v>0.14561219426200001</v>
      </c>
      <c r="E418" s="6">
        <v>1445</v>
      </c>
      <c r="F418" s="6">
        <v>3180</v>
      </c>
      <c r="G418" s="4">
        <f>E418+F418</f>
        <v>4625</v>
      </c>
      <c r="H418" s="4">
        <v>4079</v>
      </c>
      <c r="I418" s="4">
        <v>431.6</v>
      </c>
      <c r="J418" s="7">
        <f>I418*E418</f>
        <v>623662</v>
      </c>
      <c r="K418">
        <f t="shared" si="7"/>
        <v>0.10581024760970827</v>
      </c>
    </row>
    <row r="419" spans="1:11" ht="17">
      <c r="A419" s="3" t="s">
        <v>487</v>
      </c>
      <c r="B419" s="3" t="s">
        <v>2408</v>
      </c>
      <c r="C419" s="4" t="s">
        <v>2409</v>
      </c>
      <c r="D419" s="4">
        <f>VLOOKUP(A419,Sheet1!$A$1:$B$1307,2,FALSE)</f>
        <v>0.26000862009600001</v>
      </c>
      <c r="E419" s="6">
        <v>1408</v>
      </c>
      <c r="F419" s="6">
        <v>5682</v>
      </c>
      <c r="G419" s="4">
        <f>E419+F419</f>
        <v>7090</v>
      </c>
      <c r="H419" s="4">
        <v>462</v>
      </c>
      <c r="I419" s="4">
        <v>328.4</v>
      </c>
      <c r="J419" s="7">
        <f>I419*E419</f>
        <v>462387.19999999995</v>
      </c>
      <c r="K419">
        <f t="shared" si="7"/>
        <v>0.7108225108225108</v>
      </c>
    </row>
    <row r="420" spans="1:11" ht="17">
      <c r="A420" s="3" t="s">
        <v>1218</v>
      </c>
      <c r="B420" s="3" t="s">
        <v>3844</v>
      </c>
      <c r="C420" s="4" t="s">
        <v>2845</v>
      </c>
      <c r="D420" s="4">
        <f>VLOOKUP(A420,Sheet1!$A$1:$B$1307,2,FALSE)</f>
        <v>0.24587787152000001</v>
      </c>
      <c r="E420" s="6">
        <v>1407</v>
      </c>
      <c r="F420" s="6">
        <v>1433</v>
      </c>
      <c r="G420" s="4">
        <f>E420+F420</f>
        <v>2840</v>
      </c>
      <c r="H420" s="4">
        <v>192</v>
      </c>
      <c r="I420" s="4">
        <v>146.9</v>
      </c>
      <c r="J420" s="7">
        <f>I420*E420</f>
        <v>206688.30000000002</v>
      </c>
      <c r="K420">
        <f t="shared" si="7"/>
        <v>0.7651041666666667</v>
      </c>
    </row>
    <row r="421" spans="1:11" ht="17">
      <c r="A421" s="3" t="s">
        <v>443</v>
      </c>
      <c r="B421" s="3" t="s">
        <v>2320</v>
      </c>
      <c r="C421" s="4" t="s">
        <v>2321</v>
      </c>
      <c r="D421" s="4">
        <f>VLOOKUP(A421,Sheet1!$A$1:$B$1307,2,FALSE)</f>
        <v>0.19475003987299999</v>
      </c>
      <c r="E421" s="6">
        <v>1405</v>
      </c>
      <c r="F421" s="6">
        <v>1520</v>
      </c>
      <c r="G421" s="4">
        <f>E421+F421</f>
        <v>2925</v>
      </c>
      <c r="H421" s="4">
        <v>829</v>
      </c>
      <c r="I421" s="4">
        <v>392</v>
      </c>
      <c r="J421" s="7">
        <f>I421*E421</f>
        <v>550760</v>
      </c>
      <c r="K421">
        <f t="shared" si="7"/>
        <v>0.47285886610373945</v>
      </c>
    </row>
    <row r="422" spans="1:11" ht="17">
      <c r="A422" s="3" t="s">
        <v>45</v>
      </c>
      <c r="B422" s="3" t="s">
        <v>1543</v>
      </c>
      <c r="C422" s="4" t="s">
        <v>1544</v>
      </c>
      <c r="D422" s="4">
        <f>VLOOKUP(A422,Sheet1!$A$1:$B$1307,2,FALSE)</f>
        <v>0.55782760198000003</v>
      </c>
      <c r="E422" s="6">
        <v>469</v>
      </c>
      <c r="F422" s="6">
        <v>1202996</v>
      </c>
      <c r="G422" s="4">
        <f>E422+F422</f>
        <v>1203465</v>
      </c>
      <c r="H422" s="4">
        <v>311</v>
      </c>
      <c r="I422" s="4">
        <v>232.2</v>
      </c>
      <c r="J422" s="7">
        <f>I422*E422</f>
        <v>108901.79999999999</v>
      </c>
      <c r="K422">
        <f t="shared" si="7"/>
        <v>0.74662379421221858</v>
      </c>
    </row>
    <row r="423" spans="1:11" ht="17">
      <c r="A423" s="3" t="s">
        <v>1080</v>
      </c>
      <c r="B423" s="3" t="s">
        <v>3584</v>
      </c>
      <c r="C423" s="4" t="s">
        <v>3585</v>
      </c>
      <c r="D423" s="4">
        <f>VLOOKUP(A423,Sheet1!$A$1:$B$1307,2,FALSE)</f>
        <v>0.20520374281699999</v>
      </c>
      <c r="E423" s="6">
        <v>1391</v>
      </c>
      <c r="F423" s="6">
        <v>3250</v>
      </c>
      <c r="G423" s="4">
        <f>E423+F423</f>
        <v>4641</v>
      </c>
      <c r="H423" s="4">
        <v>956</v>
      </c>
      <c r="I423" s="4">
        <v>334.2</v>
      </c>
      <c r="J423" s="7">
        <f>I423*E423</f>
        <v>464872.2</v>
      </c>
      <c r="K423">
        <f t="shared" si="7"/>
        <v>0.34958158995815897</v>
      </c>
    </row>
    <row r="424" spans="1:11" ht="17">
      <c r="A424" s="3" t="s">
        <v>833</v>
      </c>
      <c r="B424" s="3" t="s">
        <v>3092</v>
      </c>
      <c r="C424" s="4" t="s">
        <v>3093</v>
      </c>
      <c r="D424" s="4">
        <f>VLOOKUP(A424,Sheet1!$A$1:$B$1307,2,FALSE)</f>
        <v>0.197846624872</v>
      </c>
      <c r="E424" s="6">
        <v>1383</v>
      </c>
      <c r="F424" s="6">
        <v>12520</v>
      </c>
      <c r="G424" s="4">
        <f>E424+F424</f>
        <v>13903</v>
      </c>
      <c r="H424" s="4">
        <v>6758</v>
      </c>
      <c r="I424" s="4">
        <v>528.4</v>
      </c>
      <c r="J424" s="7">
        <f>I424*E424</f>
        <v>730777.2</v>
      </c>
      <c r="K424">
        <f t="shared" si="7"/>
        <v>7.8188813258360454E-2</v>
      </c>
    </row>
    <row r="425" spans="1:11" ht="17">
      <c r="A425" s="3" t="s">
        <v>6</v>
      </c>
      <c r="B425" s="3" t="s">
        <v>1465</v>
      </c>
      <c r="C425" s="4" t="s">
        <v>1466</v>
      </c>
      <c r="D425" s="4">
        <f>VLOOKUP(A425,Sheet1!$A$1:$B$1307,2,FALSE)</f>
        <v>0.33454745181500001</v>
      </c>
      <c r="E425" s="6">
        <v>1372</v>
      </c>
      <c r="F425" s="6">
        <v>79925</v>
      </c>
      <c r="G425" s="4">
        <f>E425+F425</f>
        <v>81297</v>
      </c>
      <c r="H425" s="4">
        <v>169</v>
      </c>
      <c r="I425" s="4">
        <v>164.4</v>
      </c>
      <c r="J425" s="7">
        <f>I425*E425</f>
        <v>225556.80000000002</v>
      </c>
      <c r="K425">
        <f t="shared" si="7"/>
        <v>0.97278106508875739</v>
      </c>
    </row>
    <row r="426" spans="1:11" ht="17">
      <c r="A426" s="3" t="s">
        <v>1026</v>
      </c>
      <c r="B426" s="3" t="s">
        <v>3476</v>
      </c>
      <c r="C426" s="4" t="s">
        <v>3477</v>
      </c>
      <c r="D426" s="4">
        <f>VLOOKUP(A426,Sheet1!$A$1:$B$1307,2,FALSE)</f>
        <v>0.21714859130200001</v>
      </c>
      <c r="E426" s="6">
        <v>1367</v>
      </c>
      <c r="F426" s="6">
        <v>159436</v>
      </c>
      <c r="G426" s="4">
        <f>E426+F426</f>
        <v>160803</v>
      </c>
      <c r="H426" s="4">
        <v>465</v>
      </c>
      <c r="I426" s="4">
        <v>266.10000000000002</v>
      </c>
      <c r="J426" s="7">
        <f>I426*E426</f>
        <v>363758.7</v>
      </c>
      <c r="K426">
        <f t="shared" si="7"/>
        <v>0.57225806451612904</v>
      </c>
    </row>
    <row r="427" spans="1:11" ht="17">
      <c r="A427" s="3" t="s">
        <v>907</v>
      </c>
      <c r="B427" s="3" t="s">
        <v>3236</v>
      </c>
      <c r="C427" s="4" t="s">
        <v>3237</v>
      </c>
      <c r="D427" s="4">
        <f>VLOOKUP(A427,Sheet1!$A$1:$B$1307,2,FALSE)</f>
        <v>0.54804134799600002</v>
      </c>
      <c r="E427" s="6">
        <v>1364</v>
      </c>
      <c r="F427" s="6">
        <v>7840</v>
      </c>
      <c r="G427" s="4">
        <f>E427+F427</f>
        <v>9204</v>
      </c>
      <c r="H427" s="4">
        <v>563</v>
      </c>
      <c r="I427" s="4">
        <v>392.2</v>
      </c>
      <c r="J427" s="7">
        <f>I427*E427</f>
        <v>534960.79999999993</v>
      </c>
      <c r="K427">
        <f t="shared" si="7"/>
        <v>0.69662522202486676</v>
      </c>
    </row>
    <row r="428" spans="1:11" ht="17">
      <c r="A428" s="3" t="s">
        <v>196</v>
      </c>
      <c r="B428" s="3" t="s">
        <v>1829</v>
      </c>
      <c r="C428" s="4" t="s">
        <v>1830</v>
      </c>
      <c r="D428" s="4">
        <f>VLOOKUP(A428,Sheet1!$A$1:$B$1307,2,FALSE)</f>
        <v>0.15965736407700001</v>
      </c>
      <c r="E428" s="6">
        <v>1362</v>
      </c>
      <c r="F428" s="6">
        <v>1523</v>
      </c>
      <c r="G428" s="4">
        <f>E428+F428</f>
        <v>2885</v>
      </c>
      <c r="H428" s="4">
        <v>3469</v>
      </c>
      <c r="I428" s="4">
        <v>364.3</v>
      </c>
      <c r="J428" s="7">
        <f>I428*E428</f>
        <v>496176.60000000003</v>
      </c>
      <c r="K428">
        <f t="shared" si="7"/>
        <v>0.10501585471317383</v>
      </c>
    </row>
    <row r="429" spans="1:11" ht="17">
      <c r="A429" s="3" t="s">
        <v>671</v>
      </c>
      <c r="B429" s="3" t="s">
        <v>2773</v>
      </c>
      <c r="C429" s="4" t="s">
        <v>2774</v>
      </c>
      <c r="D429" s="4">
        <f>VLOOKUP(A429,Sheet1!$A$1:$B$1307,2,FALSE)</f>
        <v>0.233551729594</v>
      </c>
      <c r="E429" s="6">
        <v>1357</v>
      </c>
      <c r="F429" s="6">
        <v>4094</v>
      </c>
      <c r="G429" s="4">
        <f>E429+F429</f>
        <v>5451</v>
      </c>
      <c r="H429" s="4">
        <v>784</v>
      </c>
      <c r="I429" s="4">
        <v>359.7</v>
      </c>
      <c r="J429" s="7">
        <f>I429*E429</f>
        <v>488112.89999999997</v>
      </c>
      <c r="K429">
        <f t="shared" si="7"/>
        <v>0.45880102040816323</v>
      </c>
    </row>
    <row r="430" spans="1:11" ht="17">
      <c r="A430" s="3" t="s">
        <v>303</v>
      </c>
      <c r="B430" s="3" t="s">
        <v>2041</v>
      </c>
      <c r="C430" s="4" t="s">
        <v>2042</v>
      </c>
      <c r="D430" s="4">
        <f>VLOOKUP(A430,Sheet1!$A$1:$B$1307,2,FALSE)</f>
        <v>0.40098324285999998</v>
      </c>
      <c r="E430" s="6">
        <v>1351</v>
      </c>
      <c r="F430" s="6">
        <v>3174</v>
      </c>
      <c r="G430" s="4">
        <f>E430+F430</f>
        <v>4525</v>
      </c>
      <c r="H430" s="4">
        <v>361</v>
      </c>
      <c r="I430" s="4">
        <v>195.5</v>
      </c>
      <c r="J430" s="7">
        <f>I430*E430</f>
        <v>264120.5</v>
      </c>
      <c r="K430">
        <f t="shared" si="7"/>
        <v>0.54155124653739617</v>
      </c>
    </row>
    <row r="431" spans="1:11" ht="17">
      <c r="A431" s="3" t="s">
        <v>798</v>
      </c>
      <c r="B431" s="3" t="s">
        <v>3020</v>
      </c>
      <c r="C431" s="4" t="s">
        <v>3021</v>
      </c>
      <c r="D431" s="4">
        <f>VLOOKUP(A431,Sheet1!$A$1:$B$1307,2,FALSE)</f>
        <v>0.29960295433700002</v>
      </c>
      <c r="E431" s="6">
        <v>1351</v>
      </c>
      <c r="F431" s="6">
        <v>11971</v>
      </c>
      <c r="G431" s="4">
        <f>E431+F431</f>
        <v>13322</v>
      </c>
      <c r="H431" s="4">
        <v>571</v>
      </c>
      <c r="I431" s="4">
        <v>344.4</v>
      </c>
      <c r="J431" s="7">
        <f>I431*E431</f>
        <v>465284.39999999997</v>
      </c>
      <c r="K431">
        <f t="shared" si="7"/>
        <v>0.60315236427320484</v>
      </c>
    </row>
    <row r="432" spans="1:11" ht="17">
      <c r="A432" s="3" t="s">
        <v>669</v>
      </c>
      <c r="B432" s="3" t="s">
        <v>2769</v>
      </c>
      <c r="C432" s="4" t="s">
        <v>2770</v>
      </c>
      <c r="D432" s="4">
        <f>VLOOKUP(A432,Sheet1!$A$1:$B$1307,2,FALSE)</f>
        <v>0.26993271201000002</v>
      </c>
      <c r="E432" s="6">
        <v>1344</v>
      </c>
      <c r="F432" s="6">
        <v>2217</v>
      </c>
      <c r="G432" s="4">
        <f>E432+F432</f>
        <v>3561</v>
      </c>
      <c r="H432" s="4">
        <v>761</v>
      </c>
      <c r="I432" s="4">
        <v>358.6</v>
      </c>
      <c r="J432" s="7">
        <f>I432*E432</f>
        <v>481958.40000000002</v>
      </c>
      <c r="K432">
        <f t="shared" si="7"/>
        <v>0.47122207621550594</v>
      </c>
    </row>
    <row r="433" spans="1:11" ht="17">
      <c r="A433" s="3" t="s">
        <v>763</v>
      </c>
      <c r="B433" s="3" t="s">
        <v>2951</v>
      </c>
      <c r="C433" s="4" t="s">
        <v>2952</v>
      </c>
      <c r="D433" s="4">
        <f>VLOOKUP(A433,Sheet1!$A$1:$B$1307,2,FALSE)</f>
        <v>0.38457711831300001</v>
      </c>
      <c r="E433" s="6">
        <v>1344</v>
      </c>
      <c r="F433" s="6">
        <v>1375</v>
      </c>
      <c r="G433" s="4">
        <f>E433+F433</f>
        <v>2719</v>
      </c>
      <c r="H433" s="4">
        <v>401</v>
      </c>
      <c r="I433" s="4">
        <v>259.89999999999998</v>
      </c>
      <c r="J433" s="7">
        <f>I433*E433</f>
        <v>349305.59999999998</v>
      </c>
      <c r="K433">
        <f t="shared" si="7"/>
        <v>0.64812967581047376</v>
      </c>
    </row>
    <row r="434" spans="1:11" ht="17">
      <c r="A434" s="3" t="s">
        <v>472</v>
      </c>
      <c r="B434" s="3" t="s">
        <v>2376</v>
      </c>
      <c r="C434" s="4" t="s">
        <v>2377</v>
      </c>
      <c r="D434" s="4">
        <f>VLOOKUP(A434,Sheet1!$A$1:$B$1307,2,FALSE)</f>
        <v>0.299915737332</v>
      </c>
      <c r="E434" s="6">
        <v>1341</v>
      </c>
      <c r="F434" s="6">
        <v>26243</v>
      </c>
      <c r="G434" s="4">
        <f>E434+F434</f>
        <v>27584</v>
      </c>
      <c r="H434" s="4">
        <v>519</v>
      </c>
      <c r="I434" s="4">
        <v>207.3</v>
      </c>
      <c r="J434" s="7">
        <f>I434*E434</f>
        <v>277989.3</v>
      </c>
      <c r="K434">
        <f t="shared" si="7"/>
        <v>0.39942196531791907</v>
      </c>
    </row>
    <row r="435" spans="1:11" ht="17">
      <c r="A435" s="3" t="s">
        <v>944</v>
      </c>
      <c r="B435" s="3" t="s">
        <v>3310</v>
      </c>
      <c r="C435" s="4" t="s">
        <v>3311</v>
      </c>
      <c r="D435" s="4">
        <f>VLOOKUP(A435,Sheet1!$A$1:$B$1307,2,FALSE)</f>
        <v>0.218572392611</v>
      </c>
      <c r="E435" s="6">
        <v>1338</v>
      </c>
      <c r="F435" s="6">
        <v>1680</v>
      </c>
      <c r="G435" s="4">
        <f>E435+F435</f>
        <v>3018</v>
      </c>
      <c r="H435" s="4">
        <v>559</v>
      </c>
      <c r="I435" s="4">
        <v>310</v>
      </c>
      <c r="J435" s="7">
        <f>I435*E435</f>
        <v>414780</v>
      </c>
      <c r="K435">
        <f t="shared" si="7"/>
        <v>0.554561717352415</v>
      </c>
    </row>
    <row r="436" spans="1:11" ht="17">
      <c r="A436" s="3" t="s">
        <v>1100</v>
      </c>
      <c r="B436" s="3" t="s">
        <v>3624</v>
      </c>
      <c r="C436" s="4" t="s">
        <v>3625</v>
      </c>
      <c r="D436" s="4">
        <f>VLOOKUP(A436,Sheet1!$A$1:$B$1307,2,FALSE)</f>
        <v>0.25886837333899998</v>
      </c>
      <c r="E436" s="6">
        <v>1334</v>
      </c>
      <c r="F436" s="6">
        <v>19727</v>
      </c>
      <c r="G436" s="4">
        <f>E436+F436</f>
        <v>21061</v>
      </c>
      <c r="H436" s="4">
        <v>602</v>
      </c>
      <c r="I436" s="4">
        <v>248.9</v>
      </c>
      <c r="J436" s="7">
        <f>I436*E436</f>
        <v>332032.60000000003</v>
      </c>
      <c r="K436">
        <f t="shared" si="7"/>
        <v>0.41345514950166112</v>
      </c>
    </row>
    <row r="437" spans="1:11" ht="17">
      <c r="A437" s="3" t="s">
        <v>92</v>
      </c>
      <c r="B437" s="3" t="s">
        <v>1637</v>
      </c>
      <c r="C437" s="4" t="s">
        <v>1638</v>
      </c>
      <c r="D437" s="4">
        <f>VLOOKUP(A437,Sheet1!$A$1:$B$1307,2,FALSE)</f>
        <v>0.20030402741299999</v>
      </c>
      <c r="E437" s="6">
        <v>1333</v>
      </c>
      <c r="F437" s="6">
        <v>1423</v>
      </c>
      <c r="G437" s="4">
        <f>E437+F437</f>
        <v>2756</v>
      </c>
      <c r="H437" s="4">
        <v>491</v>
      </c>
      <c r="I437" s="4">
        <v>241.8</v>
      </c>
      <c r="J437" s="7">
        <f>I437*E437</f>
        <v>322319.40000000002</v>
      </c>
      <c r="K437">
        <f t="shared" si="7"/>
        <v>0.49246435845213854</v>
      </c>
    </row>
    <row r="438" spans="1:11" ht="17">
      <c r="A438" s="3" t="s">
        <v>958</v>
      </c>
      <c r="B438" s="3" t="s">
        <v>3340</v>
      </c>
      <c r="C438" s="4" t="s">
        <v>3341</v>
      </c>
      <c r="D438" s="4">
        <f>VLOOKUP(A438,Sheet1!$A$1:$B$1307,2,FALSE)</f>
        <v>0.24819382365000001</v>
      </c>
      <c r="E438" s="6">
        <v>1328</v>
      </c>
      <c r="F438" s="6">
        <v>3733</v>
      </c>
      <c r="G438" s="4">
        <f>E438+F438</f>
        <v>5061</v>
      </c>
      <c r="H438" s="4">
        <v>175</v>
      </c>
      <c r="I438" s="4">
        <v>129.30000000000001</v>
      </c>
      <c r="J438" s="7">
        <f>I438*E438</f>
        <v>171710.40000000002</v>
      </c>
      <c r="K438">
        <f t="shared" si="7"/>
        <v>0.73885714285714288</v>
      </c>
    </row>
    <row r="439" spans="1:11" ht="17">
      <c r="A439" s="3" t="s">
        <v>250</v>
      </c>
      <c r="B439" s="3" t="s">
        <v>1937</v>
      </c>
      <c r="C439" s="4" t="s">
        <v>1938</v>
      </c>
      <c r="D439" s="4">
        <f>VLOOKUP(A439,Sheet1!$A$1:$B$1307,2,FALSE)</f>
        <v>0.265290197773</v>
      </c>
      <c r="E439" s="6">
        <v>1317</v>
      </c>
      <c r="F439" s="6">
        <v>5821</v>
      </c>
      <c r="G439" s="4">
        <f>E439+F439</f>
        <v>7138</v>
      </c>
      <c r="H439" s="4">
        <v>5530</v>
      </c>
      <c r="I439" s="4">
        <v>471.2</v>
      </c>
      <c r="J439" s="7">
        <f>I439*E439</f>
        <v>620570.4</v>
      </c>
      <c r="K439">
        <f t="shared" si="7"/>
        <v>8.5207956600361665E-2</v>
      </c>
    </row>
    <row r="440" spans="1:11" ht="17">
      <c r="A440" s="3" t="s">
        <v>167</v>
      </c>
      <c r="B440" s="3" t="s">
        <v>1781</v>
      </c>
      <c r="C440" s="4" t="s">
        <v>1777</v>
      </c>
      <c r="D440" s="4">
        <f>VLOOKUP(A440,Sheet1!$A$1:$B$1307,2,FALSE)</f>
        <v>0.21543181486599999</v>
      </c>
      <c r="E440" s="6">
        <v>1307</v>
      </c>
      <c r="F440" s="6">
        <v>1544</v>
      </c>
      <c r="G440" s="4">
        <f>E440+F440</f>
        <v>2851</v>
      </c>
      <c r="H440" s="4">
        <v>636</v>
      </c>
      <c r="I440" s="4">
        <v>292.10000000000002</v>
      </c>
      <c r="J440" s="7">
        <f>I440*E440</f>
        <v>381774.7</v>
      </c>
      <c r="K440">
        <f t="shared" si="7"/>
        <v>0.45927672955974846</v>
      </c>
    </row>
    <row r="441" spans="1:11" ht="17">
      <c r="A441" s="3" t="s">
        <v>276</v>
      </c>
      <c r="B441" s="3" t="s">
        <v>1989</v>
      </c>
      <c r="C441" s="4" t="s">
        <v>1990</v>
      </c>
      <c r="D441" s="4">
        <f>VLOOKUP(A441,Sheet1!$A$1:$B$1307,2,FALSE)</f>
        <v>0.314225950029</v>
      </c>
      <c r="E441" s="6">
        <v>1303</v>
      </c>
      <c r="F441" s="6">
        <v>1479</v>
      </c>
      <c r="G441" s="4">
        <f>E441+F441</f>
        <v>2782</v>
      </c>
      <c r="H441" s="4">
        <v>887</v>
      </c>
      <c r="I441" s="4">
        <v>357.5</v>
      </c>
      <c r="J441" s="7">
        <f>I441*E441</f>
        <v>465822.5</v>
      </c>
      <c r="K441">
        <f t="shared" si="7"/>
        <v>0.40304396843291995</v>
      </c>
    </row>
    <row r="442" spans="1:11" ht="17">
      <c r="A442" s="3" t="s">
        <v>663</v>
      </c>
      <c r="B442" s="3" t="s">
        <v>2757</v>
      </c>
      <c r="C442" s="4" t="s">
        <v>2758</v>
      </c>
      <c r="D442" s="4">
        <f>VLOOKUP(A442,Sheet1!$A$1:$B$1307,2,FALSE)</f>
        <v>0.303182097687</v>
      </c>
      <c r="E442" s="6">
        <v>1299</v>
      </c>
      <c r="F442" s="6">
        <v>3855</v>
      </c>
      <c r="G442" s="4">
        <f>E442+F442</f>
        <v>5154</v>
      </c>
      <c r="H442" s="4">
        <v>1393</v>
      </c>
      <c r="I442" s="4">
        <v>364.3</v>
      </c>
      <c r="J442" s="7">
        <f>I442*E442</f>
        <v>473225.7</v>
      </c>
      <c r="K442">
        <f t="shared" si="7"/>
        <v>0.26152189519023689</v>
      </c>
    </row>
    <row r="443" spans="1:11" ht="17">
      <c r="A443" s="3" t="s">
        <v>710</v>
      </c>
      <c r="B443" s="3" t="s">
        <v>2848</v>
      </c>
      <c r="C443" s="4" t="s">
        <v>2849</v>
      </c>
      <c r="D443" s="4">
        <f>VLOOKUP(A443,Sheet1!$A$1:$B$1307,2,FALSE)</f>
        <v>0.236009242349</v>
      </c>
      <c r="E443" s="6">
        <v>1298</v>
      </c>
      <c r="F443" s="6">
        <v>1482</v>
      </c>
      <c r="G443" s="4">
        <f>E443+F443</f>
        <v>2780</v>
      </c>
      <c r="H443" s="4">
        <v>709</v>
      </c>
      <c r="I443" s="4">
        <v>341</v>
      </c>
      <c r="J443" s="7">
        <f>I443*E443</f>
        <v>442618</v>
      </c>
      <c r="K443">
        <f t="shared" si="7"/>
        <v>0.48095909732016923</v>
      </c>
    </row>
    <row r="444" spans="1:11" ht="17">
      <c r="A444" s="3" t="s">
        <v>1102</v>
      </c>
      <c r="B444" s="3" t="s">
        <v>3628</v>
      </c>
      <c r="C444" s="4" t="s">
        <v>3629</v>
      </c>
      <c r="D444" s="4">
        <f>VLOOKUP(A444,Sheet1!$A$1:$B$1307,2,FALSE)</f>
        <v>0.21978212025800001</v>
      </c>
      <c r="E444" s="6">
        <v>1298</v>
      </c>
      <c r="F444" s="6">
        <v>12110</v>
      </c>
      <c r="G444" s="4">
        <f>E444+F444</f>
        <v>13408</v>
      </c>
      <c r="H444" s="4">
        <v>2731</v>
      </c>
      <c r="I444" s="4">
        <v>573.4</v>
      </c>
      <c r="J444" s="7">
        <f>I444*E444</f>
        <v>744273.2</v>
      </c>
      <c r="K444">
        <f t="shared" si="7"/>
        <v>0.20995972171365798</v>
      </c>
    </row>
    <row r="445" spans="1:11" ht="17">
      <c r="A445" s="3" t="s">
        <v>892</v>
      </c>
      <c r="B445" s="3" t="s">
        <v>3208</v>
      </c>
      <c r="C445" s="4" t="s">
        <v>3209</v>
      </c>
      <c r="D445" s="4">
        <f>VLOOKUP(A445,Sheet1!$A$1:$B$1307,2,FALSE)</f>
        <v>0.43044395302900001</v>
      </c>
      <c r="E445" s="6">
        <v>1297</v>
      </c>
      <c r="F445" s="6">
        <v>12331</v>
      </c>
      <c r="G445" s="4">
        <f>E445+F445</f>
        <v>13628</v>
      </c>
      <c r="H445" s="4">
        <v>4870</v>
      </c>
      <c r="I445" s="4">
        <v>503.8</v>
      </c>
      <c r="J445" s="7">
        <f>I445*E445</f>
        <v>653428.6</v>
      </c>
      <c r="K445">
        <f t="shared" si="7"/>
        <v>0.10344969199178645</v>
      </c>
    </row>
    <row r="446" spans="1:11" ht="17">
      <c r="A446" s="3" t="s">
        <v>556</v>
      </c>
      <c r="B446" s="3" t="s">
        <v>2545</v>
      </c>
      <c r="C446" s="4" t="s">
        <v>2546</v>
      </c>
      <c r="D446" s="4">
        <f>VLOOKUP(A446,Sheet1!$A$1:$B$1307,2,FALSE)</f>
        <v>0.36180449790300001</v>
      </c>
      <c r="E446" s="6">
        <v>1282</v>
      </c>
      <c r="F446" s="6">
        <v>1382</v>
      </c>
      <c r="G446" s="4">
        <f>E446+F446</f>
        <v>2664</v>
      </c>
      <c r="H446" s="4">
        <v>457</v>
      </c>
      <c r="I446" s="4">
        <v>280</v>
      </c>
      <c r="J446" s="7">
        <f>I446*E446</f>
        <v>358960</v>
      </c>
      <c r="K446">
        <f t="shared" si="7"/>
        <v>0.61269146608315095</v>
      </c>
    </row>
    <row r="447" spans="1:11" ht="17">
      <c r="A447" s="3" t="s">
        <v>889</v>
      </c>
      <c r="B447" s="3" t="s">
        <v>3202</v>
      </c>
      <c r="C447" s="4" t="s">
        <v>3203</v>
      </c>
      <c r="D447" s="4">
        <f>VLOOKUP(A447,Sheet1!$A$1:$B$1307,2,FALSE)</f>
        <v>0.206429060961</v>
      </c>
      <c r="E447" s="6">
        <v>1280</v>
      </c>
      <c r="F447" s="6">
        <v>9373</v>
      </c>
      <c r="G447" s="4">
        <f>E447+F447</f>
        <v>10653</v>
      </c>
      <c r="H447" s="4">
        <v>436</v>
      </c>
      <c r="I447" s="4">
        <v>268.89999999999998</v>
      </c>
      <c r="J447" s="7">
        <f>I447*E447</f>
        <v>344192</v>
      </c>
      <c r="K447">
        <f t="shared" si="7"/>
        <v>0.61674311926605496</v>
      </c>
    </row>
    <row r="448" spans="1:11" ht="17">
      <c r="A448" s="3" t="s">
        <v>411</v>
      </c>
      <c r="B448" s="3" t="s">
        <v>2257</v>
      </c>
      <c r="C448" s="4" t="s">
        <v>2258</v>
      </c>
      <c r="D448" s="4">
        <f>VLOOKUP(A448,Sheet1!$A$1:$B$1307,2,FALSE)</f>
        <v>0.43632712608399998</v>
      </c>
      <c r="E448" s="6">
        <v>1275</v>
      </c>
      <c r="F448" s="6">
        <v>8967</v>
      </c>
      <c r="G448" s="4">
        <f>E448+F448</f>
        <v>10242</v>
      </c>
      <c r="H448" s="4">
        <v>1592</v>
      </c>
      <c r="I448" s="4">
        <v>881.8</v>
      </c>
      <c r="J448" s="7">
        <f>I448*E448</f>
        <v>1124295</v>
      </c>
      <c r="K448">
        <f t="shared" si="7"/>
        <v>0.553894472361809</v>
      </c>
    </row>
    <row r="449" spans="1:11" ht="17">
      <c r="A449" s="3" t="s">
        <v>716</v>
      </c>
      <c r="B449" s="3" t="s">
        <v>2860</v>
      </c>
      <c r="C449" s="4" t="s">
        <v>2861</v>
      </c>
      <c r="D449" s="4">
        <f>VLOOKUP(A449,Sheet1!$A$1:$B$1307,2,FALSE)</f>
        <v>0.22345646441100001</v>
      </c>
      <c r="E449" s="6">
        <v>1272</v>
      </c>
      <c r="F449" s="6">
        <v>1425</v>
      </c>
      <c r="G449" s="4">
        <f>E449+F449</f>
        <v>2697</v>
      </c>
      <c r="H449" s="4">
        <v>426</v>
      </c>
      <c r="I449" s="4">
        <v>211.2</v>
      </c>
      <c r="J449" s="7">
        <f>I449*E449</f>
        <v>268646.39999999997</v>
      </c>
      <c r="K449">
        <f t="shared" si="7"/>
        <v>0.49577464788732389</v>
      </c>
    </row>
    <row r="450" spans="1:11" ht="17">
      <c r="A450" s="3" t="s">
        <v>486</v>
      </c>
      <c r="B450" s="3" t="s">
        <v>2406</v>
      </c>
      <c r="C450" s="4" t="s">
        <v>2407</v>
      </c>
      <c r="D450" s="4">
        <f>VLOOKUP(A450,Sheet1!$A$1:$B$1307,2,FALSE)</f>
        <v>0.23807390757300001</v>
      </c>
      <c r="E450" s="6">
        <v>1271</v>
      </c>
      <c r="F450" s="6">
        <v>9934</v>
      </c>
      <c r="G450" s="4">
        <f>E450+F450</f>
        <v>11205</v>
      </c>
      <c r="H450" s="4">
        <v>480</v>
      </c>
      <c r="I450" s="4">
        <v>344</v>
      </c>
      <c r="J450" s="7">
        <f>I450*E450</f>
        <v>437224</v>
      </c>
      <c r="K450">
        <f t="shared" si="7"/>
        <v>0.71666666666666667</v>
      </c>
    </row>
    <row r="451" spans="1:11" ht="17">
      <c r="A451" s="3" t="s">
        <v>489</v>
      </c>
      <c r="B451" s="3" t="s">
        <v>2412</v>
      </c>
      <c r="C451" s="4" t="s">
        <v>2413</v>
      </c>
      <c r="D451" s="4">
        <f>VLOOKUP(A451,Sheet1!$A$1:$B$1307,2,FALSE)</f>
        <v>0.20511532664599999</v>
      </c>
      <c r="E451" s="6">
        <v>1265</v>
      </c>
      <c r="F451" s="6">
        <v>7964</v>
      </c>
      <c r="G451" s="4">
        <f>E451+F451</f>
        <v>9229</v>
      </c>
      <c r="H451" s="4">
        <v>651</v>
      </c>
      <c r="I451" s="4">
        <v>340.5</v>
      </c>
      <c r="J451" s="7">
        <f>I451*E451</f>
        <v>430732.5</v>
      </c>
      <c r="K451">
        <f t="shared" ref="K451:K514" si="8">I451/H451</f>
        <v>0.52304147465437789</v>
      </c>
    </row>
    <row r="452" spans="1:11" ht="17">
      <c r="A452" s="3" t="s">
        <v>607</v>
      </c>
      <c r="B452" s="3" t="s">
        <v>2643</v>
      </c>
      <c r="C452" s="4" t="s">
        <v>2644</v>
      </c>
      <c r="D452" s="4">
        <f>VLOOKUP(A452,Sheet1!$A$1:$B$1307,2,FALSE)</f>
        <v>0.310390158247</v>
      </c>
      <c r="E452" s="6">
        <v>1258</v>
      </c>
      <c r="F452" s="6">
        <v>11757</v>
      </c>
      <c r="G452" s="4">
        <f>E452+F452</f>
        <v>13015</v>
      </c>
      <c r="H452" s="4">
        <v>595</v>
      </c>
      <c r="I452" s="4">
        <v>382.7</v>
      </c>
      <c r="J452" s="7">
        <f>I452*E452</f>
        <v>481436.6</v>
      </c>
      <c r="K452">
        <f t="shared" si="8"/>
        <v>0.64319327731092435</v>
      </c>
    </row>
    <row r="453" spans="1:11" ht="17">
      <c r="A453" s="3" t="s">
        <v>1278</v>
      </c>
      <c r="B453" s="3" t="s">
        <v>3913</v>
      </c>
      <c r="C453" s="4" t="s">
        <v>3914</v>
      </c>
      <c r="D453" s="4">
        <f>VLOOKUP(A453,Sheet1!$A$1:$B$1307,2,FALSE)</f>
        <v>0.40630795050099999</v>
      </c>
      <c r="E453" s="6">
        <v>1254</v>
      </c>
      <c r="F453" s="6">
        <v>2097</v>
      </c>
      <c r="G453" s="4">
        <f>E453+F453</f>
        <v>3351</v>
      </c>
      <c r="H453" s="4">
        <v>189</v>
      </c>
      <c r="I453" s="4">
        <v>149.1</v>
      </c>
      <c r="J453" s="7">
        <f>I453*E453</f>
        <v>186971.4</v>
      </c>
      <c r="K453">
        <f t="shared" si="8"/>
        <v>0.78888888888888886</v>
      </c>
    </row>
    <row r="454" spans="1:11" ht="17">
      <c r="A454" s="3" t="s">
        <v>684</v>
      </c>
      <c r="B454" s="3" t="s">
        <v>2798</v>
      </c>
      <c r="C454" s="4" t="s">
        <v>2799</v>
      </c>
      <c r="D454" s="4">
        <f>VLOOKUP(A454,Sheet1!$A$1:$B$1307,2,FALSE)</f>
        <v>0.26372098455999998</v>
      </c>
      <c r="E454" s="6">
        <v>1253</v>
      </c>
      <c r="F454" s="6">
        <v>7938</v>
      </c>
      <c r="G454" s="4">
        <f>E454+F454</f>
        <v>9191</v>
      </c>
      <c r="H454" s="4">
        <v>727</v>
      </c>
      <c r="I454" s="4">
        <v>483.1</v>
      </c>
      <c r="J454" s="7">
        <f>I454*E454</f>
        <v>605324.30000000005</v>
      </c>
      <c r="K454">
        <f t="shared" si="8"/>
        <v>0.66451169188445669</v>
      </c>
    </row>
    <row r="455" spans="1:11" ht="17">
      <c r="A455" s="3" t="s">
        <v>729</v>
      </c>
      <c r="B455" s="3" t="s">
        <v>2886</v>
      </c>
      <c r="C455" s="4" t="s">
        <v>2887</v>
      </c>
      <c r="D455" s="4">
        <f>VLOOKUP(A455,Sheet1!$A$1:$B$1307,2,FALSE)</f>
        <v>0.37333216832799998</v>
      </c>
      <c r="E455" s="6">
        <v>1251</v>
      </c>
      <c r="F455" s="6">
        <v>1683</v>
      </c>
      <c r="G455" s="4">
        <f>E455+F455</f>
        <v>2934</v>
      </c>
      <c r="H455" s="4">
        <v>500</v>
      </c>
      <c r="I455" s="4">
        <v>260.2</v>
      </c>
      <c r="J455" s="7">
        <f>I455*E455</f>
        <v>325510.2</v>
      </c>
      <c r="K455">
        <f t="shared" si="8"/>
        <v>0.52039999999999997</v>
      </c>
    </row>
    <row r="456" spans="1:11" ht="17">
      <c r="A456" s="3" t="s">
        <v>920</v>
      </c>
      <c r="B456" s="3" t="s">
        <v>3264</v>
      </c>
      <c r="C456" s="4" t="s">
        <v>3265</v>
      </c>
      <c r="D456" s="4">
        <f>VLOOKUP(A456,Sheet1!$A$1:$B$1307,2,FALSE)</f>
        <v>0.34176670724500002</v>
      </c>
      <c r="E456" s="6">
        <v>1236</v>
      </c>
      <c r="F456" s="6">
        <v>3020</v>
      </c>
      <c r="G456" s="4">
        <f>E456+F456</f>
        <v>4256</v>
      </c>
      <c r="H456" s="4">
        <v>558</v>
      </c>
      <c r="I456" s="4">
        <v>407.5</v>
      </c>
      <c r="J456" s="7">
        <f>I456*E456</f>
        <v>503670</v>
      </c>
      <c r="K456">
        <f t="shared" si="8"/>
        <v>0.73028673835125446</v>
      </c>
    </row>
    <row r="457" spans="1:11" ht="17">
      <c r="A457" s="3" t="s">
        <v>905</v>
      </c>
      <c r="B457" s="3" t="s">
        <v>3234</v>
      </c>
      <c r="C457" s="4" t="s">
        <v>3235</v>
      </c>
      <c r="D457" s="4">
        <f>VLOOKUP(A457,Sheet1!$A$1:$B$1307,2,FALSE)</f>
        <v>0.30849439946399998</v>
      </c>
      <c r="E457" s="6">
        <v>1234</v>
      </c>
      <c r="F457" s="6">
        <v>4128</v>
      </c>
      <c r="G457" s="4">
        <f>E457+F457</f>
        <v>5362</v>
      </c>
      <c r="H457" s="4">
        <v>514</v>
      </c>
      <c r="I457" s="4">
        <v>369.7</v>
      </c>
      <c r="J457" s="7">
        <f>I457*E457</f>
        <v>456209.8</v>
      </c>
      <c r="K457">
        <f t="shared" si="8"/>
        <v>0.71926070038910506</v>
      </c>
    </row>
    <row r="458" spans="1:11" ht="17">
      <c r="A458" s="3" t="s">
        <v>712</v>
      </c>
      <c r="B458" s="3" t="s">
        <v>2852</v>
      </c>
      <c r="C458" s="4" t="s">
        <v>2853</v>
      </c>
      <c r="D458" s="4">
        <f>VLOOKUP(A458,Sheet1!$A$1:$B$1307,2,FALSE)</f>
        <v>0.40501745051900001</v>
      </c>
      <c r="E458" s="6">
        <v>1232</v>
      </c>
      <c r="F458" s="6">
        <v>1325</v>
      </c>
      <c r="G458" s="4">
        <f>E458+F458</f>
        <v>2557</v>
      </c>
      <c r="H458" s="4">
        <v>969</v>
      </c>
      <c r="I458" s="4">
        <v>389.1</v>
      </c>
      <c r="J458" s="7">
        <f>I458*E458</f>
        <v>479371.2</v>
      </c>
      <c r="K458">
        <f t="shared" si="8"/>
        <v>0.40154798761609911</v>
      </c>
    </row>
    <row r="459" spans="1:11" ht="17">
      <c r="A459" s="3" t="s">
        <v>1298</v>
      </c>
      <c r="B459" s="3" t="s">
        <v>3944</v>
      </c>
      <c r="C459" s="4" t="s">
        <v>2845</v>
      </c>
      <c r="D459" s="4">
        <f>VLOOKUP(A459,Sheet1!$A$1:$B$1307,2,FALSE)</f>
        <v>0.22697975932299999</v>
      </c>
      <c r="E459" s="6">
        <v>1227</v>
      </c>
      <c r="F459" s="6">
        <v>1471</v>
      </c>
      <c r="G459" s="4">
        <f>E459+F459</f>
        <v>2698</v>
      </c>
      <c r="H459" s="4">
        <v>484</v>
      </c>
      <c r="I459" s="4">
        <v>243.3</v>
      </c>
      <c r="J459" s="7">
        <f>I459*E459</f>
        <v>298529.10000000003</v>
      </c>
      <c r="K459">
        <f t="shared" si="8"/>
        <v>0.50268595041322317</v>
      </c>
    </row>
    <row r="460" spans="1:11" ht="17">
      <c r="A460" s="3" t="s">
        <v>826</v>
      </c>
      <c r="B460" s="3" t="s">
        <v>3076</v>
      </c>
      <c r="C460" s="4" t="s">
        <v>3077</v>
      </c>
      <c r="D460" s="4">
        <f>VLOOKUP(A460,Sheet1!$A$1:$B$1307,2,FALSE)</f>
        <v>0.26924551584799999</v>
      </c>
      <c r="E460" s="6">
        <v>1221</v>
      </c>
      <c r="F460" s="6">
        <v>8969</v>
      </c>
      <c r="G460" s="4">
        <f>E460+F460</f>
        <v>10190</v>
      </c>
      <c r="H460" s="4">
        <v>418</v>
      </c>
      <c r="I460" s="4">
        <v>213.1</v>
      </c>
      <c r="J460" s="7">
        <f>I460*E460</f>
        <v>260195.1</v>
      </c>
      <c r="K460">
        <f t="shared" si="8"/>
        <v>0.50980861244019138</v>
      </c>
    </row>
    <row r="461" spans="1:11" ht="17">
      <c r="A461" s="3" t="s">
        <v>818</v>
      </c>
      <c r="B461" s="3" t="s">
        <v>3060</v>
      </c>
      <c r="C461" s="4" t="s">
        <v>3061</v>
      </c>
      <c r="D461" s="4">
        <f>VLOOKUP(A461,Sheet1!$A$1:$B$1307,2,FALSE)</f>
        <v>0.23122686812000001</v>
      </c>
      <c r="E461" s="6">
        <v>1214</v>
      </c>
      <c r="F461" s="6">
        <v>11293</v>
      </c>
      <c r="G461" s="4">
        <f>E461+F461</f>
        <v>12507</v>
      </c>
      <c r="H461" s="4">
        <v>733</v>
      </c>
      <c r="I461" s="4">
        <v>389.3</v>
      </c>
      <c r="J461" s="7">
        <f>I461*E461</f>
        <v>472610.2</v>
      </c>
      <c r="K461">
        <f t="shared" si="8"/>
        <v>0.53110504774897682</v>
      </c>
    </row>
    <row r="462" spans="1:11" ht="17">
      <c r="A462" s="3" t="s">
        <v>893</v>
      </c>
      <c r="B462" s="3" t="s">
        <v>3210</v>
      </c>
      <c r="C462" s="4" t="s">
        <v>3211</v>
      </c>
      <c r="D462" s="4">
        <f>VLOOKUP(A462,Sheet1!$A$1:$B$1307,2,FALSE)</f>
        <v>0.22625152689700001</v>
      </c>
      <c r="E462" s="6">
        <v>1211</v>
      </c>
      <c r="F462" s="6">
        <v>1944</v>
      </c>
      <c r="G462" s="4">
        <f>E462+F462</f>
        <v>3155</v>
      </c>
      <c r="H462" s="4">
        <v>445</v>
      </c>
      <c r="I462" s="4">
        <v>329.5</v>
      </c>
      <c r="J462" s="7">
        <f>I462*E462</f>
        <v>399024.5</v>
      </c>
      <c r="K462">
        <f t="shared" si="8"/>
        <v>0.74044943820224718</v>
      </c>
    </row>
    <row r="463" spans="1:11" ht="17">
      <c r="A463" s="3" t="s">
        <v>703</v>
      </c>
      <c r="B463" s="3" t="s">
        <v>2834</v>
      </c>
      <c r="C463" s="4" t="s">
        <v>2835</v>
      </c>
      <c r="D463" s="4">
        <f>VLOOKUP(A463,Sheet1!$A$1:$B$1307,2,FALSE)</f>
        <v>0.25541901500600001</v>
      </c>
      <c r="E463" s="6">
        <v>1209</v>
      </c>
      <c r="F463" s="6">
        <v>3543</v>
      </c>
      <c r="G463" s="4">
        <f>E463+F463</f>
        <v>4752</v>
      </c>
      <c r="H463" s="4">
        <v>922</v>
      </c>
      <c r="I463" s="4">
        <v>342.4</v>
      </c>
      <c r="J463" s="7">
        <f>I463*E463</f>
        <v>413961.6</v>
      </c>
      <c r="K463">
        <f t="shared" si="8"/>
        <v>0.37136659436008673</v>
      </c>
    </row>
    <row r="464" spans="1:11" ht="17">
      <c r="A464" s="3" t="s">
        <v>188</v>
      </c>
      <c r="B464" s="3" t="s">
        <v>1813</v>
      </c>
      <c r="C464" s="4" t="s">
        <v>1814</v>
      </c>
      <c r="D464" s="4">
        <f>VLOOKUP(A464,Sheet1!$A$1:$B$1307,2,FALSE)</f>
        <v>0.52380926943299999</v>
      </c>
      <c r="E464" s="6">
        <v>1205</v>
      </c>
      <c r="F464" s="6">
        <v>1844</v>
      </c>
      <c r="G464" s="4">
        <f>E464+F464</f>
        <v>3049</v>
      </c>
      <c r="H464" s="4">
        <v>216</v>
      </c>
      <c r="I464" s="4">
        <v>195</v>
      </c>
      <c r="J464" s="7">
        <f>I464*E464</f>
        <v>234975</v>
      </c>
      <c r="K464">
        <f t="shared" si="8"/>
        <v>0.90277777777777779</v>
      </c>
    </row>
    <row r="465" spans="1:11" ht="17">
      <c r="A465" s="3" t="s">
        <v>64</v>
      </c>
      <c r="B465" s="3" t="s">
        <v>1581</v>
      </c>
      <c r="C465" s="4" t="s">
        <v>1582</v>
      </c>
      <c r="D465" s="4">
        <f>VLOOKUP(A465,Sheet1!$A$1:$B$1307,2,FALSE)</f>
        <v>0.31263090724199999</v>
      </c>
      <c r="E465" s="6">
        <v>1204</v>
      </c>
      <c r="F465" s="6">
        <v>12576</v>
      </c>
      <c r="G465" s="4">
        <f>E465+F465</f>
        <v>13780</v>
      </c>
      <c r="H465" s="4">
        <v>152</v>
      </c>
      <c r="I465" s="4">
        <v>139.69999999999999</v>
      </c>
      <c r="J465" s="7">
        <f>I465*E465</f>
        <v>168198.8</v>
      </c>
      <c r="K465">
        <f t="shared" si="8"/>
        <v>0.919078947368421</v>
      </c>
    </row>
    <row r="466" spans="1:11" ht="17">
      <c r="A466" s="3" t="s">
        <v>415</v>
      </c>
      <c r="B466" s="3" t="s">
        <v>2267</v>
      </c>
      <c r="C466" s="4" t="s">
        <v>2268</v>
      </c>
      <c r="D466" s="4">
        <f>VLOOKUP(A466,Sheet1!$A$1:$B$1307,2,FALSE)</f>
        <v>0.18290879864199999</v>
      </c>
      <c r="E466" s="6">
        <v>1201</v>
      </c>
      <c r="F466" s="6">
        <v>88935</v>
      </c>
      <c r="G466" s="4">
        <f>E466+F466</f>
        <v>90136</v>
      </c>
      <c r="H466" s="4">
        <v>4254</v>
      </c>
      <c r="I466" s="4">
        <v>994.1</v>
      </c>
      <c r="J466" s="7">
        <f>I466*E466</f>
        <v>1193914.1000000001</v>
      </c>
      <c r="K466">
        <f t="shared" si="8"/>
        <v>0.23368594264221909</v>
      </c>
    </row>
    <row r="467" spans="1:11" ht="17">
      <c r="A467" s="3" t="s">
        <v>445</v>
      </c>
      <c r="B467" s="3" t="s">
        <v>2326</v>
      </c>
      <c r="C467" s="4" t="s">
        <v>2327</v>
      </c>
      <c r="D467" s="4">
        <f>VLOOKUP(A467,Sheet1!$A$1:$B$1307,2,FALSE)</f>
        <v>0.28234262846800001</v>
      </c>
      <c r="E467" s="6">
        <v>1197</v>
      </c>
      <c r="F467" s="6">
        <v>1374</v>
      </c>
      <c r="G467" s="4">
        <f>E467+F467</f>
        <v>2571</v>
      </c>
      <c r="H467" s="4">
        <v>475</v>
      </c>
      <c r="I467" s="4">
        <v>308.3</v>
      </c>
      <c r="J467" s="7">
        <f>I467*E467</f>
        <v>369035.10000000003</v>
      </c>
      <c r="K467">
        <f t="shared" si="8"/>
        <v>0.64905263157894744</v>
      </c>
    </row>
    <row r="468" spans="1:11" ht="17">
      <c r="A468" s="3" t="s">
        <v>1280</v>
      </c>
      <c r="B468" s="3" t="s">
        <v>3918</v>
      </c>
      <c r="C468" s="4" t="s">
        <v>2845</v>
      </c>
      <c r="D468" s="4">
        <f>VLOOKUP(A468,Sheet1!$A$1:$B$1307,2,FALSE)</f>
        <v>0.340575727923</v>
      </c>
      <c r="E468" s="6">
        <v>1191</v>
      </c>
      <c r="F468" s="6">
        <v>1842</v>
      </c>
      <c r="G468" s="4">
        <f>E468+F468</f>
        <v>3033</v>
      </c>
      <c r="H468" s="4">
        <v>398</v>
      </c>
      <c r="I468" s="4">
        <v>220.6</v>
      </c>
      <c r="J468" s="7">
        <f>I468*E468</f>
        <v>262734.59999999998</v>
      </c>
      <c r="K468">
        <f t="shared" si="8"/>
        <v>0.55427135678391959</v>
      </c>
    </row>
    <row r="469" spans="1:11" ht="17">
      <c r="A469" s="3" t="s">
        <v>1096</v>
      </c>
      <c r="B469" s="3" t="s">
        <v>3616</v>
      </c>
      <c r="C469" s="4" t="s">
        <v>3617</v>
      </c>
      <c r="D469" s="4">
        <f>VLOOKUP(A469,Sheet1!$A$1:$B$1307,2,FALSE)</f>
        <v>0.27036481593400002</v>
      </c>
      <c r="E469" s="6">
        <v>1182</v>
      </c>
      <c r="F469" s="6">
        <v>10788</v>
      </c>
      <c r="G469" s="4">
        <f>E469+F469</f>
        <v>11970</v>
      </c>
      <c r="H469" s="4">
        <v>1068</v>
      </c>
      <c r="I469" s="4">
        <v>450.5</v>
      </c>
      <c r="J469" s="7">
        <f>I469*E469</f>
        <v>532491</v>
      </c>
      <c r="K469">
        <f t="shared" si="8"/>
        <v>0.42181647940074907</v>
      </c>
    </row>
    <row r="470" spans="1:11" ht="17">
      <c r="A470" s="3" t="s">
        <v>1</v>
      </c>
      <c r="B470" s="3" t="s">
        <v>1455</v>
      </c>
      <c r="C470" s="4" t="s">
        <v>1456</v>
      </c>
      <c r="D470" s="4">
        <f>VLOOKUP(A470,Sheet1!$A$1:$B$1307,2,FALSE)</f>
        <v>0.24407954063100001</v>
      </c>
      <c r="E470" s="6">
        <v>1181</v>
      </c>
      <c r="F470" s="6">
        <v>1246</v>
      </c>
      <c r="G470" s="4">
        <f>E470+F470</f>
        <v>2427</v>
      </c>
      <c r="H470" s="4">
        <v>331</v>
      </c>
      <c r="I470" s="4">
        <v>196</v>
      </c>
      <c r="J470" s="7">
        <f>I470*E470</f>
        <v>231476</v>
      </c>
      <c r="K470">
        <f t="shared" si="8"/>
        <v>0.59214501510574014</v>
      </c>
    </row>
    <row r="471" spans="1:11" ht="17">
      <c r="A471" s="3" t="s">
        <v>134</v>
      </c>
      <c r="B471" s="3" t="s">
        <v>1719</v>
      </c>
      <c r="C471" s="4" t="s">
        <v>1720</v>
      </c>
      <c r="D471" s="4">
        <f>VLOOKUP(A471,Sheet1!$A$1:$B$1307,2,FALSE)</f>
        <v>0.22216874363299999</v>
      </c>
      <c r="E471" s="6">
        <v>1180</v>
      </c>
      <c r="F471" s="6">
        <v>13949</v>
      </c>
      <c r="G471" s="4">
        <f>E471+F471</f>
        <v>15129</v>
      </c>
      <c r="H471" s="4">
        <v>422</v>
      </c>
      <c r="I471" s="4">
        <v>257.60000000000002</v>
      </c>
      <c r="J471" s="7">
        <f>I471*E471</f>
        <v>303968</v>
      </c>
      <c r="K471">
        <f t="shared" si="8"/>
        <v>0.61042654028436028</v>
      </c>
    </row>
    <row r="472" spans="1:11" ht="17">
      <c r="A472" s="3" t="s">
        <v>707</v>
      </c>
      <c r="B472" s="3" t="s">
        <v>2842</v>
      </c>
      <c r="C472" s="4" t="s">
        <v>2843</v>
      </c>
      <c r="D472" s="4">
        <f>VLOOKUP(A472,Sheet1!$A$1:$B$1307,2,FALSE)</f>
        <v>0.25221478331800001</v>
      </c>
      <c r="E472" s="6">
        <v>1180</v>
      </c>
      <c r="F472" s="6">
        <v>2151</v>
      </c>
      <c r="G472" s="4">
        <f>E472+F472</f>
        <v>3331</v>
      </c>
      <c r="H472" s="4">
        <v>938</v>
      </c>
      <c r="I472" s="4">
        <v>295.10000000000002</v>
      </c>
      <c r="J472" s="7">
        <f>I472*E472</f>
        <v>348218</v>
      </c>
      <c r="K472">
        <f t="shared" si="8"/>
        <v>0.31460554371002136</v>
      </c>
    </row>
    <row r="473" spans="1:11" ht="17">
      <c r="A473" s="3" t="s">
        <v>35</v>
      </c>
      <c r="B473" s="3" t="s">
        <v>1523</v>
      </c>
      <c r="C473" s="4" t="s">
        <v>1524</v>
      </c>
      <c r="D473" s="4">
        <f>VLOOKUP(A473,Sheet1!$A$1:$B$1307,2,FALSE)</f>
        <v>0.48345968663</v>
      </c>
      <c r="E473" s="6">
        <v>473</v>
      </c>
      <c r="F473" s="6">
        <v>1202841</v>
      </c>
      <c r="G473" s="4">
        <f>E473+F473</f>
        <v>1203314</v>
      </c>
      <c r="H473" s="4">
        <v>299</v>
      </c>
      <c r="I473" s="4">
        <v>205.6</v>
      </c>
      <c r="J473" s="7">
        <f>I473*E473</f>
        <v>97248.8</v>
      </c>
      <c r="K473">
        <f t="shared" si="8"/>
        <v>0.68762541806020061</v>
      </c>
    </row>
    <row r="474" spans="1:11" ht="17">
      <c r="A474" s="3" t="s">
        <v>878</v>
      </c>
      <c r="B474" s="3" t="s">
        <v>3180</v>
      </c>
      <c r="C474" s="4" t="s">
        <v>3181</v>
      </c>
      <c r="D474" s="4">
        <f>VLOOKUP(A474,Sheet1!$A$1:$B$1307,2,FALSE)</f>
        <v>0.191698219606</v>
      </c>
      <c r="E474" s="6">
        <v>1168</v>
      </c>
      <c r="F474" s="6">
        <v>2926</v>
      </c>
      <c r="G474" s="4">
        <f>E474+F474</f>
        <v>4094</v>
      </c>
      <c r="H474" s="4">
        <v>313</v>
      </c>
      <c r="I474" s="4">
        <v>228.4</v>
      </c>
      <c r="J474" s="7">
        <f>I474*E474</f>
        <v>266771.20000000001</v>
      </c>
      <c r="K474">
        <f t="shared" si="8"/>
        <v>0.72971246006389778</v>
      </c>
    </row>
    <row r="475" spans="1:11" ht="17">
      <c r="A475" s="3" t="s">
        <v>948</v>
      </c>
      <c r="B475" s="3" t="s">
        <v>3320</v>
      </c>
      <c r="C475" s="4" t="s">
        <v>3321</v>
      </c>
      <c r="D475" s="4">
        <f>VLOOKUP(A475,Sheet1!$A$1:$B$1307,2,FALSE)</f>
        <v>0.26942583491099997</v>
      </c>
      <c r="E475" s="6">
        <v>1165</v>
      </c>
      <c r="F475" s="6">
        <v>4109</v>
      </c>
      <c r="G475" s="4">
        <f>E475+F475</f>
        <v>5274</v>
      </c>
      <c r="H475" s="4">
        <v>190</v>
      </c>
      <c r="I475" s="4">
        <v>146.80000000000001</v>
      </c>
      <c r="J475" s="7">
        <f>I475*E475</f>
        <v>171022</v>
      </c>
      <c r="K475">
        <f t="shared" si="8"/>
        <v>0.77263157894736845</v>
      </c>
    </row>
    <row r="476" spans="1:11" ht="17">
      <c r="A476" s="3" t="s">
        <v>576</v>
      </c>
      <c r="B476" s="3" t="s">
        <v>2583</v>
      </c>
      <c r="C476" s="4" t="s">
        <v>2584</v>
      </c>
      <c r="D476" s="4">
        <f>VLOOKUP(A476,Sheet1!$A$1:$B$1307,2,FALSE)</f>
        <v>0.41685395440799999</v>
      </c>
      <c r="E476" s="6">
        <v>1162</v>
      </c>
      <c r="F476" s="6">
        <v>8750</v>
      </c>
      <c r="G476" s="4">
        <f>E476+F476</f>
        <v>9912</v>
      </c>
      <c r="H476" s="4">
        <v>783</v>
      </c>
      <c r="I476" s="4">
        <v>407.5</v>
      </c>
      <c r="J476" s="7">
        <f>I476*E476</f>
        <v>473515</v>
      </c>
      <c r="K476">
        <f t="shared" si="8"/>
        <v>0.52043422733077904</v>
      </c>
    </row>
    <row r="477" spans="1:11" ht="17">
      <c r="A477" s="3" t="s">
        <v>827</v>
      </c>
      <c r="B477" s="3" t="s">
        <v>3078</v>
      </c>
      <c r="C477" s="4" t="s">
        <v>3079</v>
      </c>
      <c r="D477" s="4">
        <f>VLOOKUP(A477,Sheet1!$A$1:$B$1307,2,FALSE)</f>
        <v>0.258692612062</v>
      </c>
      <c r="E477" s="6">
        <v>1162</v>
      </c>
      <c r="F477" s="6">
        <v>8332</v>
      </c>
      <c r="G477" s="4">
        <f>E477+F477</f>
        <v>9494</v>
      </c>
      <c r="H477" s="4">
        <v>97</v>
      </c>
      <c r="I477" s="4">
        <v>85.9</v>
      </c>
      <c r="J477" s="7">
        <f>I477*E477</f>
        <v>99815.8</v>
      </c>
      <c r="K477">
        <f t="shared" si="8"/>
        <v>0.88556701030927842</v>
      </c>
    </row>
    <row r="478" spans="1:11" ht="17">
      <c r="A478" s="3" t="s">
        <v>829</v>
      </c>
      <c r="B478" s="3" t="s">
        <v>3082</v>
      </c>
      <c r="C478" s="4" t="s">
        <v>3083</v>
      </c>
      <c r="D478" s="4">
        <f>VLOOKUP(A478,Sheet1!$A$1:$B$1307,2,FALSE)</f>
        <v>0.21750498554</v>
      </c>
      <c r="E478" s="6">
        <v>1158</v>
      </c>
      <c r="F478" s="6">
        <v>6217</v>
      </c>
      <c r="G478" s="4">
        <f>E478+F478</f>
        <v>7375</v>
      </c>
      <c r="H478" s="4">
        <v>923</v>
      </c>
      <c r="I478" s="4">
        <v>456.7</v>
      </c>
      <c r="J478" s="7">
        <f>I478*E478</f>
        <v>528858.6</v>
      </c>
      <c r="K478">
        <f t="shared" si="8"/>
        <v>0.49479956663055252</v>
      </c>
    </row>
    <row r="479" spans="1:11" ht="17">
      <c r="A479" s="3" t="s">
        <v>928</v>
      </c>
      <c r="B479" s="3" t="s">
        <v>3280</v>
      </c>
      <c r="C479" s="4" t="s">
        <v>3281</v>
      </c>
      <c r="D479" s="4">
        <f>VLOOKUP(A479,Sheet1!$A$1:$B$1307,2,FALSE)</f>
        <v>0.33048472547199997</v>
      </c>
      <c r="E479" s="6">
        <v>1157</v>
      </c>
      <c r="F479" s="6">
        <v>10722</v>
      </c>
      <c r="G479" s="4">
        <f>E479+F479</f>
        <v>11879</v>
      </c>
      <c r="H479" s="4">
        <v>604</v>
      </c>
      <c r="I479" s="4">
        <v>388.6</v>
      </c>
      <c r="J479" s="7">
        <f>I479*E479</f>
        <v>449610.2</v>
      </c>
      <c r="K479">
        <f t="shared" si="8"/>
        <v>0.6433774834437086</v>
      </c>
    </row>
    <row r="480" spans="1:11" ht="17">
      <c r="A480" s="3" t="s">
        <v>793</v>
      </c>
      <c r="B480" s="3" t="s">
        <v>3010</v>
      </c>
      <c r="C480" s="4" t="s">
        <v>3011</v>
      </c>
      <c r="D480" s="4">
        <f>VLOOKUP(A480,Sheet1!$A$1:$B$1307,2,FALSE)</f>
        <v>0.22144020837799999</v>
      </c>
      <c r="E480" s="6">
        <v>1156</v>
      </c>
      <c r="F480" s="6">
        <v>3395</v>
      </c>
      <c r="G480" s="4">
        <f>E480+F480</f>
        <v>4551</v>
      </c>
      <c r="H480" s="4">
        <v>485</v>
      </c>
      <c r="I480" s="4">
        <v>344.3</v>
      </c>
      <c r="J480" s="7">
        <f>I480*E480</f>
        <v>398010.8</v>
      </c>
      <c r="K480">
        <f t="shared" si="8"/>
        <v>0.7098969072164949</v>
      </c>
    </row>
    <row r="481" spans="1:11" ht="17">
      <c r="A481" s="3" t="s">
        <v>59</v>
      </c>
      <c r="B481" s="3" t="s">
        <v>1571</v>
      </c>
      <c r="C481" s="4" t="s">
        <v>1572</v>
      </c>
      <c r="D481" s="4">
        <f>VLOOKUP(A481,Sheet1!$A$1:$B$1307,2,FALSE)</f>
        <v>0.152180485906</v>
      </c>
      <c r="E481" s="6">
        <v>1144</v>
      </c>
      <c r="F481" s="6">
        <v>1210</v>
      </c>
      <c r="G481" s="4">
        <f>E481+F481</f>
        <v>2354</v>
      </c>
      <c r="H481" s="4">
        <v>3638</v>
      </c>
      <c r="I481" s="4">
        <v>373.6</v>
      </c>
      <c r="J481" s="7">
        <f>I481*E481</f>
        <v>427398.40000000002</v>
      </c>
      <c r="K481">
        <f t="shared" si="8"/>
        <v>0.10269378779549203</v>
      </c>
    </row>
    <row r="482" spans="1:11" ht="17">
      <c r="A482" s="3" t="s">
        <v>855</v>
      </c>
      <c r="B482" s="3" t="s">
        <v>3134</v>
      </c>
      <c r="C482" s="4" t="s">
        <v>3135</v>
      </c>
      <c r="D482" s="4">
        <f>VLOOKUP(A482,Sheet1!$A$1:$B$1307,2,FALSE)</f>
        <v>0.33935266454200003</v>
      </c>
      <c r="E482" s="6">
        <v>1142</v>
      </c>
      <c r="F482" s="6">
        <v>13481</v>
      </c>
      <c r="G482" s="4">
        <f>E482+F482</f>
        <v>14623</v>
      </c>
      <c r="H482" s="4">
        <v>2123</v>
      </c>
      <c r="I482" s="4">
        <v>662.4</v>
      </c>
      <c r="J482" s="7">
        <f>I482*E482</f>
        <v>756460.79999999993</v>
      </c>
      <c r="K482">
        <f t="shared" si="8"/>
        <v>0.31201130475741873</v>
      </c>
    </row>
    <row r="483" spans="1:11" ht="17">
      <c r="A483" s="3" t="s">
        <v>1093</v>
      </c>
      <c r="B483" s="3" t="s">
        <v>3610</v>
      </c>
      <c r="C483" s="4" t="s">
        <v>3611</v>
      </c>
      <c r="D483" s="4">
        <f>VLOOKUP(A483,Sheet1!$A$1:$B$1307,2,FALSE)</f>
        <v>0.242497089405</v>
      </c>
      <c r="E483" s="6">
        <v>1137</v>
      </c>
      <c r="F483" s="6">
        <v>11325</v>
      </c>
      <c r="G483" s="4">
        <f>E483+F483</f>
        <v>12462</v>
      </c>
      <c r="H483" s="4">
        <v>1574</v>
      </c>
      <c r="I483" s="4">
        <v>266.60000000000002</v>
      </c>
      <c r="J483" s="7">
        <f>I483*E483</f>
        <v>303124.2</v>
      </c>
      <c r="K483">
        <f t="shared" si="8"/>
        <v>0.16937738246505718</v>
      </c>
    </row>
    <row r="484" spans="1:11" ht="17">
      <c r="A484" s="3" t="s">
        <v>1260</v>
      </c>
      <c r="B484" s="3" t="s">
        <v>3893</v>
      </c>
      <c r="C484" s="4" t="s">
        <v>2845</v>
      </c>
      <c r="D484" s="4">
        <f>VLOOKUP(A484,Sheet1!$A$1:$B$1307,2,FALSE)</f>
        <v>0.187665121357</v>
      </c>
      <c r="E484" s="6">
        <v>1137</v>
      </c>
      <c r="F484" s="6">
        <v>1162</v>
      </c>
      <c r="G484" s="4">
        <f>E484+F484</f>
        <v>2299</v>
      </c>
      <c r="H484" s="4">
        <v>179</v>
      </c>
      <c r="I484" s="4">
        <v>140.80000000000001</v>
      </c>
      <c r="J484" s="7">
        <f>I484*E484</f>
        <v>160089.60000000001</v>
      </c>
      <c r="K484">
        <f t="shared" si="8"/>
        <v>0.78659217877094978</v>
      </c>
    </row>
    <row r="485" spans="1:11" ht="17">
      <c r="A485" s="3" t="s">
        <v>187</v>
      </c>
      <c r="B485" s="3" t="s">
        <v>1811</v>
      </c>
      <c r="C485" s="4" t="s">
        <v>1812</v>
      </c>
      <c r="D485" s="4">
        <f>VLOOKUP(A485,Sheet1!$A$1:$B$1307,2,FALSE)</f>
        <v>0.25959091262299999</v>
      </c>
      <c r="E485" s="6">
        <v>1132</v>
      </c>
      <c r="F485" s="6">
        <v>1473</v>
      </c>
      <c r="G485" s="4">
        <f>E485+F485</f>
        <v>2605</v>
      </c>
      <c r="H485" s="4">
        <v>217</v>
      </c>
      <c r="I485" s="4">
        <v>209.2</v>
      </c>
      <c r="J485" s="7">
        <f>I485*E485</f>
        <v>236814.4</v>
      </c>
      <c r="K485">
        <f t="shared" si="8"/>
        <v>0.96405529953917046</v>
      </c>
    </row>
    <row r="486" spans="1:11" ht="17">
      <c r="A486" s="3" t="s">
        <v>1087</v>
      </c>
      <c r="B486" s="3" t="s">
        <v>3598</v>
      </c>
      <c r="C486" s="4" t="s">
        <v>3599</v>
      </c>
      <c r="D486" s="4">
        <f>VLOOKUP(A486,Sheet1!$A$1:$B$1307,2,FALSE)</f>
        <v>0.25501751639100001</v>
      </c>
      <c r="E486" s="6">
        <v>1129</v>
      </c>
      <c r="F486" s="6">
        <v>1310</v>
      </c>
      <c r="G486" s="4">
        <f>E486+F486</f>
        <v>2439</v>
      </c>
      <c r="H486" s="4">
        <v>852</v>
      </c>
      <c r="I486" s="4">
        <v>366.4</v>
      </c>
      <c r="J486" s="7">
        <f>I486*E486</f>
        <v>413665.6</v>
      </c>
      <c r="K486">
        <f t="shared" si="8"/>
        <v>0.43004694835680751</v>
      </c>
    </row>
    <row r="487" spans="1:11" ht="17">
      <c r="A487" s="3" t="s">
        <v>837</v>
      </c>
      <c r="B487" s="3" t="s">
        <v>3098</v>
      </c>
      <c r="C487" s="4" t="s">
        <v>3099</v>
      </c>
      <c r="D487" s="4">
        <f>VLOOKUP(A487,Sheet1!$A$1:$B$1307,2,FALSE)</f>
        <v>0.37373951789299997</v>
      </c>
      <c r="E487" s="6">
        <v>1125</v>
      </c>
      <c r="F487" s="6">
        <v>13895</v>
      </c>
      <c r="G487" s="4">
        <f>E487+F487</f>
        <v>15020</v>
      </c>
      <c r="H487" s="4">
        <v>903</v>
      </c>
      <c r="I487" s="4">
        <v>450.8</v>
      </c>
      <c r="J487" s="7">
        <f>I487*E487</f>
        <v>507150</v>
      </c>
      <c r="K487">
        <f t="shared" si="8"/>
        <v>0.49922480620155041</v>
      </c>
    </row>
    <row r="488" spans="1:11" ht="17">
      <c r="A488" s="3" t="s">
        <v>55</v>
      </c>
      <c r="B488" s="3" t="s">
        <v>1563</v>
      </c>
      <c r="C488" s="4" t="s">
        <v>1564</v>
      </c>
      <c r="D488" s="4">
        <f>VLOOKUP(A488,Sheet1!$A$1:$B$1307,2,FALSE)</f>
        <v>0.217509839057</v>
      </c>
      <c r="E488" s="6">
        <v>1122</v>
      </c>
      <c r="F488" s="6">
        <v>6847</v>
      </c>
      <c r="G488" s="4">
        <f>E488+F488</f>
        <v>7969</v>
      </c>
      <c r="H488" s="4">
        <v>3947</v>
      </c>
      <c r="I488" s="4">
        <v>448</v>
      </c>
      <c r="J488" s="7">
        <f>I488*E488</f>
        <v>502656</v>
      </c>
      <c r="K488">
        <f t="shared" si="8"/>
        <v>0.11350392703318976</v>
      </c>
    </row>
    <row r="489" spans="1:11" ht="17">
      <c r="A489" s="3" t="s">
        <v>98</v>
      </c>
      <c r="B489" s="3" t="s">
        <v>1649</v>
      </c>
      <c r="C489" s="4" t="s">
        <v>1650</v>
      </c>
      <c r="D489" s="4">
        <f>VLOOKUP(A489,Sheet1!$A$1:$B$1307,2,FALSE)</f>
        <v>0.19221650436400001</v>
      </c>
      <c r="E489" s="6">
        <v>1120</v>
      </c>
      <c r="F489" s="6">
        <v>3619</v>
      </c>
      <c r="G489" s="4">
        <f>E489+F489</f>
        <v>4739</v>
      </c>
      <c r="H489" s="4">
        <v>1194</v>
      </c>
      <c r="I489" s="4">
        <v>266.60000000000002</v>
      </c>
      <c r="J489" s="7">
        <f>I489*E489</f>
        <v>298592</v>
      </c>
      <c r="K489">
        <f t="shared" si="8"/>
        <v>0.22328308207705194</v>
      </c>
    </row>
    <row r="490" spans="1:11" ht="17">
      <c r="A490" s="3" t="s">
        <v>204</v>
      </c>
      <c r="B490" s="3" t="s">
        <v>1845</v>
      </c>
      <c r="C490" s="4" t="s">
        <v>1846</v>
      </c>
      <c r="D490" s="4">
        <f>VLOOKUP(A490,Sheet1!$A$1:$B$1307,2,FALSE)</f>
        <v>0.24646139256999999</v>
      </c>
      <c r="E490" s="6">
        <v>1116</v>
      </c>
      <c r="F490" s="6">
        <v>1238</v>
      </c>
      <c r="G490" s="4">
        <f>E490+F490</f>
        <v>2354</v>
      </c>
      <c r="H490" s="4">
        <v>486</v>
      </c>
      <c r="I490" s="4">
        <v>260</v>
      </c>
      <c r="J490" s="7">
        <f>I490*E490</f>
        <v>290160</v>
      </c>
      <c r="K490">
        <f t="shared" si="8"/>
        <v>0.53497942386831276</v>
      </c>
    </row>
    <row r="491" spans="1:11" ht="17">
      <c r="A491" s="3" t="s">
        <v>822</v>
      </c>
      <c r="B491" s="3" t="s">
        <v>3068</v>
      </c>
      <c r="C491" s="4" t="s">
        <v>3069</v>
      </c>
      <c r="D491" s="4">
        <f>VLOOKUP(A491,Sheet1!$A$1:$B$1307,2,FALSE)</f>
        <v>0.18390378228099999</v>
      </c>
      <c r="E491" s="6">
        <v>1114</v>
      </c>
      <c r="F491" s="6">
        <v>8136</v>
      </c>
      <c r="G491" s="4">
        <f>E491+F491</f>
        <v>9250</v>
      </c>
      <c r="H491" s="4">
        <v>953</v>
      </c>
      <c r="I491" s="4">
        <v>336.4</v>
      </c>
      <c r="J491" s="7">
        <f>I491*E491</f>
        <v>374749.6</v>
      </c>
      <c r="K491">
        <f t="shared" si="8"/>
        <v>0.35299055613850994</v>
      </c>
    </row>
    <row r="492" spans="1:11" ht="17">
      <c r="A492" s="3" t="s">
        <v>809</v>
      </c>
      <c r="B492" s="3" t="s">
        <v>3042</v>
      </c>
      <c r="C492" s="4" t="s">
        <v>3043</v>
      </c>
      <c r="D492" s="4">
        <f>VLOOKUP(A492,Sheet1!$A$1:$B$1307,2,FALSE)</f>
        <v>0.40052829675099999</v>
      </c>
      <c r="E492" s="6">
        <v>1109</v>
      </c>
      <c r="F492" s="6">
        <v>15729</v>
      </c>
      <c r="G492" s="4">
        <f>E492+F492</f>
        <v>16838</v>
      </c>
      <c r="H492" s="4">
        <v>5946</v>
      </c>
      <c r="I492" s="4">
        <v>817</v>
      </c>
      <c r="J492" s="7">
        <f>I492*E492</f>
        <v>906053</v>
      </c>
      <c r="K492">
        <f t="shared" si="8"/>
        <v>0.13740329633366968</v>
      </c>
    </row>
    <row r="493" spans="1:11" ht="17">
      <c r="A493" s="3" t="s">
        <v>859</v>
      </c>
      <c r="B493" s="3" t="s">
        <v>3142</v>
      </c>
      <c r="C493" s="4" t="s">
        <v>3143</v>
      </c>
      <c r="D493" s="4">
        <f>VLOOKUP(A493,Sheet1!$A$1:$B$1307,2,FALSE)</f>
        <v>0.29165471592699999</v>
      </c>
      <c r="E493" s="6">
        <v>1109</v>
      </c>
      <c r="F493" s="6">
        <v>15840</v>
      </c>
      <c r="G493" s="4">
        <f>E493+F493</f>
        <v>16949</v>
      </c>
      <c r="H493" s="4">
        <v>7537</v>
      </c>
      <c r="I493" s="4">
        <v>732.8</v>
      </c>
      <c r="J493" s="7">
        <f>I493*E493</f>
        <v>812675.2</v>
      </c>
      <c r="K493">
        <f t="shared" si="8"/>
        <v>9.7227013400557241E-2</v>
      </c>
    </row>
    <row r="494" spans="1:11" ht="17">
      <c r="A494" s="3" t="s">
        <v>1274</v>
      </c>
      <c r="B494" s="3" t="s">
        <v>3910</v>
      </c>
      <c r="C494" s="4" t="s">
        <v>2845</v>
      </c>
      <c r="D494" s="4">
        <f>VLOOKUP(A494,Sheet1!$A$1:$B$1307,2,FALSE)</f>
        <v>0.25001552514600001</v>
      </c>
      <c r="E494" s="6">
        <v>1102</v>
      </c>
      <c r="F494" s="6">
        <v>1607</v>
      </c>
      <c r="G494" s="4">
        <f>E494+F494</f>
        <v>2709</v>
      </c>
      <c r="H494" s="4">
        <v>173</v>
      </c>
      <c r="I494" s="4">
        <v>136.5</v>
      </c>
      <c r="J494" s="7">
        <f>I494*E494</f>
        <v>150423</v>
      </c>
      <c r="K494">
        <f t="shared" si="8"/>
        <v>0.78901734104046239</v>
      </c>
    </row>
    <row r="495" spans="1:11" ht="17">
      <c r="A495" s="3" t="s">
        <v>899</v>
      </c>
      <c r="B495" s="3" t="s">
        <v>3222</v>
      </c>
      <c r="C495" s="4" t="s">
        <v>3223</v>
      </c>
      <c r="D495" s="4">
        <f>VLOOKUP(A495,Sheet1!$A$1:$B$1307,2,FALSE)</f>
        <v>0.25162155117899998</v>
      </c>
      <c r="E495" s="6">
        <v>1101</v>
      </c>
      <c r="F495" s="6">
        <v>7165</v>
      </c>
      <c r="G495" s="4">
        <f>E495+F495</f>
        <v>8266</v>
      </c>
      <c r="H495" s="4">
        <v>486</v>
      </c>
      <c r="I495" s="4">
        <v>365.9</v>
      </c>
      <c r="J495" s="7">
        <f>I495*E495</f>
        <v>402855.89999999997</v>
      </c>
      <c r="K495">
        <f t="shared" si="8"/>
        <v>0.75288065843621399</v>
      </c>
    </row>
    <row r="496" spans="1:11" ht="17">
      <c r="A496" s="3" t="s">
        <v>466</v>
      </c>
      <c r="B496" s="3" t="s">
        <v>2366</v>
      </c>
      <c r="C496" s="4" t="s">
        <v>2367</v>
      </c>
      <c r="D496" s="4">
        <f>VLOOKUP(A496,Sheet1!$A$1:$B$1307,2,FALSE)</f>
        <v>0.30472733731500001</v>
      </c>
      <c r="E496" s="6">
        <v>1099</v>
      </c>
      <c r="F496" s="6">
        <v>16912</v>
      </c>
      <c r="G496" s="4">
        <f>E496+F496</f>
        <v>18011</v>
      </c>
      <c r="H496" s="4">
        <v>826</v>
      </c>
      <c r="I496" s="4">
        <v>441.7</v>
      </c>
      <c r="J496" s="7">
        <f>I496*E496</f>
        <v>485428.3</v>
      </c>
      <c r="K496">
        <f t="shared" si="8"/>
        <v>0.53474576271186436</v>
      </c>
    </row>
    <row r="497" spans="1:11" ht="17">
      <c r="A497" s="3" t="s">
        <v>62</v>
      </c>
      <c r="B497" s="3" t="s">
        <v>1577</v>
      </c>
      <c r="C497" s="4" t="s">
        <v>1578</v>
      </c>
      <c r="D497" s="4">
        <f>VLOOKUP(A497,Sheet1!$A$1:$B$1307,2,FALSE)</f>
        <v>0.25260436823799998</v>
      </c>
      <c r="E497" s="6">
        <v>1098</v>
      </c>
      <c r="F497" s="6">
        <v>9827</v>
      </c>
      <c r="G497" s="4">
        <f>E497+F497</f>
        <v>10925</v>
      </c>
      <c r="H497" s="4">
        <v>136</v>
      </c>
      <c r="I497" s="4">
        <v>133.9</v>
      </c>
      <c r="J497" s="7">
        <f>I497*E497</f>
        <v>147022.20000000001</v>
      </c>
      <c r="K497">
        <f t="shared" si="8"/>
        <v>0.98455882352941182</v>
      </c>
    </row>
    <row r="498" spans="1:11" ht="17">
      <c r="A498" s="3" t="s">
        <v>340</v>
      </c>
      <c r="B498" s="3" t="s">
        <v>2117</v>
      </c>
      <c r="C498" s="4" t="s">
        <v>2118</v>
      </c>
      <c r="D498" s="4">
        <f>VLOOKUP(A498,Sheet1!$A$1:$B$1307,2,FALSE)</f>
        <v>0.301698999932</v>
      </c>
      <c r="E498" s="6">
        <v>1096</v>
      </c>
      <c r="F498" s="6">
        <v>4421</v>
      </c>
      <c r="G498" s="4">
        <f>E498+F498</f>
        <v>5517</v>
      </c>
      <c r="H498" s="4">
        <v>1069</v>
      </c>
      <c r="I498" s="4">
        <v>500.2</v>
      </c>
      <c r="J498" s="7">
        <f>I498*E498</f>
        <v>548219.19999999995</v>
      </c>
      <c r="K498">
        <f t="shared" si="8"/>
        <v>0.46791393826005612</v>
      </c>
    </row>
    <row r="499" spans="1:11" ht="17">
      <c r="A499" s="3" t="s">
        <v>719</v>
      </c>
      <c r="B499" s="3" t="s">
        <v>2866</v>
      </c>
      <c r="C499" s="4" t="s">
        <v>2867</v>
      </c>
      <c r="D499" s="4">
        <f>VLOOKUP(A499,Sheet1!$A$1:$B$1307,2,FALSE)</f>
        <v>0.28985586005199998</v>
      </c>
      <c r="E499" s="6">
        <v>1096</v>
      </c>
      <c r="F499" s="6">
        <v>1155</v>
      </c>
      <c r="G499" s="4">
        <f>E499+F499</f>
        <v>2251</v>
      </c>
      <c r="H499" s="4">
        <v>354</v>
      </c>
      <c r="I499" s="4">
        <v>212.5</v>
      </c>
      <c r="J499" s="7">
        <f>I499*E499</f>
        <v>232900</v>
      </c>
      <c r="K499">
        <f t="shared" si="8"/>
        <v>0.60028248587570621</v>
      </c>
    </row>
    <row r="500" spans="1:11" ht="17">
      <c r="A500" s="3" t="s">
        <v>807</v>
      </c>
      <c r="B500" s="3" t="s">
        <v>3038</v>
      </c>
      <c r="C500" s="4" t="s">
        <v>3039</v>
      </c>
      <c r="D500" s="4">
        <f>VLOOKUP(A500,Sheet1!$A$1:$B$1307,2,FALSE)</f>
        <v>0.36886752365800002</v>
      </c>
      <c r="E500" s="6">
        <v>1096</v>
      </c>
      <c r="F500" s="6">
        <v>10431</v>
      </c>
      <c r="G500" s="4">
        <f>E500+F500</f>
        <v>11527</v>
      </c>
      <c r="H500" s="4">
        <v>653</v>
      </c>
      <c r="I500" s="4">
        <v>410.8</v>
      </c>
      <c r="J500" s="7">
        <f>I500*E500</f>
        <v>450236.8</v>
      </c>
      <c r="K500">
        <f t="shared" si="8"/>
        <v>0.62909647779479327</v>
      </c>
    </row>
    <row r="501" spans="1:11" ht="17">
      <c r="A501" s="3" t="s">
        <v>53</v>
      </c>
      <c r="B501" s="3" t="s">
        <v>1559</v>
      </c>
      <c r="C501" s="4" t="s">
        <v>1560</v>
      </c>
      <c r="D501" s="4">
        <f>VLOOKUP(A501,Sheet1!$A$1:$B$1307,2,FALSE)</f>
        <v>0.39458002270999998</v>
      </c>
      <c r="E501" s="6">
        <v>1091</v>
      </c>
      <c r="F501" s="6">
        <v>1768</v>
      </c>
      <c r="G501" s="4">
        <f>E501+F501</f>
        <v>2859</v>
      </c>
      <c r="H501" s="4">
        <v>575</v>
      </c>
      <c r="I501" s="4">
        <v>221.8</v>
      </c>
      <c r="J501" s="7">
        <f>I501*E501</f>
        <v>241983.80000000002</v>
      </c>
      <c r="K501">
        <f t="shared" si="8"/>
        <v>0.38573913043478264</v>
      </c>
    </row>
    <row r="502" spans="1:11" ht="17">
      <c r="A502" s="3" t="s">
        <v>1111</v>
      </c>
      <c r="B502" s="3" t="s">
        <v>3646</v>
      </c>
      <c r="C502" s="4" t="s">
        <v>3647</v>
      </c>
      <c r="D502" s="4">
        <f>VLOOKUP(A502,Sheet1!$A$1:$B$1307,2,FALSE)</f>
        <v>0.20094650432</v>
      </c>
      <c r="E502" s="6">
        <v>1090</v>
      </c>
      <c r="F502" s="6">
        <v>1189</v>
      </c>
      <c r="G502" s="4">
        <f>E502+F502</f>
        <v>2279</v>
      </c>
      <c r="H502" s="4">
        <v>667</v>
      </c>
      <c r="I502" s="4">
        <v>296.89999999999998</v>
      </c>
      <c r="J502" s="7">
        <f>I502*E502</f>
        <v>323621</v>
      </c>
      <c r="K502">
        <f t="shared" si="8"/>
        <v>0.44512743628185902</v>
      </c>
    </row>
    <row r="503" spans="1:11" ht="17">
      <c r="A503" s="3" t="s">
        <v>821</v>
      </c>
      <c r="B503" s="3" t="s">
        <v>3066</v>
      </c>
      <c r="C503" s="4" t="s">
        <v>3067</v>
      </c>
      <c r="D503" s="4">
        <f>VLOOKUP(A503,Sheet1!$A$1:$B$1307,2,FALSE)</f>
        <v>0.212556314149</v>
      </c>
      <c r="E503" s="6">
        <v>1089</v>
      </c>
      <c r="F503" s="6">
        <v>8303</v>
      </c>
      <c r="G503" s="4">
        <f>E503+F503</f>
        <v>9392</v>
      </c>
      <c r="H503" s="4">
        <v>1040</v>
      </c>
      <c r="I503" s="4">
        <v>430.8</v>
      </c>
      <c r="J503" s="7">
        <f>I503*E503</f>
        <v>469141.2</v>
      </c>
      <c r="K503">
        <f t="shared" si="8"/>
        <v>0.41423076923076924</v>
      </c>
    </row>
    <row r="504" spans="1:11" ht="17">
      <c r="A504" s="3" t="s">
        <v>666</v>
      </c>
      <c r="B504" s="3" t="s">
        <v>2763</v>
      </c>
      <c r="C504" s="4" t="s">
        <v>2764</v>
      </c>
      <c r="D504" s="4">
        <f>VLOOKUP(A504,Sheet1!$A$1:$B$1307,2,FALSE)</f>
        <v>0.50199116609600003</v>
      </c>
      <c r="E504" s="6">
        <v>1078</v>
      </c>
      <c r="F504" s="6">
        <v>2173</v>
      </c>
      <c r="G504" s="4">
        <f>E504+F504</f>
        <v>3251</v>
      </c>
      <c r="H504" s="4">
        <v>830</v>
      </c>
      <c r="I504" s="4">
        <v>382.1</v>
      </c>
      <c r="J504" s="7">
        <f>I504*E504</f>
        <v>411903.80000000005</v>
      </c>
      <c r="K504">
        <f t="shared" si="8"/>
        <v>0.46036144578313254</v>
      </c>
    </row>
    <row r="505" spans="1:11" ht="17">
      <c r="A505" s="3" t="s">
        <v>683</v>
      </c>
      <c r="B505" s="3" t="s">
        <v>2797</v>
      </c>
      <c r="C505" s="4" t="s">
        <v>1777</v>
      </c>
      <c r="D505" s="4">
        <f>VLOOKUP(A505,Sheet1!$A$1:$B$1307,2,FALSE)</f>
        <v>0.24822594048900001</v>
      </c>
      <c r="E505" s="6">
        <v>1071</v>
      </c>
      <c r="F505" s="6">
        <v>1502</v>
      </c>
      <c r="G505" s="4">
        <f>E505+F505</f>
        <v>2573</v>
      </c>
      <c r="H505" s="4">
        <v>744</v>
      </c>
      <c r="I505" s="4">
        <v>307.60000000000002</v>
      </c>
      <c r="J505" s="7">
        <f>I505*E505</f>
        <v>329439.60000000003</v>
      </c>
      <c r="K505">
        <f t="shared" si="8"/>
        <v>0.41344086021505377</v>
      </c>
    </row>
    <row r="506" spans="1:11" ht="17">
      <c r="A506" s="3" t="s">
        <v>286</v>
      </c>
      <c r="B506" s="3" t="s">
        <v>2005</v>
      </c>
      <c r="C506" s="4" t="s">
        <v>2006</v>
      </c>
      <c r="D506" s="4">
        <f>VLOOKUP(A506,Sheet1!$A$1:$B$1307,2,FALSE)</f>
        <v>0.32478633881899999</v>
      </c>
      <c r="E506" s="6">
        <v>1070</v>
      </c>
      <c r="F506" s="6">
        <v>55040</v>
      </c>
      <c r="G506" s="4">
        <f>E506+F506</f>
        <v>56110</v>
      </c>
      <c r="H506" s="4">
        <v>2334</v>
      </c>
      <c r="I506" s="4">
        <v>645.4</v>
      </c>
      <c r="J506" s="7">
        <f>I506*E506</f>
        <v>690578</v>
      </c>
      <c r="K506">
        <f t="shared" si="8"/>
        <v>0.27652099400171376</v>
      </c>
    </row>
    <row r="507" spans="1:11" ht="17">
      <c r="A507" s="3" t="s">
        <v>0</v>
      </c>
      <c r="B507" s="3" t="s">
        <v>1453</v>
      </c>
      <c r="C507" s="4" t="s">
        <v>1454</v>
      </c>
      <c r="D507" s="4">
        <f>VLOOKUP(A507,Sheet1!$A$1:$B$1307,2,FALSE)</f>
        <v>0.33559842823199998</v>
      </c>
      <c r="E507" s="6">
        <v>1067</v>
      </c>
      <c r="F507" s="6">
        <v>1380</v>
      </c>
      <c r="G507" s="4">
        <f>E507+F507</f>
        <v>2447</v>
      </c>
      <c r="H507" s="4">
        <v>121</v>
      </c>
      <c r="I507" s="4">
        <v>92.5</v>
      </c>
      <c r="J507" s="7">
        <f>I507*E507</f>
        <v>98697.5</v>
      </c>
      <c r="K507">
        <f t="shared" si="8"/>
        <v>0.76446280991735538</v>
      </c>
    </row>
    <row r="508" spans="1:11" ht="17">
      <c r="A508" s="3" t="s">
        <v>921</v>
      </c>
      <c r="B508" s="3" t="s">
        <v>3266</v>
      </c>
      <c r="C508" s="4" t="s">
        <v>3267</v>
      </c>
      <c r="D508" s="4">
        <f>VLOOKUP(A508,Sheet1!$A$1:$B$1307,2,FALSE)</f>
        <v>0.29102563700599998</v>
      </c>
      <c r="E508" s="6">
        <v>1067</v>
      </c>
      <c r="F508" s="6">
        <v>3129</v>
      </c>
      <c r="G508" s="4">
        <f>E508+F508</f>
        <v>4196</v>
      </c>
      <c r="H508" s="4">
        <v>622</v>
      </c>
      <c r="I508" s="4">
        <v>380.7</v>
      </c>
      <c r="J508" s="7">
        <f>I508*E508</f>
        <v>406206.89999999997</v>
      </c>
      <c r="K508">
        <f t="shared" si="8"/>
        <v>0.61205787781350485</v>
      </c>
    </row>
    <row r="509" spans="1:11" ht="17">
      <c r="A509" s="3" t="s">
        <v>664</v>
      </c>
      <c r="B509" s="3" t="s">
        <v>2759</v>
      </c>
      <c r="C509" s="4" t="s">
        <v>2760</v>
      </c>
      <c r="D509" s="4">
        <f>VLOOKUP(A509,Sheet1!$A$1:$B$1307,2,FALSE)</f>
        <v>0.24736603725100001</v>
      </c>
      <c r="E509" s="6">
        <v>1062</v>
      </c>
      <c r="F509" s="6">
        <v>3317</v>
      </c>
      <c r="G509" s="4">
        <f>E509+F509</f>
        <v>4379</v>
      </c>
      <c r="H509" s="4">
        <v>1153</v>
      </c>
      <c r="I509" s="4">
        <v>411.5</v>
      </c>
      <c r="J509" s="7">
        <f>I509*E509</f>
        <v>437013</v>
      </c>
      <c r="K509">
        <f t="shared" si="8"/>
        <v>0.35689505637467478</v>
      </c>
    </row>
    <row r="510" spans="1:11" ht="17">
      <c r="A510" s="3" t="s">
        <v>800</v>
      </c>
      <c r="B510" s="3" t="s">
        <v>3026</v>
      </c>
      <c r="C510" s="4" t="s">
        <v>3027</v>
      </c>
      <c r="D510" s="4">
        <f>VLOOKUP(A510,Sheet1!$A$1:$B$1307,2,FALSE)</f>
        <v>0.122527916527</v>
      </c>
      <c r="E510" s="6">
        <v>1062</v>
      </c>
      <c r="F510" s="6">
        <v>15606</v>
      </c>
      <c r="G510" s="4">
        <f>E510+F510</f>
        <v>16668</v>
      </c>
      <c r="H510" s="4">
        <v>5355</v>
      </c>
      <c r="I510" s="4">
        <v>350.8</v>
      </c>
      <c r="J510" s="7">
        <f>I510*E510</f>
        <v>372549.60000000003</v>
      </c>
      <c r="K510">
        <f t="shared" si="8"/>
        <v>6.5508870214752574E-2</v>
      </c>
    </row>
    <row r="511" spans="1:11" ht="17">
      <c r="A511" s="3" t="s">
        <v>605</v>
      </c>
      <c r="B511" s="3" t="s">
        <v>2641</v>
      </c>
      <c r="C511" s="4" t="s">
        <v>2642</v>
      </c>
      <c r="D511" s="4">
        <f>VLOOKUP(A511,Sheet1!$A$1:$B$1307,2,FALSE)</f>
        <v>0.26439583973800002</v>
      </c>
      <c r="E511" s="6">
        <v>1060</v>
      </c>
      <c r="F511" s="6">
        <v>10738</v>
      </c>
      <c r="G511" s="4">
        <f>E511+F511</f>
        <v>11798</v>
      </c>
      <c r="H511" s="4">
        <v>644</v>
      </c>
      <c r="I511" s="4">
        <v>392.1</v>
      </c>
      <c r="J511" s="7">
        <f>I511*E511</f>
        <v>415626</v>
      </c>
      <c r="K511">
        <f t="shared" si="8"/>
        <v>0.60885093167701865</v>
      </c>
    </row>
    <row r="512" spans="1:11" ht="17">
      <c r="A512" s="3" t="s">
        <v>758</v>
      </c>
      <c r="B512" s="3" t="s">
        <v>2941</v>
      </c>
      <c r="C512" s="4" t="s">
        <v>2942</v>
      </c>
      <c r="D512" s="4">
        <f>VLOOKUP(A512,Sheet1!$A$1:$B$1307,2,FALSE)</f>
        <v>0.23207973279999999</v>
      </c>
      <c r="E512" s="6">
        <v>1058</v>
      </c>
      <c r="F512" s="6">
        <v>1278</v>
      </c>
      <c r="G512" s="4">
        <f>E512+F512</f>
        <v>2336</v>
      </c>
      <c r="H512" s="4">
        <v>583</v>
      </c>
      <c r="I512" s="4">
        <v>290.5</v>
      </c>
      <c r="J512" s="7">
        <f>I512*E512</f>
        <v>307349</v>
      </c>
      <c r="K512">
        <f t="shared" si="8"/>
        <v>0.49828473413379076</v>
      </c>
    </row>
    <row r="513" spans="1:11" ht="17">
      <c r="A513" s="3" t="s">
        <v>434</v>
      </c>
      <c r="B513" s="3" t="s">
        <v>2302</v>
      </c>
      <c r="C513" s="4" t="s">
        <v>2303</v>
      </c>
      <c r="D513" s="4">
        <f>VLOOKUP(A513,Sheet1!$A$1:$B$1307,2,FALSE)</f>
        <v>0.247870810035</v>
      </c>
      <c r="E513" s="6">
        <v>1056</v>
      </c>
      <c r="F513" s="6">
        <v>1058</v>
      </c>
      <c r="G513" s="4">
        <f>E513+F513</f>
        <v>2114</v>
      </c>
      <c r="H513" s="4">
        <v>459</v>
      </c>
      <c r="I513" s="4">
        <v>220</v>
      </c>
      <c r="J513" s="7">
        <f>I513*E513</f>
        <v>232320</v>
      </c>
      <c r="K513">
        <f t="shared" si="8"/>
        <v>0.47930283224400871</v>
      </c>
    </row>
    <row r="514" spans="1:11" ht="17">
      <c r="A514" s="3" t="s">
        <v>436</v>
      </c>
      <c r="B514" s="3" t="s">
        <v>2306</v>
      </c>
      <c r="C514" s="4" t="s">
        <v>2307</v>
      </c>
      <c r="D514" s="4">
        <f>VLOOKUP(A514,Sheet1!$A$1:$B$1307,2,FALSE)</f>
        <v>0.25950158472700002</v>
      </c>
      <c r="E514" s="6">
        <v>1052</v>
      </c>
      <c r="F514" s="6">
        <v>14589</v>
      </c>
      <c r="G514" s="4">
        <f>E514+F514</f>
        <v>15641</v>
      </c>
      <c r="H514" s="4">
        <v>8101</v>
      </c>
      <c r="I514" s="4">
        <v>594.20000000000005</v>
      </c>
      <c r="J514" s="7">
        <f>I514*E514</f>
        <v>625098.4</v>
      </c>
      <c r="K514">
        <f t="shared" si="8"/>
        <v>7.3348969263053954E-2</v>
      </c>
    </row>
    <row r="515" spans="1:11" ht="17">
      <c r="A515" s="3" t="s">
        <v>747</v>
      </c>
      <c r="B515" s="3" t="s">
        <v>2919</v>
      </c>
      <c r="C515" s="4" t="s">
        <v>2920</v>
      </c>
      <c r="D515" s="4">
        <f>VLOOKUP(A515,Sheet1!$A$1:$B$1307,2,FALSE)</f>
        <v>0.231364242172</v>
      </c>
      <c r="E515" s="6">
        <v>1052</v>
      </c>
      <c r="F515" s="6">
        <v>1471</v>
      </c>
      <c r="G515" s="4">
        <f>E515+F515</f>
        <v>2523</v>
      </c>
      <c r="H515" s="4">
        <v>236</v>
      </c>
      <c r="I515" s="4">
        <v>196.3</v>
      </c>
      <c r="J515" s="7">
        <f>I515*E515</f>
        <v>206507.6</v>
      </c>
      <c r="K515">
        <f t="shared" ref="K515:K578" si="9">I515/H515</f>
        <v>0.83177966101694922</v>
      </c>
    </row>
    <row r="516" spans="1:11" ht="17">
      <c r="A516" s="3" t="s">
        <v>943</v>
      </c>
      <c r="B516" s="3" t="s">
        <v>3312</v>
      </c>
      <c r="C516" s="4" t="s">
        <v>3313</v>
      </c>
      <c r="D516" s="4">
        <f>VLOOKUP(A516,Sheet1!$A$1:$B$1307,2,FALSE)</f>
        <v>0.32432345452900002</v>
      </c>
      <c r="E516" s="6">
        <v>1051</v>
      </c>
      <c r="F516" s="6">
        <v>5101</v>
      </c>
      <c r="G516" s="4">
        <f>E516+F516</f>
        <v>6152</v>
      </c>
      <c r="H516" s="4">
        <v>6801</v>
      </c>
      <c r="I516" s="4">
        <v>523.29999999999995</v>
      </c>
      <c r="J516" s="7">
        <f>I516*E516</f>
        <v>549988.29999999993</v>
      </c>
      <c r="K516">
        <f t="shared" si="9"/>
        <v>7.6944566975444786E-2</v>
      </c>
    </row>
    <row r="517" spans="1:11" ht="17">
      <c r="A517" s="3" t="s">
        <v>1055</v>
      </c>
      <c r="B517" s="3" t="s">
        <v>3534</v>
      </c>
      <c r="C517" s="4" t="s">
        <v>3535</v>
      </c>
      <c r="D517" s="4">
        <f>VLOOKUP(A517,Sheet1!$A$1:$B$1307,2,FALSE)</f>
        <v>0.19625312620599999</v>
      </c>
      <c r="E517" s="6">
        <v>1050</v>
      </c>
      <c r="F517" s="6">
        <v>12918</v>
      </c>
      <c r="G517" s="4">
        <f>E517+F517</f>
        <v>13968</v>
      </c>
      <c r="H517" s="4">
        <v>319</v>
      </c>
      <c r="I517" s="4">
        <v>301.60000000000002</v>
      </c>
      <c r="J517" s="7">
        <f>I517*E517</f>
        <v>316680</v>
      </c>
      <c r="K517">
        <f t="shared" si="9"/>
        <v>0.94545454545454555</v>
      </c>
    </row>
    <row r="518" spans="1:11" ht="17">
      <c r="A518" s="3" t="s">
        <v>904</v>
      </c>
      <c r="B518" s="3" t="s">
        <v>3232</v>
      </c>
      <c r="C518" s="4" t="s">
        <v>3233</v>
      </c>
      <c r="D518" s="4">
        <f>VLOOKUP(A518,Sheet1!$A$1:$B$1307,2,FALSE)</f>
        <v>0.27535347397999999</v>
      </c>
      <c r="E518" s="6">
        <v>1047</v>
      </c>
      <c r="F518" s="6">
        <v>2814</v>
      </c>
      <c r="G518" s="4">
        <f>E518+F518</f>
        <v>3861</v>
      </c>
      <c r="H518" s="4">
        <v>711</v>
      </c>
      <c r="I518" s="4">
        <v>378.1</v>
      </c>
      <c r="J518" s="7">
        <f>I518*E518</f>
        <v>395870.7</v>
      </c>
      <c r="K518">
        <f t="shared" si="9"/>
        <v>0.53178621659634318</v>
      </c>
    </row>
    <row r="519" spans="1:11" ht="17">
      <c r="A519" s="3" t="s">
        <v>583</v>
      </c>
      <c r="B519" s="3" t="s">
        <v>2599</v>
      </c>
      <c r="C519" s="4" t="s">
        <v>2600</v>
      </c>
      <c r="D519" s="4">
        <f>VLOOKUP(A519,Sheet1!$A$1:$B$1307,2,FALSE)</f>
        <v>0.18120462062600001</v>
      </c>
      <c r="E519" s="6">
        <v>1040</v>
      </c>
      <c r="F519" s="6">
        <v>5073</v>
      </c>
      <c r="G519" s="4">
        <f>E519+F519</f>
        <v>6113</v>
      </c>
      <c r="H519" s="4">
        <v>462</v>
      </c>
      <c r="I519" s="4">
        <v>298.10000000000002</v>
      </c>
      <c r="J519" s="7">
        <f>I519*E519</f>
        <v>310024</v>
      </c>
      <c r="K519">
        <f t="shared" si="9"/>
        <v>0.64523809523809528</v>
      </c>
    </row>
    <row r="520" spans="1:11" ht="17">
      <c r="A520" s="3" t="s">
        <v>1112</v>
      </c>
      <c r="B520" s="3" t="s">
        <v>3648</v>
      </c>
      <c r="C520" s="4" t="s">
        <v>3649</v>
      </c>
      <c r="D520" s="4">
        <f>VLOOKUP(A520,Sheet1!$A$1:$B$1307,2,FALSE)</f>
        <v>0.20156380675800001</v>
      </c>
      <c r="E520" s="6">
        <v>1039</v>
      </c>
      <c r="F520" s="6">
        <v>5801</v>
      </c>
      <c r="G520" s="4">
        <f>E520+F520</f>
        <v>6840</v>
      </c>
      <c r="H520" s="4">
        <v>732</v>
      </c>
      <c r="I520" s="4">
        <v>216.5</v>
      </c>
      <c r="J520" s="7">
        <f>I520*E520</f>
        <v>224943.5</v>
      </c>
      <c r="K520">
        <f t="shared" si="9"/>
        <v>0.29576502732240439</v>
      </c>
    </row>
    <row r="521" spans="1:11" ht="17">
      <c r="A521" s="3" t="s">
        <v>137</v>
      </c>
      <c r="B521" s="3" t="s">
        <v>1721</v>
      </c>
      <c r="C521" s="4" t="s">
        <v>1722</v>
      </c>
      <c r="D521" s="4">
        <f>VLOOKUP(A521,Sheet1!$A$1:$B$1307,2,FALSE)</f>
        <v>0.27095808277700001</v>
      </c>
      <c r="E521" s="6">
        <v>1033</v>
      </c>
      <c r="F521" s="6">
        <v>23985</v>
      </c>
      <c r="G521" s="4">
        <f>E521+F521</f>
        <v>25018</v>
      </c>
      <c r="H521" s="4">
        <v>5757</v>
      </c>
      <c r="I521" s="4">
        <v>546.6</v>
      </c>
      <c r="J521" s="7">
        <f>I521*E521</f>
        <v>564637.80000000005</v>
      </c>
      <c r="K521">
        <f t="shared" si="9"/>
        <v>9.4945284002084421E-2</v>
      </c>
    </row>
    <row r="522" spans="1:11" ht="17">
      <c r="A522" s="3" t="s">
        <v>863</v>
      </c>
      <c r="B522" s="3" t="s">
        <v>3150</v>
      </c>
      <c r="C522" s="4" t="s">
        <v>3151</v>
      </c>
      <c r="D522" s="4">
        <f>VLOOKUP(A522,Sheet1!$A$1:$B$1307,2,FALSE)</f>
        <v>0.24603418134300001</v>
      </c>
      <c r="E522" s="6">
        <v>1025</v>
      </c>
      <c r="F522" s="6">
        <v>4837</v>
      </c>
      <c r="G522" s="4">
        <f>E522+F522</f>
        <v>5862</v>
      </c>
      <c r="H522" s="4">
        <v>403</v>
      </c>
      <c r="I522" s="4">
        <v>303.8</v>
      </c>
      <c r="J522" s="7">
        <f>I522*E522</f>
        <v>311395</v>
      </c>
      <c r="K522">
        <f t="shared" si="9"/>
        <v>0.75384615384615383</v>
      </c>
    </row>
    <row r="523" spans="1:11" ht="17">
      <c r="A523" s="3" t="s">
        <v>174</v>
      </c>
      <c r="B523" s="3" t="s">
        <v>1790</v>
      </c>
      <c r="C523" s="4" t="s">
        <v>1787</v>
      </c>
      <c r="D523" s="4">
        <f>VLOOKUP(A523,Sheet1!$A$1:$B$1307,2,FALSE)</f>
        <v>0.34812556302800002</v>
      </c>
      <c r="E523" s="6">
        <v>1024</v>
      </c>
      <c r="F523" s="6">
        <v>1068</v>
      </c>
      <c r="G523" s="4">
        <f>E523+F523</f>
        <v>2092</v>
      </c>
      <c r="H523" s="4">
        <v>459</v>
      </c>
      <c r="I523" s="4">
        <v>248</v>
      </c>
      <c r="J523" s="7">
        <f>I523*E523</f>
        <v>253952</v>
      </c>
      <c r="K523">
        <f t="shared" si="9"/>
        <v>0.54030501089324623</v>
      </c>
    </row>
    <row r="524" spans="1:11" ht="17">
      <c r="A524" s="3" t="s">
        <v>699</v>
      </c>
      <c r="B524" s="3" t="s">
        <v>2826</v>
      </c>
      <c r="C524" s="4" t="s">
        <v>2827</v>
      </c>
      <c r="D524" s="4">
        <f>VLOOKUP(A524,Sheet1!$A$1:$B$1307,2,FALSE)</f>
        <v>0.25695221522799999</v>
      </c>
      <c r="E524" s="6">
        <v>1023</v>
      </c>
      <c r="F524" s="6">
        <v>3866</v>
      </c>
      <c r="G524" s="4">
        <f>E524+F524</f>
        <v>4889</v>
      </c>
      <c r="H524" s="4">
        <v>784</v>
      </c>
      <c r="I524" s="4">
        <v>360.5</v>
      </c>
      <c r="J524" s="7">
        <f>I524*E524</f>
        <v>368791.5</v>
      </c>
      <c r="K524">
        <f t="shared" si="9"/>
        <v>0.45982142857142855</v>
      </c>
    </row>
    <row r="525" spans="1:11" ht="17">
      <c r="A525" s="3" t="s">
        <v>387</v>
      </c>
      <c r="B525" s="3" t="s">
        <v>2211</v>
      </c>
      <c r="C525" s="4" t="s">
        <v>2212</v>
      </c>
      <c r="D525" s="4">
        <f>VLOOKUP(A525,Sheet1!$A$1:$B$1307,2,FALSE)</f>
        <v>0.44126830716799997</v>
      </c>
      <c r="E525" s="6">
        <v>1019</v>
      </c>
      <c r="F525" s="6">
        <v>264174</v>
      </c>
      <c r="G525" s="4">
        <f>E525+F525</f>
        <v>265193</v>
      </c>
      <c r="H525" s="4">
        <v>915</v>
      </c>
      <c r="I525" s="4">
        <v>405.4</v>
      </c>
      <c r="J525" s="7">
        <f>I525*E525</f>
        <v>413102.6</v>
      </c>
      <c r="K525">
        <f t="shared" si="9"/>
        <v>0.44306010928961748</v>
      </c>
    </row>
    <row r="526" spans="1:11" ht="17">
      <c r="A526" s="3" t="s">
        <v>1035</v>
      </c>
      <c r="B526" s="3" t="s">
        <v>3490</v>
      </c>
      <c r="C526" s="4" t="s">
        <v>3491</v>
      </c>
      <c r="D526" s="4">
        <f>VLOOKUP(A526,Sheet1!$A$1:$B$1307,2,FALSE)</f>
        <v>0.205498834347</v>
      </c>
      <c r="E526" s="6">
        <v>1015</v>
      </c>
      <c r="F526" s="6">
        <v>1259</v>
      </c>
      <c r="G526" s="4">
        <f>E526+F526</f>
        <v>2274</v>
      </c>
      <c r="H526" s="4">
        <v>275</v>
      </c>
      <c r="I526" s="4">
        <v>199.7</v>
      </c>
      <c r="J526" s="7">
        <f>I526*E526</f>
        <v>202695.5</v>
      </c>
      <c r="K526">
        <f t="shared" si="9"/>
        <v>0.72618181818181815</v>
      </c>
    </row>
    <row r="527" spans="1:11" ht="17">
      <c r="A527" s="3" t="s">
        <v>881</v>
      </c>
      <c r="B527" s="3" t="s">
        <v>3186</v>
      </c>
      <c r="C527" s="4" t="s">
        <v>3187</v>
      </c>
      <c r="D527" s="4">
        <f>VLOOKUP(A527,Sheet1!$A$1:$B$1307,2,FALSE)</f>
        <v>0.43633772725800002</v>
      </c>
      <c r="E527" s="6">
        <v>1014</v>
      </c>
      <c r="F527" s="6">
        <v>13176</v>
      </c>
      <c r="G527" s="4">
        <f>E527+F527</f>
        <v>14190</v>
      </c>
      <c r="H527" s="4">
        <v>5217</v>
      </c>
      <c r="I527" s="4">
        <v>994.6</v>
      </c>
      <c r="J527" s="7">
        <f>I527*E527</f>
        <v>1008524.4</v>
      </c>
      <c r="K527">
        <f t="shared" si="9"/>
        <v>0.19064596511405021</v>
      </c>
    </row>
    <row r="528" spans="1:11" ht="17">
      <c r="A528" s="3" t="s">
        <v>985</v>
      </c>
      <c r="B528" s="3" t="s">
        <v>3394</v>
      </c>
      <c r="C528" s="4" t="s">
        <v>3395</v>
      </c>
      <c r="D528" s="4">
        <f>VLOOKUP(A528,Sheet1!$A$1:$B$1307,2,FALSE)</f>
        <v>0.25045724733000002</v>
      </c>
      <c r="E528" s="6">
        <v>1010</v>
      </c>
      <c r="F528" s="6">
        <v>93163</v>
      </c>
      <c r="G528" s="4">
        <f>E528+F528</f>
        <v>94173</v>
      </c>
      <c r="H528" s="4">
        <v>653</v>
      </c>
      <c r="I528" s="4">
        <v>298.89999999999998</v>
      </c>
      <c r="J528" s="7">
        <f>I528*E528</f>
        <v>301889</v>
      </c>
      <c r="K528">
        <f t="shared" si="9"/>
        <v>0.45773353751914236</v>
      </c>
    </row>
    <row r="529" spans="1:11" ht="17">
      <c r="A529" s="3" t="s">
        <v>1052</v>
      </c>
      <c r="B529" s="3" t="s">
        <v>3528</v>
      </c>
      <c r="C529" s="4" t="s">
        <v>3529</v>
      </c>
      <c r="D529" s="4">
        <f>VLOOKUP(A529,Sheet1!$A$1:$B$1307,2,FALSE)</f>
        <v>0.65512799276099998</v>
      </c>
      <c r="E529" s="6">
        <v>1010</v>
      </c>
      <c r="F529" s="6">
        <v>33951</v>
      </c>
      <c r="G529" s="4">
        <f>E529+F529</f>
        <v>34961</v>
      </c>
      <c r="H529" s="4">
        <v>2048</v>
      </c>
      <c r="I529" s="4">
        <v>421.4</v>
      </c>
      <c r="J529" s="7">
        <f>I529*E529</f>
        <v>425614</v>
      </c>
      <c r="K529">
        <f t="shared" si="9"/>
        <v>0.20576171874999999</v>
      </c>
    </row>
    <row r="530" spans="1:11" ht="17">
      <c r="A530" s="3" t="s">
        <v>115</v>
      </c>
      <c r="B530" s="3" t="s">
        <v>1683</v>
      </c>
      <c r="C530" s="4" t="s">
        <v>1684</v>
      </c>
      <c r="D530" s="4">
        <f>VLOOKUP(A530,Sheet1!$A$1:$B$1307,2,FALSE)</f>
        <v>0.19234886546800001</v>
      </c>
      <c r="E530" s="6">
        <v>1002</v>
      </c>
      <c r="F530" s="6">
        <v>40738</v>
      </c>
      <c r="G530" s="4">
        <f>E530+F530</f>
        <v>41740</v>
      </c>
      <c r="H530" s="4">
        <v>2420</v>
      </c>
      <c r="I530" s="4">
        <v>401.6</v>
      </c>
      <c r="J530" s="7">
        <f>I530*E530</f>
        <v>402403.2</v>
      </c>
      <c r="K530">
        <f t="shared" si="9"/>
        <v>0.1659504132231405</v>
      </c>
    </row>
    <row r="531" spans="1:11" ht="17">
      <c r="A531" s="3" t="s">
        <v>468</v>
      </c>
      <c r="B531" s="3" t="s">
        <v>2368</v>
      </c>
      <c r="C531" s="4" t="s">
        <v>2369</v>
      </c>
      <c r="D531" s="4">
        <f>VLOOKUP(A531,Sheet1!$A$1:$B$1307,2,FALSE)</f>
        <v>0.30183374742300001</v>
      </c>
      <c r="E531" s="6">
        <v>1002</v>
      </c>
      <c r="F531" s="6">
        <v>19063</v>
      </c>
      <c r="G531" s="4">
        <f>E531+F531</f>
        <v>20065</v>
      </c>
      <c r="H531" s="4">
        <v>667</v>
      </c>
      <c r="I531" s="4">
        <v>271.89999999999998</v>
      </c>
      <c r="J531" s="7">
        <f>I531*E531</f>
        <v>272443.8</v>
      </c>
      <c r="K531">
        <f t="shared" si="9"/>
        <v>0.4076461769115442</v>
      </c>
    </row>
    <row r="532" spans="1:11" ht="17">
      <c r="A532" s="3" t="s">
        <v>697</v>
      </c>
      <c r="B532" s="3" t="s">
        <v>2890</v>
      </c>
      <c r="C532" s="4" t="s">
        <v>2891</v>
      </c>
      <c r="D532" s="4">
        <f>VLOOKUP(A532,Sheet1!$A$1:$B$1307,2,FALSE)</f>
        <v>0.44746636519799998</v>
      </c>
      <c r="E532" s="6">
        <v>997</v>
      </c>
      <c r="F532" s="6">
        <v>1061</v>
      </c>
      <c r="G532" s="4">
        <f>E532+F532</f>
        <v>2058</v>
      </c>
      <c r="H532" s="4">
        <v>3771</v>
      </c>
      <c r="I532" s="4">
        <v>330.1</v>
      </c>
      <c r="J532" s="7">
        <f>I532*E532</f>
        <v>329109.7</v>
      </c>
      <c r="K532">
        <f t="shared" si="9"/>
        <v>8.7536462476796612E-2</v>
      </c>
    </row>
    <row r="533" spans="1:11" ht="17">
      <c r="A533" s="3" t="s">
        <v>367</v>
      </c>
      <c r="B533" s="3" t="s">
        <v>2171</v>
      </c>
      <c r="C533" s="4" t="s">
        <v>2172</v>
      </c>
      <c r="D533" s="4">
        <f>VLOOKUP(A533,Sheet1!$A$1:$B$1307,2,FALSE)</f>
        <v>0.25943234031700002</v>
      </c>
      <c r="E533" s="6">
        <v>996</v>
      </c>
      <c r="F533" s="6">
        <v>8973</v>
      </c>
      <c r="G533" s="4">
        <f>E533+F533</f>
        <v>9969</v>
      </c>
      <c r="H533" s="4">
        <v>1000</v>
      </c>
      <c r="I533" s="4">
        <v>354.3</v>
      </c>
      <c r="J533" s="7">
        <f>I533*E533</f>
        <v>352882.8</v>
      </c>
      <c r="K533">
        <f t="shared" si="9"/>
        <v>0.3543</v>
      </c>
    </row>
    <row r="534" spans="1:11" ht="17">
      <c r="A534" s="3" t="s">
        <v>1276</v>
      </c>
      <c r="B534" s="3" t="s">
        <v>3912</v>
      </c>
      <c r="C534" s="4" t="s">
        <v>2845</v>
      </c>
      <c r="D534" s="4">
        <f>VLOOKUP(A534,Sheet1!$A$1:$B$1307,2,FALSE)</f>
        <v>0.27988850498000001</v>
      </c>
      <c r="E534" s="6">
        <v>994</v>
      </c>
      <c r="F534" s="6">
        <v>1402</v>
      </c>
      <c r="G534" s="4">
        <f>E534+F534</f>
        <v>2396</v>
      </c>
      <c r="H534" s="4">
        <v>891</v>
      </c>
      <c r="I534" s="4">
        <v>322.5</v>
      </c>
      <c r="J534" s="7">
        <f>I534*E534</f>
        <v>320565</v>
      </c>
      <c r="K534">
        <f t="shared" si="9"/>
        <v>0.36195286195286197</v>
      </c>
    </row>
    <row r="535" spans="1:11" ht="17">
      <c r="A535" s="3" t="s">
        <v>772</v>
      </c>
      <c r="B535" s="3" t="s">
        <v>2969</v>
      </c>
      <c r="C535" s="4" t="s">
        <v>2970</v>
      </c>
      <c r="D535" s="4">
        <f>VLOOKUP(A535,Sheet1!$A$1:$B$1307,2,FALSE)</f>
        <v>0.459285367778</v>
      </c>
      <c r="E535" s="6">
        <v>992</v>
      </c>
      <c r="F535" s="6">
        <v>998</v>
      </c>
      <c r="G535" s="4">
        <f>E535+F535</f>
        <v>1990</v>
      </c>
      <c r="H535" s="4">
        <v>215</v>
      </c>
      <c r="I535" s="4">
        <v>163.1</v>
      </c>
      <c r="J535" s="7">
        <f>I535*E535</f>
        <v>161795.19999999998</v>
      </c>
      <c r="K535">
        <f t="shared" si="9"/>
        <v>0.75860465116279063</v>
      </c>
    </row>
    <row r="536" spans="1:11" ht="17">
      <c r="A536" s="3" t="s">
        <v>661</v>
      </c>
      <c r="B536" s="3" t="s">
        <v>2753</v>
      </c>
      <c r="C536" s="4" t="s">
        <v>2754</v>
      </c>
      <c r="D536" s="4">
        <f>VLOOKUP(A536,Sheet1!$A$1:$B$1307,2,FALSE)</f>
        <v>0.25924195133400002</v>
      </c>
      <c r="E536" s="6">
        <v>985</v>
      </c>
      <c r="F536" s="6">
        <v>4311</v>
      </c>
      <c r="G536" s="4">
        <f>E536+F536</f>
        <v>5296</v>
      </c>
      <c r="H536" s="4">
        <v>1350</v>
      </c>
      <c r="I536" s="4">
        <v>451.3</v>
      </c>
      <c r="J536" s="7">
        <f>I536*E536</f>
        <v>444530.5</v>
      </c>
      <c r="K536">
        <f t="shared" si="9"/>
        <v>0.33429629629629631</v>
      </c>
    </row>
    <row r="537" spans="1:11" ht="17">
      <c r="A537" s="3" t="s">
        <v>702</v>
      </c>
      <c r="B537" s="3" t="s">
        <v>2832</v>
      </c>
      <c r="C537" s="4" t="s">
        <v>2833</v>
      </c>
      <c r="D537" s="4">
        <f>VLOOKUP(A537,Sheet1!$A$1:$B$1307,2,FALSE)</f>
        <v>0.22335969289300001</v>
      </c>
      <c r="E537" s="6">
        <v>985</v>
      </c>
      <c r="F537" s="6">
        <v>4475</v>
      </c>
      <c r="G537" s="4">
        <f>E537+F537</f>
        <v>5460</v>
      </c>
      <c r="H537" s="4">
        <v>813</v>
      </c>
      <c r="I537" s="4">
        <v>383.8</v>
      </c>
      <c r="J537" s="7">
        <f>I537*E537</f>
        <v>378043</v>
      </c>
      <c r="K537">
        <f t="shared" si="9"/>
        <v>0.47207872078720786</v>
      </c>
    </row>
    <row r="538" spans="1:11" ht="17">
      <c r="A538" s="3" t="s">
        <v>285</v>
      </c>
      <c r="B538" s="3" t="s">
        <v>2003</v>
      </c>
      <c r="C538" s="4" t="s">
        <v>2004</v>
      </c>
      <c r="D538" s="4">
        <f>VLOOKUP(A538,Sheet1!$A$1:$B$1307,2,FALSE)</f>
        <v>0.51558925054399996</v>
      </c>
      <c r="E538" s="6">
        <v>976</v>
      </c>
      <c r="F538" s="6">
        <v>10211</v>
      </c>
      <c r="G538" s="4">
        <f>E538+F538</f>
        <v>11187</v>
      </c>
      <c r="H538" s="4">
        <v>2030</v>
      </c>
      <c r="I538" s="4">
        <v>492.1</v>
      </c>
      <c r="J538" s="7">
        <f>I538*E538</f>
        <v>480289.60000000003</v>
      </c>
      <c r="K538">
        <f t="shared" si="9"/>
        <v>0.24241379310344829</v>
      </c>
    </row>
    <row r="539" spans="1:11" ht="17">
      <c r="A539" s="3" t="s">
        <v>1285</v>
      </c>
      <c r="B539" s="3" t="s">
        <v>3924</v>
      </c>
      <c r="C539" s="4" t="s">
        <v>2845</v>
      </c>
      <c r="D539" s="4">
        <f>VLOOKUP(A539,Sheet1!$A$1:$B$1307,2,FALSE)</f>
        <v>0.21744681085500001</v>
      </c>
      <c r="E539" s="6">
        <v>976</v>
      </c>
      <c r="F539" s="6">
        <v>1103</v>
      </c>
      <c r="G539" s="4">
        <f>E539+F539</f>
        <v>2079</v>
      </c>
      <c r="H539" s="4">
        <v>647</v>
      </c>
      <c r="I539" s="4">
        <v>301.3</v>
      </c>
      <c r="J539" s="7">
        <f>I539*E539</f>
        <v>294068.8</v>
      </c>
      <c r="K539">
        <f t="shared" si="9"/>
        <v>0.46568778979907266</v>
      </c>
    </row>
    <row r="540" spans="1:11" ht="17">
      <c r="A540" s="3" t="s">
        <v>438</v>
      </c>
      <c r="B540" s="3" t="s">
        <v>2310</v>
      </c>
      <c r="C540" s="4" t="s">
        <v>2311</v>
      </c>
      <c r="D540" s="4">
        <f>VLOOKUP(A540,Sheet1!$A$1:$B$1307,2,FALSE)</f>
        <v>0.27392264109499997</v>
      </c>
      <c r="E540" s="6">
        <v>974</v>
      </c>
      <c r="F540" s="6">
        <v>3351</v>
      </c>
      <c r="G540" s="4">
        <f>E540+F540</f>
        <v>4325</v>
      </c>
      <c r="H540" s="4">
        <v>461</v>
      </c>
      <c r="I540" s="4">
        <v>364.6</v>
      </c>
      <c r="J540" s="7">
        <f>I540*E540</f>
        <v>355120.4</v>
      </c>
      <c r="K540">
        <f t="shared" si="9"/>
        <v>0.79088937093275491</v>
      </c>
    </row>
    <row r="541" spans="1:11" ht="17">
      <c r="A541" s="3" t="s">
        <v>604</v>
      </c>
      <c r="B541" s="3" t="s">
        <v>2639</v>
      </c>
      <c r="C541" s="4" t="s">
        <v>2640</v>
      </c>
      <c r="D541" s="4">
        <f>VLOOKUP(A541,Sheet1!$A$1:$B$1307,2,FALSE)</f>
        <v>0.22322484098600001</v>
      </c>
      <c r="E541" s="6">
        <v>972</v>
      </c>
      <c r="F541" s="6">
        <v>13286</v>
      </c>
      <c r="G541" s="4">
        <f>E541+F541</f>
        <v>14258</v>
      </c>
      <c r="H541" s="4">
        <v>787</v>
      </c>
      <c r="I541" s="4">
        <v>364.2</v>
      </c>
      <c r="J541" s="7">
        <f>I541*E541</f>
        <v>354002.39999999997</v>
      </c>
      <c r="K541">
        <f t="shared" si="9"/>
        <v>0.46277001270648027</v>
      </c>
    </row>
    <row r="542" spans="1:11" ht="17">
      <c r="A542" s="3" t="s">
        <v>784</v>
      </c>
      <c r="B542" s="3" t="s">
        <v>2992</v>
      </c>
      <c r="C542" s="4" t="s">
        <v>2993</v>
      </c>
      <c r="D542" s="4">
        <f>VLOOKUP(A542,Sheet1!$A$1:$B$1307,2,FALSE)</f>
        <v>0.60693827808</v>
      </c>
      <c r="E542" s="6">
        <v>972</v>
      </c>
      <c r="F542" s="6">
        <v>3057</v>
      </c>
      <c r="G542" s="4">
        <f>E542+F542</f>
        <v>4029</v>
      </c>
      <c r="H542" s="4">
        <v>4191</v>
      </c>
      <c r="I542" s="4">
        <v>627.70000000000005</v>
      </c>
      <c r="J542" s="7">
        <f>I542*E542</f>
        <v>610124.4</v>
      </c>
      <c r="K542">
        <f t="shared" si="9"/>
        <v>0.14977332378907182</v>
      </c>
    </row>
    <row r="543" spans="1:11" ht="17">
      <c r="A543" s="3" t="s">
        <v>494</v>
      </c>
      <c r="B543" s="3" t="s">
        <v>2422</v>
      </c>
      <c r="C543" s="4" t="s">
        <v>2423</v>
      </c>
      <c r="D543" s="4">
        <f>VLOOKUP(A543,Sheet1!$A$1:$B$1307,2,FALSE)</f>
        <v>0.31901346409999998</v>
      </c>
      <c r="E543" s="6">
        <v>970</v>
      </c>
      <c r="F543" s="6">
        <v>9505</v>
      </c>
      <c r="G543" s="4">
        <f>E543+F543</f>
        <v>10475</v>
      </c>
      <c r="H543" s="4">
        <v>780</v>
      </c>
      <c r="I543" s="4">
        <v>499.2</v>
      </c>
      <c r="J543" s="7">
        <f>I543*E543</f>
        <v>484224</v>
      </c>
      <c r="K543">
        <f t="shared" si="9"/>
        <v>0.64</v>
      </c>
    </row>
    <row r="544" spans="1:11" ht="17">
      <c r="A544" s="3" t="s">
        <v>288</v>
      </c>
      <c r="B544" s="3" t="s">
        <v>2011</v>
      </c>
      <c r="C544" s="4" t="s">
        <v>2012</v>
      </c>
      <c r="D544" s="4">
        <f>VLOOKUP(A544,Sheet1!$A$1:$B$1307,2,FALSE)</f>
        <v>0.145001694042</v>
      </c>
      <c r="E544" s="6">
        <v>968</v>
      </c>
      <c r="F544" s="6">
        <v>24762</v>
      </c>
      <c r="G544" s="4">
        <f>E544+F544</f>
        <v>25730</v>
      </c>
      <c r="H544" s="4">
        <v>1175</v>
      </c>
      <c r="I544" s="4">
        <v>407.3</v>
      </c>
      <c r="J544" s="7">
        <f>I544*E544</f>
        <v>394266.4</v>
      </c>
      <c r="K544">
        <f t="shared" si="9"/>
        <v>0.34663829787234046</v>
      </c>
    </row>
    <row r="545" spans="1:11" ht="17">
      <c r="A545" s="3" t="s">
        <v>945</v>
      </c>
      <c r="B545" s="3" t="s">
        <v>3314</v>
      </c>
      <c r="C545" s="4" t="s">
        <v>3315</v>
      </c>
      <c r="D545" s="4">
        <f>VLOOKUP(A545,Sheet1!$A$1:$B$1307,2,FALSE)</f>
        <v>0.27023985405099998</v>
      </c>
      <c r="E545" s="6">
        <v>965</v>
      </c>
      <c r="F545" s="6">
        <v>2374</v>
      </c>
      <c r="G545" s="4">
        <f>E545+F545</f>
        <v>3339</v>
      </c>
      <c r="H545" s="4">
        <v>575</v>
      </c>
      <c r="I545" s="4">
        <v>351.7</v>
      </c>
      <c r="J545" s="7">
        <f>I545*E545</f>
        <v>339390.5</v>
      </c>
      <c r="K545">
        <f t="shared" si="9"/>
        <v>0.6116521739130435</v>
      </c>
    </row>
    <row r="546" spans="1:11" ht="17">
      <c r="A546" s="3" t="s">
        <v>129</v>
      </c>
      <c r="B546" s="3" t="s">
        <v>1709</v>
      </c>
      <c r="C546" s="4" t="s">
        <v>1710</v>
      </c>
      <c r="D546" s="4">
        <f>VLOOKUP(A546,Sheet1!$A$1:$B$1307,2,FALSE)</f>
        <v>0.39360035751099998</v>
      </c>
      <c r="E546" s="6">
        <v>961</v>
      </c>
      <c r="F546" s="6">
        <v>1699</v>
      </c>
      <c r="G546" s="4">
        <f>E546+F546</f>
        <v>2660</v>
      </c>
      <c r="H546" s="4">
        <v>98</v>
      </c>
      <c r="I546" s="4">
        <v>97.3</v>
      </c>
      <c r="J546" s="7">
        <f>I546*E546</f>
        <v>93505.3</v>
      </c>
      <c r="K546">
        <f t="shared" si="9"/>
        <v>0.99285714285714288</v>
      </c>
    </row>
    <row r="547" spans="1:11" ht="17">
      <c r="A547" s="3" t="s">
        <v>289</v>
      </c>
      <c r="B547" s="3" t="s">
        <v>2013</v>
      </c>
      <c r="C547" s="4" t="s">
        <v>2014</v>
      </c>
      <c r="D547" s="4">
        <f>VLOOKUP(A547,Sheet1!$A$1:$B$1307,2,FALSE)</f>
        <v>0.19351980397900001</v>
      </c>
      <c r="E547" s="6">
        <v>959</v>
      </c>
      <c r="F547" s="6">
        <v>55730</v>
      </c>
      <c r="G547" s="4">
        <f>E547+F547</f>
        <v>56689</v>
      </c>
      <c r="H547" s="4">
        <v>1765</v>
      </c>
      <c r="I547" s="4">
        <v>541.29999999999995</v>
      </c>
      <c r="J547" s="7">
        <f>I547*E547</f>
        <v>519106.69999999995</v>
      </c>
      <c r="K547">
        <f t="shared" si="9"/>
        <v>0.30668555240793199</v>
      </c>
    </row>
    <row r="548" spans="1:11" ht="17">
      <c r="A548" s="3" t="s">
        <v>284</v>
      </c>
      <c r="B548" s="3" t="s">
        <v>2001</v>
      </c>
      <c r="C548" s="4" t="s">
        <v>2002</v>
      </c>
      <c r="D548" s="4">
        <f>VLOOKUP(A548,Sheet1!$A$1:$B$1307,2,FALSE)</f>
        <v>0.26824821873400001</v>
      </c>
      <c r="E548" s="6">
        <v>958</v>
      </c>
      <c r="F548" s="6">
        <v>19664</v>
      </c>
      <c r="G548" s="4">
        <f>E548+F548</f>
        <v>20622</v>
      </c>
      <c r="H548" s="4">
        <v>2233</v>
      </c>
      <c r="I548" s="4">
        <v>612.1</v>
      </c>
      <c r="J548" s="7">
        <f>I548*E548</f>
        <v>586391.80000000005</v>
      </c>
      <c r="K548">
        <f t="shared" si="9"/>
        <v>0.27411553963278101</v>
      </c>
    </row>
    <row r="549" spans="1:11" ht="17">
      <c r="A549" s="3" t="s">
        <v>1056</v>
      </c>
      <c r="B549" s="3" t="s">
        <v>3536</v>
      </c>
      <c r="C549" s="4" t="s">
        <v>3537</v>
      </c>
      <c r="D549" s="4">
        <f>VLOOKUP(A549,Sheet1!$A$1:$B$1307,2,FALSE)</f>
        <v>0.18604026448399999</v>
      </c>
      <c r="E549" s="6">
        <v>955</v>
      </c>
      <c r="F549" s="6">
        <v>1014</v>
      </c>
      <c r="G549" s="4">
        <f>E549+F549</f>
        <v>1969</v>
      </c>
      <c r="H549" s="4">
        <v>1563</v>
      </c>
      <c r="I549" s="4">
        <v>832.9</v>
      </c>
      <c r="J549" s="7">
        <f>I549*E549</f>
        <v>795419.5</v>
      </c>
      <c r="K549">
        <f t="shared" si="9"/>
        <v>0.53288547664747277</v>
      </c>
    </row>
    <row r="550" spans="1:11" ht="17">
      <c r="A550" s="3" t="s">
        <v>585</v>
      </c>
      <c r="B550" s="3" t="s">
        <v>2602</v>
      </c>
      <c r="C550" s="4" t="s">
        <v>2603</v>
      </c>
      <c r="D550" s="4">
        <f>VLOOKUP(A550,Sheet1!$A$1:$B$1307,2,FALSE)</f>
        <v>0.27505185377500002</v>
      </c>
      <c r="E550" s="6">
        <v>952</v>
      </c>
      <c r="F550" s="6">
        <v>4319</v>
      </c>
      <c r="G550" s="4">
        <f>E550+F550</f>
        <v>5271</v>
      </c>
      <c r="H550" s="4">
        <v>768</v>
      </c>
      <c r="I550" s="4">
        <v>367</v>
      </c>
      <c r="J550" s="7">
        <f>I550*E550</f>
        <v>349384</v>
      </c>
      <c r="K550">
        <f t="shared" si="9"/>
        <v>0.47786458333333331</v>
      </c>
    </row>
    <row r="551" spans="1:11" ht="17">
      <c r="A551" s="3" t="s">
        <v>861</v>
      </c>
      <c r="B551" s="3" t="s">
        <v>3146</v>
      </c>
      <c r="C551" s="4" t="s">
        <v>3147</v>
      </c>
      <c r="D551" s="4">
        <f>VLOOKUP(A551,Sheet1!$A$1:$B$1307,2,FALSE)</f>
        <v>0.24814444406200001</v>
      </c>
      <c r="E551" s="6">
        <v>952</v>
      </c>
      <c r="F551" s="6">
        <v>4355</v>
      </c>
      <c r="G551" s="4">
        <f>E551+F551</f>
        <v>5307</v>
      </c>
      <c r="H551" s="4">
        <v>432</v>
      </c>
      <c r="I551" s="4">
        <v>365.9</v>
      </c>
      <c r="J551" s="7">
        <f>I551*E551</f>
        <v>348336.8</v>
      </c>
      <c r="K551">
        <f t="shared" si="9"/>
        <v>0.84699074074074066</v>
      </c>
    </row>
    <row r="552" spans="1:11" ht="17">
      <c r="A552" s="3" t="s">
        <v>792</v>
      </c>
      <c r="B552" s="3" t="s">
        <v>3008</v>
      </c>
      <c r="C552" s="4" t="s">
        <v>3009</v>
      </c>
      <c r="D552" s="4">
        <f>VLOOKUP(A552,Sheet1!$A$1:$B$1307,2,FALSE)</f>
        <v>0.448014396639</v>
      </c>
      <c r="E552" s="6">
        <v>951</v>
      </c>
      <c r="F552" s="6">
        <v>13646</v>
      </c>
      <c r="G552" s="4">
        <f>E552+F552</f>
        <v>14597</v>
      </c>
      <c r="H552" s="4">
        <v>4935</v>
      </c>
      <c r="I552" s="4">
        <v>526.9</v>
      </c>
      <c r="J552" s="7">
        <f>I552*E552</f>
        <v>501081.89999999997</v>
      </c>
      <c r="K552">
        <f t="shared" si="9"/>
        <v>0.10676798378926038</v>
      </c>
    </row>
    <row r="553" spans="1:11" ht="17">
      <c r="A553" s="3" t="s">
        <v>879</v>
      </c>
      <c r="B553" s="3" t="s">
        <v>3182</v>
      </c>
      <c r="C553" s="4" t="s">
        <v>3183</v>
      </c>
      <c r="D553" s="4">
        <f>VLOOKUP(A553,Sheet1!$A$1:$B$1307,2,FALSE)</f>
        <v>0.211776515576</v>
      </c>
      <c r="E553" s="6">
        <v>951</v>
      </c>
      <c r="F553" s="6">
        <v>2915</v>
      </c>
      <c r="G553" s="4">
        <f>E553+F553</f>
        <v>3866</v>
      </c>
      <c r="H553" s="4">
        <v>263</v>
      </c>
      <c r="I553" s="4">
        <v>177</v>
      </c>
      <c r="J553" s="7">
        <f>I553*E553</f>
        <v>168327</v>
      </c>
      <c r="K553">
        <f t="shared" si="9"/>
        <v>0.6730038022813688</v>
      </c>
    </row>
    <row r="554" spans="1:11" ht="17">
      <c r="A554" s="3" t="s">
        <v>8</v>
      </c>
      <c r="B554" s="3" t="s">
        <v>1469</v>
      </c>
      <c r="C554" s="4" t="s">
        <v>1470</v>
      </c>
      <c r="D554" s="4">
        <f>VLOOKUP(A554,Sheet1!$A$1:$B$1307,2,FALSE)</f>
        <v>0.304364796705</v>
      </c>
      <c r="E554" s="6">
        <v>34932</v>
      </c>
      <c r="F554" s="6">
        <v>1202618</v>
      </c>
      <c r="G554" s="4">
        <f>E554+F554</f>
        <v>1237550</v>
      </c>
      <c r="H554" s="4">
        <v>312</v>
      </c>
      <c r="I554" s="4">
        <v>257.39999999999998</v>
      </c>
      <c r="J554" s="7">
        <f>I554*E554</f>
        <v>8991496.7999999989</v>
      </c>
      <c r="K554">
        <f t="shared" si="9"/>
        <v>0.82499999999999996</v>
      </c>
    </row>
    <row r="555" spans="1:11" ht="17">
      <c r="A555" s="3" t="s">
        <v>1286</v>
      </c>
      <c r="B555" s="3" t="s">
        <v>3925</v>
      </c>
      <c r="C555" s="4" t="s">
        <v>2845</v>
      </c>
      <c r="D555" s="4">
        <f>VLOOKUP(A555,Sheet1!$A$1:$B$1307,2,FALSE)</f>
        <v>0.16694872974700001</v>
      </c>
      <c r="E555" s="6">
        <v>940</v>
      </c>
      <c r="F555" s="6">
        <v>980</v>
      </c>
      <c r="G555" s="4">
        <f>E555+F555</f>
        <v>1920</v>
      </c>
      <c r="H555" s="4">
        <v>178</v>
      </c>
      <c r="I555" s="4">
        <v>148</v>
      </c>
      <c r="J555" s="7">
        <f>I555*E555</f>
        <v>139120</v>
      </c>
      <c r="K555">
        <f t="shared" si="9"/>
        <v>0.8314606741573034</v>
      </c>
    </row>
    <row r="556" spans="1:11" ht="17">
      <c r="A556" s="3" t="s">
        <v>95</v>
      </c>
      <c r="B556" s="3" t="s">
        <v>1643</v>
      </c>
      <c r="C556" s="4" t="s">
        <v>1644</v>
      </c>
      <c r="D556" s="4">
        <f>VLOOKUP(A556,Sheet1!$A$1:$B$1307,2,FALSE)</f>
        <v>0.226156677385</v>
      </c>
      <c r="E556" s="6">
        <v>938</v>
      </c>
      <c r="F556" s="6">
        <v>2486</v>
      </c>
      <c r="G556" s="4">
        <f>E556+F556</f>
        <v>3424</v>
      </c>
      <c r="H556" s="4">
        <v>2524</v>
      </c>
      <c r="I556" s="4">
        <v>487.2</v>
      </c>
      <c r="J556" s="7">
        <f>I556*E556</f>
        <v>456993.6</v>
      </c>
      <c r="K556">
        <f t="shared" si="9"/>
        <v>0.19302694136291601</v>
      </c>
    </row>
    <row r="557" spans="1:11" ht="17">
      <c r="A557" s="3" t="s">
        <v>160</v>
      </c>
      <c r="B557" s="3" t="s">
        <v>1771</v>
      </c>
      <c r="C557" s="4" t="s">
        <v>1772</v>
      </c>
      <c r="D557" s="4">
        <f>VLOOKUP(A557,Sheet1!$A$1:$B$1307,2,FALSE)</f>
        <v>0.214557929102</v>
      </c>
      <c r="E557" s="6">
        <v>926</v>
      </c>
      <c r="F557" s="6">
        <v>1081</v>
      </c>
      <c r="G557" s="4">
        <f>E557+F557</f>
        <v>2007</v>
      </c>
      <c r="H557" s="4">
        <v>2747</v>
      </c>
      <c r="I557" s="4">
        <v>397.1</v>
      </c>
      <c r="J557" s="7">
        <f>I557*E557</f>
        <v>367714.60000000003</v>
      </c>
      <c r="K557">
        <f t="shared" si="9"/>
        <v>0.14455769930833637</v>
      </c>
    </row>
    <row r="558" spans="1:11" ht="17">
      <c r="A558" s="3" t="s">
        <v>612</v>
      </c>
      <c r="B558" s="3" t="s">
        <v>2653</v>
      </c>
      <c r="C558" s="4" t="s">
        <v>2654</v>
      </c>
      <c r="D558" s="4">
        <f>VLOOKUP(A558,Sheet1!$A$1:$B$1307,2,FALSE)</f>
        <v>0.31738183936100001</v>
      </c>
      <c r="E558" s="6">
        <v>924</v>
      </c>
      <c r="F558" s="6">
        <v>1036</v>
      </c>
      <c r="G558" s="4">
        <f>E558+F558</f>
        <v>1960</v>
      </c>
      <c r="H558" s="4">
        <v>421</v>
      </c>
      <c r="I558" s="4">
        <v>317.7</v>
      </c>
      <c r="J558" s="7">
        <f>I558*E558</f>
        <v>293554.8</v>
      </c>
      <c r="K558">
        <f t="shared" si="9"/>
        <v>0.75463182897862235</v>
      </c>
    </row>
    <row r="559" spans="1:11" ht="17">
      <c r="A559" s="3" t="s">
        <v>51</v>
      </c>
      <c r="B559" s="3" t="s">
        <v>1555</v>
      </c>
      <c r="C559" s="4" t="s">
        <v>1556</v>
      </c>
      <c r="D559" s="4">
        <f>VLOOKUP(A559,Sheet1!$A$1:$B$1307,2,FALSE)</f>
        <v>0.49538020645399999</v>
      </c>
      <c r="E559" s="6">
        <v>1171</v>
      </c>
      <c r="F559" s="6">
        <v>1202560</v>
      </c>
      <c r="G559" s="4">
        <f>E559+F559</f>
        <v>1203731</v>
      </c>
      <c r="H559" s="4">
        <v>311</v>
      </c>
      <c r="I559" s="4">
        <v>288.89999999999998</v>
      </c>
      <c r="J559" s="7">
        <f>I559*E559</f>
        <v>338301.89999999997</v>
      </c>
      <c r="K559">
        <f t="shared" si="9"/>
        <v>0.92893890675241153</v>
      </c>
    </row>
    <row r="560" spans="1:11" ht="17">
      <c r="A560" s="3" t="s">
        <v>1094</v>
      </c>
      <c r="B560" s="3" t="s">
        <v>3612</v>
      </c>
      <c r="C560" s="4" t="s">
        <v>3613</v>
      </c>
      <c r="D560" s="4">
        <f>VLOOKUP(A560,Sheet1!$A$1:$B$1307,2,FALSE)</f>
        <v>0.22841402524900001</v>
      </c>
      <c r="E560" s="6">
        <v>921</v>
      </c>
      <c r="F560" s="6">
        <v>1042</v>
      </c>
      <c r="G560" s="4">
        <f>E560+F560</f>
        <v>1963</v>
      </c>
      <c r="H560" s="4">
        <v>773</v>
      </c>
      <c r="I560" s="4">
        <v>245.3</v>
      </c>
      <c r="J560" s="7">
        <f>I560*E560</f>
        <v>225921.30000000002</v>
      </c>
      <c r="K560">
        <f t="shared" si="9"/>
        <v>0.31733505821474778</v>
      </c>
    </row>
    <row r="561" spans="1:11" ht="17">
      <c r="A561" s="3" t="s">
        <v>163</v>
      </c>
      <c r="B561" s="3" t="s">
        <v>1776</v>
      </c>
      <c r="C561" s="4" t="s">
        <v>1777</v>
      </c>
      <c r="D561" s="4">
        <f>VLOOKUP(A561,Sheet1!$A$1:$B$1307,2,FALSE)</f>
        <v>0.35091756826499998</v>
      </c>
      <c r="E561" s="6">
        <v>918</v>
      </c>
      <c r="F561" s="6">
        <v>1003</v>
      </c>
      <c r="G561" s="4">
        <f>E561+F561</f>
        <v>1921</v>
      </c>
      <c r="H561" s="4">
        <v>790</v>
      </c>
      <c r="I561" s="4">
        <v>361.4</v>
      </c>
      <c r="J561" s="7">
        <f>I561*E561</f>
        <v>331765.19999999995</v>
      </c>
      <c r="K561">
        <f t="shared" si="9"/>
        <v>0.4574683544303797</v>
      </c>
    </row>
    <row r="562" spans="1:11" ht="17">
      <c r="A562" s="3" t="s">
        <v>759</v>
      </c>
      <c r="B562" s="3" t="s">
        <v>2943</v>
      </c>
      <c r="C562" s="4" t="s">
        <v>2944</v>
      </c>
      <c r="D562" s="4">
        <f>VLOOKUP(A562,Sheet1!$A$1:$B$1307,2,FALSE)</f>
        <v>0.52659461906600002</v>
      </c>
      <c r="E562" s="6">
        <v>915</v>
      </c>
      <c r="F562" s="6">
        <v>4927</v>
      </c>
      <c r="G562" s="4">
        <f>E562+F562</f>
        <v>5842</v>
      </c>
      <c r="H562" s="4">
        <v>1266</v>
      </c>
      <c r="I562" s="4">
        <v>652.6</v>
      </c>
      <c r="J562" s="7">
        <f>I562*E562</f>
        <v>597129</v>
      </c>
      <c r="K562">
        <f t="shared" si="9"/>
        <v>0.51548183254344393</v>
      </c>
    </row>
    <row r="563" spans="1:11" ht="17">
      <c r="A563" s="3" t="s">
        <v>812</v>
      </c>
      <c r="B563" s="3" t="s">
        <v>3048</v>
      </c>
      <c r="C563" s="4" t="s">
        <v>3049</v>
      </c>
      <c r="D563" s="4">
        <f>VLOOKUP(A563,Sheet1!$A$1:$B$1307,2,FALSE)</f>
        <v>0.22547812594300001</v>
      </c>
      <c r="E563" s="6">
        <v>910</v>
      </c>
      <c r="F563" s="6">
        <v>9084</v>
      </c>
      <c r="G563" s="4">
        <f>E563+F563</f>
        <v>9994</v>
      </c>
      <c r="H563" s="4">
        <v>521</v>
      </c>
      <c r="I563" s="4">
        <v>296.5</v>
      </c>
      <c r="J563" s="7">
        <f>I563*E563</f>
        <v>269815</v>
      </c>
      <c r="K563">
        <f t="shared" si="9"/>
        <v>0.56909788867562383</v>
      </c>
    </row>
    <row r="564" spans="1:11" ht="17">
      <c r="A564" s="3" t="s">
        <v>891</v>
      </c>
      <c r="B564" s="3" t="s">
        <v>3206</v>
      </c>
      <c r="C564" s="4" t="s">
        <v>3207</v>
      </c>
      <c r="D564" s="4">
        <f>VLOOKUP(A564,Sheet1!$A$1:$B$1307,2,FALSE)</f>
        <v>9.7267895818700004E-2</v>
      </c>
      <c r="E564" s="6">
        <v>906</v>
      </c>
      <c r="F564" s="6">
        <v>11231</v>
      </c>
      <c r="G564" s="4">
        <f>E564+F564</f>
        <v>12137</v>
      </c>
      <c r="H564" s="4">
        <v>1061</v>
      </c>
      <c r="I564" s="4">
        <v>250.7</v>
      </c>
      <c r="J564" s="7">
        <f>I564*E564</f>
        <v>227134.19999999998</v>
      </c>
      <c r="K564">
        <f t="shared" si="9"/>
        <v>0.2362865221489161</v>
      </c>
    </row>
    <row r="565" spans="1:11" ht="17">
      <c r="A565" s="3" t="s">
        <v>1075</v>
      </c>
      <c r="B565" s="3" t="s">
        <v>3574</v>
      </c>
      <c r="C565" s="4" t="s">
        <v>3575</v>
      </c>
      <c r="D565" s="4">
        <f>VLOOKUP(A565,Sheet1!$A$1:$B$1307,2,FALSE)</f>
        <v>0.23154604111999999</v>
      </c>
      <c r="E565" s="6">
        <v>903</v>
      </c>
      <c r="F565" s="6">
        <v>2892</v>
      </c>
      <c r="G565" s="4">
        <f>E565+F565</f>
        <v>3795</v>
      </c>
      <c r="H565" s="4">
        <v>819</v>
      </c>
      <c r="I565" s="4">
        <v>180.3</v>
      </c>
      <c r="J565" s="7">
        <f>I565*E565</f>
        <v>162810.90000000002</v>
      </c>
      <c r="K565">
        <f t="shared" si="9"/>
        <v>0.22014652014652017</v>
      </c>
    </row>
    <row r="566" spans="1:11" ht="17">
      <c r="A566" s="3" t="s">
        <v>19</v>
      </c>
      <c r="B566" s="3" t="s">
        <v>1491</v>
      </c>
      <c r="C566" s="4" t="s">
        <v>1492</v>
      </c>
      <c r="D566" s="4">
        <f>VLOOKUP(A566,Sheet1!$A$1:$B$1307,2,FALSE)</f>
        <v>0.47460073884300003</v>
      </c>
      <c r="E566" s="6">
        <v>3869</v>
      </c>
      <c r="F566" s="6">
        <v>1202552</v>
      </c>
      <c r="G566" s="4">
        <f>E566+F566</f>
        <v>1206421</v>
      </c>
      <c r="H566" s="4">
        <v>313</v>
      </c>
      <c r="I566" s="4">
        <v>273.39999999999998</v>
      </c>
      <c r="J566" s="7">
        <f>I566*E566</f>
        <v>1057784.5999999999</v>
      </c>
      <c r="K566">
        <f t="shared" si="9"/>
        <v>0.87348242811501586</v>
      </c>
    </row>
    <row r="567" spans="1:11" ht="17">
      <c r="A567" s="3" t="s">
        <v>1043</v>
      </c>
      <c r="B567" s="3" t="s">
        <v>3510</v>
      </c>
      <c r="C567" s="4" t="s">
        <v>3511</v>
      </c>
      <c r="D567" s="4">
        <f>VLOOKUP(A567,Sheet1!$A$1:$B$1307,2,FALSE)</f>
        <v>0.32637419612599999</v>
      </c>
      <c r="E567" s="6">
        <v>895</v>
      </c>
      <c r="F567" s="6">
        <v>11935</v>
      </c>
      <c r="G567" s="4">
        <f>E567+F567</f>
        <v>12830</v>
      </c>
      <c r="H567" s="4">
        <v>7756</v>
      </c>
      <c r="I567" s="4">
        <v>699.2</v>
      </c>
      <c r="J567" s="7">
        <f>I567*E567</f>
        <v>625784</v>
      </c>
      <c r="K567">
        <f t="shared" si="9"/>
        <v>9.014956162970604E-2</v>
      </c>
    </row>
    <row r="568" spans="1:11" ht="17">
      <c r="A568" s="3" t="s">
        <v>294</v>
      </c>
      <c r="B568" s="3" t="s">
        <v>2023</v>
      </c>
      <c r="C568" s="4" t="s">
        <v>2024</v>
      </c>
      <c r="D568" s="4">
        <f>VLOOKUP(A568,Sheet1!$A$1:$B$1307,2,FALSE)</f>
        <v>0.27844097201899998</v>
      </c>
      <c r="E568" s="6">
        <v>891</v>
      </c>
      <c r="F568" s="6">
        <v>26522</v>
      </c>
      <c r="G568" s="4">
        <f>E568+F568</f>
        <v>27413</v>
      </c>
      <c r="H568" s="4">
        <v>1263</v>
      </c>
      <c r="I568" s="4">
        <v>660.4</v>
      </c>
      <c r="J568" s="7">
        <f>I568*E568</f>
        <v>588416.4</v>
      </c>
      <c r="K568">
        <f t="shared" si="9"/>
        <v>0.52288202692003161</v>
      </c>
    </row>
    <row r="569" spans="1:11" ht="17">
      <c r="A569" s="3" t="s">
        <v>725</v>
      </c>
      <c r="B569" s="3" t="s">
        <v>2878</v>
      </c>
      <c r="C569" s="4" t="s">
        <v>2879</v>
      </c>
      <c r="D569" s="4">
        <f>VLOOKUP(A569,Sheet1!$A$1:$B$1307,2,FALSE)</f>
        <v>0.20726485014000001</v>
      </c>
      <c r="E569" s="6">
        <v>886</v>
      </c>
      <c r="F569" s="6">
        <v>1212</v>
      </c>
      <c r="G569" s="4">
        <f>E569+F569</f>
        <v>2098</v>
      </c>
      <c r="H569" s="4">
        <v>267</v>
      </c>
      <c r="I569" s="4">
        <v>211.5</v>
      </c>
      <c r="J569" s="7">
        <f>I569*E569</f>
        <v>187389</v>
      </c>
      <c r="K569">
        <f t="shared" si="9"/>
        <v>0.7921348314606742</v>
      </c>
    </row>
    <row r="570" spans="1:11" ht="17">
      <c r="A570" s="3" t="s">
        <v>1211</v>
      </c>
      <c r="B570" s="3" t="s">
        <v>3836</v>
      </c>
      <c r="C570" s="4" t="s">
        <v>2845</v>
      </c>
      <c r="D570" s="4">
        <f>VLOOKUP(A570,Sheet1!$A$1:$B$1307,2,FALSE)</f>
        <v>0.201026168063</v>
      </c>
      <c r="E570" s="6">
        <v>884</v>
      </c>
      <c r="F570" s="6">
        <v>922</v>
      </c>
      <c r="G570" s="4">
        <f>E570+F570</f>
        <v>1806</v>
      </c>
      <c r="H570" s="4">
        <v>499</v>
      </c>
      <c r="I570" s="4">
        <v>283.3</v>
      </c>
      <c r="J570" s="7">
        <f>I570*E570</f>
        <v>250437.2</v>
      </c>
      <c r="K570">
        <f t="shared" si="9"/>
        <v>0.56773547094188381</v>
      </c>
    </row>
    <row r="571" spans="1:11" ht="17">
      <c r="A571" s="3" t="s">
        <v>910</v>
      </c>
      <c r="B571" s="3" t="s">
        <v>3244</v>
      </c>
      <c r="C571" s="4" t="s">
        <v>3245</v>
      </c>
      <c r="D571" s="4">
        <f>VLOOKUP(A571,Sheet1!$A$1:$B$1307,2,FALSE)</f>
        <v>0.30638421467100002</v>
      </c>
      <c r="E571" s="6">
        <v>883</v>
      </c>
      <c r="F571" s="6">
        <v>3448</v>
      </c>
      <c r="G571" s="4">
        <f>E571+F571</f>
        <v>4331</v>
      </c>
      <c r="H571" s="4">
        <v>605</v>
      </c>
      <c r="I571" s="4">
        <v>411.2</v>
      </c>
      <c r="J571" s="7">
        <f>I571*E571</f>
        <v>363089.6</v>
      </c>
      <c r="K571">
        <f t="shared" si="9"/>
        <v>0.67966942148760334</v>
      </c>
    </row>
    <row r="572" spans="1:11" ht="17">
      <c r="A572" s="3" t="s">
        <v>222</v>
      </c>
      <c r="B572" s="3" t="s">
        <v>1881</v>
      </c>
      <c r="C572" s="4" t="s">
        <v>1882</v>
      </c>
      <c r="D572" s="4">
        <f>VLOOKUP(A572,Sheet1!$A$1:$B$1307,2,FALSE)</f>
        <v>0.41051118352900001</v>
      </c>
      <c r="E572" s="6">
        <v>878</v>
      </c>
      <c r="F572" s="6">
        <v>16071</v>
      </c>
      <c r="G572" s="4">
        <f>E572+F572</f>
        <v>16949</v>
      </c>
      <c r="H572" s="4">
        <v>6916</v>
      </c>
      <c r="I572" s="4">
        <v>611.5</v>
      </c>
      <c r="J572" s="7">
        <f>I572*E572</f>
        <v>536897</v>
      </c>
      <c r="K572">
        <f t="shared" si="9"/>
        <v>8.8418160786581837E-2</v>
      </c>
    </row>
    <row r="573" spans="1:11" ht="17">
      <c r="A573" s="3" t="s">
        <v>862</v>
      </c>
      <c r="B573" s="3" t="s">
        <v>3148</v>
      </c>
      <c r="C573" s="4" t="s">
        <v>3149</v>
      </c>
      <c r="D573" s="4">
        <f>VLOOKUP(A573,Sheet1!$A$1:$B$1307,2,FALSE)</f>
        <v>0.32864164866399997</v>
      </c>
      <c r="E573" s="6">
        <v>878</v>
      </c>
      <c r="F573" s="6">
        <v>4618</v>
      </c>
      <c r="G573" s="4">
        <f>E573+F573</f>
        <v>5496</v>
      </c>
      <c r="H573" s="4">
        <v>401</v>
      </c>
      <c r="I573" s="4">
        <v>319.7</v>
      </c>
      <c r="J573" s="7">
        <f>I573*E573</f>
        <v>280696.59999999998</v>
      </c>
      <c r="K573">
        <f t="shared" si="9"/>
        <v>0.7972568578553616</v>
      </c>
    </row>
    <row r="574" spans="1:11" ht="17">
      <c r="A574" s="3" t="s">
        <v>49</v>
      </c>
      <c r="B574" s="3" t="s">
        <v>1551</v>
      </c>
      <c r="C574" s="4" t="s">
        <v>1552</v>
      </c>
      <c r="D574" s="4">
        <f>VLOOKUP(A574,Sheet1!$A$1:$B$1307,2,FALSE)</f>
        <v>0.41893574363300001</v>
      </c>
      <c r="E574" s="6">
        <v>7798</v>
      </c>
      <c r="F574" s="6">
        <v>1202436</v>
      </c>
      <c r="G574" s="4">
        <f>E574+F574</f>
        <v>1210234</v>
      </c>
      <c r="H574" s="4">
        <v>311</v>
      </c>
      <c r="I574" s="4">
        <v>305.3</v>
      </c>
      <c r="J574" s="7">
        <f>I574*E574</f>
        <v>2380729.4</v>
      </c>
      <c r="K574">
        <f t="shared" si="9"/>
        <v>0.98167202572347267</v>
      </c>
    </row>
    <row r="575" spans="1:11" ht="17">
      <c r="A575" s="3" t="s">
        <v>516</v>
      </c>
      <c r="B575" s="3" t="s">
        <v>2466</v>
      </c>
      <c r="C575" s="4" t="s">
        <v>2467</v>
      </c>
      <c r="D575" s="4">
        <f>VLOOKUP(A575,Sheet1!$A$1:$B$1307,2,FALSE)</f>
        <v>0.30577539702899997</v>
      </c>
      <c r="E575" s="6">
        <v>873</v>
      </c>
      <c r="F575" s="6">
        <v>1470</v>
      </c>
      <c r="G575" s="4">
        <f>E575+F575</f>
        <v>2343</v>
      </c>
      <c r="H575" s="4">
        <v>463</v>
      </c>
      <c r="I575" s="4">
        <v>414.8</v>
      </c>
      <c r="J575" s="7">
        <f>I575*E575</f>
        <v>362120.4</v>
      </c>
      <c r="K575">
        <f t="shared" si="9"/>
        <v>0.89589632829373655</v>
      </c>
    </row>
    <row r="576" spans="1:11" ht="17">
      <c r="A576" s="3" t="s">
        <v>69</v>
      </c>
      <c r="B576" s="3" t="s">
        <v>1589</v>
      </c>
      <c r="C576" s="4" t="s">
        <v>1590</v>
      </c>
      <c r="D576" s="4">
        <f>VLOOKUP(A576,Sheet1!$A$1:$B$1307,2,FALSE)</f>
        <v>0.254784222271</v>
      </c>
      <c r="E576" s="6">
        <v>872</v>
      </c>
      <c r="F576" s="6">
        <v>2635</v>
      </c>
      <c r="G576" s="4">
        <f>E576+F576</f>
        <v>3507</v>
      </c>
      <c r="H576" s="4">
        <v>1038</v>
      </c>
      <c r="I576" s="4">
        <v>233.9</v>
      </c>
      <c r="J576" s="7">
        <f>I576*E576</f>
        <v>203960.80000000002</v>
      </c>
      <c r="K576">
        <f t="shared" si="9"/>
        <v>0.22533718689788054</v>
      </c>
    </row>
    <row r="577" spans="1:11" ht="17">
      <c r="A577" s="3" t="s">
        <v>665</v>
      </c>
      <c r="B577" s="3" t="s">
        <v>2761</v>
      </c>
      <c r="C577" s="4" t="s">
        <v>2762</v>
      </c>
      <c r="D577" s="4">
        <f>VLOOKUP(A577,Sheet1!$A$1:$B$1307,2,FALSE)</f>
        <v>0.33817292373500002</v>
      </c>
      <c r="E577" s="6">
        <v>870</v>
      </c>
      <c r="F577" s="6">
        <v>1997</v>
      </c>
      <c r="G577" s="4">
        <f>E577+F577</f>
        <v>2867</v>
      </c>
      <c r="H577" s="4">
        <v>872</v>
      </c>
      <c r="I577" s="4">
        <v>406</v>
      </c>
      <c r="J577" s="7">
        <f>I577*E577</f>
        <v>353220</v>
      </c>
      <c r="K577">
        <f t="shared" si="9"/>
        <v>0.46559633027522934</v>
      </c>
    </row>
    <row r="578" spans="1:11" ht="17">
      <c r="A578" s="3" t="s">
        <v>379</v>
      </c>
      <c r="B578" s="3" t="s">
        <v>2193</v>
      </c>
      <c r="C578" s="4" t="s">
        <v>2194</v>
      </c>
      <c r="D578" s="4">
        <f>VLOOKUP(A578,Sheet1!$A$1:$B$1307,2,FALSE)</f>
        <v>0.36666774583200001</v>
      </c>
      <c r="E578" s="6">
        <v>868</v>
      </c>
      <c r="F578" s="6">
        <v>73705</v>
      </c>
      <c r="G578" s="4">
        <f>E578+F578</f>
        <v>74573</v>
      </c>
      <c r="H578" s="4">
        <v>2596</v>
      </c>
      <c r="I578" s="4">
        <v>883.1</v>
      </c>
      <c r="J578" s="7">
        <f>I578*E578</f>
        <v>766530.8</v>
      </c>
      <c r="K578">
        <f t="shared" si="9"/>
        <v>0.34017719568567029</v>
      </c>
    </row>
    <row r="579" spans="1:11" ht="17">
      <c r="A579" s="3" t="s">
        <v>738</v>
      </c>
      <c r="B579" s="3" t="s">
        <v>2903</v>
      </c>
      <c r="C579" s="4" t="s">
        <v>2904</v>
      </c>
      <c r="D579" s="4">
        <f>VLOOKUP(A579,Sheet1!$A$1:$B$1307,2,FALSE)</f>
        <v>0.34600492462499999</v>
      </c>
      <c r="E579" s="6">
        <v>862</v>
      </c>
      <c r="F579" s="6">
        <v>12874</v>
      </c>
      <c r="G579" s="4">
        <f>E579+F579</f>
        <v>13736</v>
      </c>
      <c r="H579" s="4">
        <v>6635</v>
      </c>
      <c r="I579" s="4">
        <v>567.70000000000005</v>
      </c>
      <c r="J579" s="7">
        <f>I579*E579</f>
        <v>489357.4</v>
      </c>
      <c r="K579">
        <f t="shared" ref="K579:K642" si="10">I579/H579</f>
        <v>8.5561416729464962E-2</v>
      </c>
    </row>
    <row r="580" spans="1:11" ht="17">
      <c r="A580" s="3" t="s">
        <v>446</v>
      </c>
      <c r="B580" s="3" t="s">
        <v>2324</v>
      </c>
      <c r="C580" s="4" t="s">
        <v>2325</v>
      </c>
      <c r="D580" s="4">
        <f>VLOOKUP(A580,Sheet1!$A$1:$B$1307,2,FALSE)</f>
        <v>0.225049114982</v>
      </c>
      <c r="E580" s="6">
        <v>861</v>
      </c>
      <c r="F580" s="6">
        <v>979</v>
      </c>
      <c r="G580" s="4">
        <f>E580+F580</f>
        <v>1840</v>
      </c>
      <c r="H580" s="4">
        <v>548</v>
      </c>
      <c r="I580" s="4">
        <v>347.1</v>
      </c>
      <c r="J580" s="7">
        <f>I580*E580</f>
        <v>298853.10000000003</v>
      </c>
      <c r="K580">
        <f t="shared" si="10"/>
        <v>0.6333941605839416</v>
      </c>
    </row>
    <row r="581" spans="1:11" ht="17">
      <c r="A581" s="3" t="s">
        <v>705</v>
      </c>
      <c r="B581" s="3" t="s">
        <v>2838</v>
      </c>
      <c r="C581" s="4" t="s">
        <v>2839</v>
      </c>
      <c r="D581" s="4">
        <f>VLOOKUP(A581,Sheet1!$A$1:$B$1307,2,FALSE)</f>
        <v>0.18815867682000001</v>
      </c>
      <c r="E581" s="6">
        <v>847</v>
      </c>
      <c r="F581" s="6">
        <v>1643</v>
      </c>
      <c r="G581" s="4">
        <f>E581+F581</f>
        <v>2490</v>
      </c>
      <c r="H581" s="4">
        <v>894</v>
      </c>
      <c r="I581" s="4">
        <v>326.3</v>
      </c>
      <c r="J581" s="7">
        <f>I581*E581</f>
        <v>276376.10000000003</v>
      </c>
      <c r="K581">
        <f t="shared" si="10"/>
        <v>0.36498881431767338</v>
      </c>
    </row>
    <row r="582" spans="1:11" ht="17">
      <c r="A582" s="3" t="s">
        <v>503</v>
      </c>
      <c r="B582" s="3" t="s">
        <v>2440</v>
      </c>
      <c r="C582" s="4" t="s">
        <v>2441</v>
      </c>
      <c r="D582" s="4">
        <f>VLOOKUP(A582,Sheet1!$A$1:$B$1307,2,FALSE)</f>
        <v>0.361001862497</v>
      </c>
      <c r="E582" s="6">
        <v>844</v>
      </c>
      <c r="F582" s="6">
        <v>5470</v>
      </c>
      <c r="G582" s="4">
        <f>E582+F582</f>
        <v>6314</v>
      </c>
      <c r="H582" s="4">
        <v>837</v>
      </c>
      <c r="I582" s="4">
        <v>646.29999999999995</v>
      </c>
      <c r="J582" s="7">
        <f>I582*E582</f>
        <v>545477.19999999995</v>
      </c>
      <c r="K582">
        <f t="shared" si="10"/>
        <v>0.77216248506571084</v>
      </c>
    </row>
    <row r="583" spans="1:11" ht="17">
      <c r="A583" s="3" t="s">
        <v>90</v>
      </c>
      <c r="B583" s="3" t="s">
        <v>1633</v>
      </c>
      <c r="C583" s="4" t="s">
        <v>1634</v>
      </c>
      <c r="D583" s="4">
        <f>VLOOKUP(A583,Sheet1!$A$1:$B$1307,2,FALSE)</f>
        <v>0.10661794001</v>
      </c>
      <c r="E583" s="6">
        <v>840</v>
      </c>
      <c r="F583" s="6">
        <v>932</v>
      </c>
      <c r="G583" s="4">
        <f>E583+F583</f>
        <v>1772</v>
      </c>
      <c r="H583" s="4">
        <v>807</v>
      </c>
      <c r="I583" s="4">
        <v>306.39999999999998</v>
      </c>
      <c r="J583" s="7">
        <f>I583*E583</f>
        <v>257375.99999999997</v>
      </c>
      <c r="K583">
        <f t="shared" si="10"/>
        <v>0.3796778190830235</v>
      </c>
    </row>
    <row r="584" spans="1:11" ht="17">
      <c r="A584" s="3" t="s">
        <v>730</v>
      </c>
      <c r="B584" s="3" t="s">
        <v>2888</v>
      </c>
      <c r="C584" s="4" t="s">
        <v>2889</v>
      </c>
      <c r="D584" s="4">
        <f>VLOOKUP(A584,Sheet1!$A$1:$B$1307,2,FALSE)</f>
        <v>0.32743063015599999</v>
      </c>
      <c r="E584" s="6">
        <v>839</v>
      </c>
      <c r="F584" s="6">
        <v>1261</v>
      </c>
      <c r="G584" s="4">
        <f>E584+F584</f>
        <v>2100</v>
      </c>
      <c r="H584" s="4">
        <v>664</v>
      </c>
      <c r="I584" s="4">
        <v>275.10000000000002</v>
      </c>
      <c r="J584" s="7">
        <f>I584*E584</f>
        <v>230808.90000000002</v>
      </c>
      <c r="K584">
        <f t="shared" si="10"/>
        <v>0.41430722891566268</v>
      </c>
    </row>
    <row r="585" spans="1:11" ht="17">
      <c r="A585" s="3" t="s">
        <v>836</v>
      </c>
      <c r="B585" s="3" t="s">
        <v>3096</v>
      </c>
      <c r="C585" s="4" t="s">
        <v>3097</v>
      </c>
      <c r="D585" s="4">
        <f>VLOOKUP(A585,Sheet1!$A$1:$B$1307,2,FALSE)</f>
        <v>0.27896976414300001</v>
      </c>
      <c r="E585" s="6">
        <v>836</v>
      </c>
      <c r="F585" s="6">
        <v>9894</v>
      </c>
      <c r="G585" s="4">
        <f>E585+F585</f>
        <v>10730</v>
      </c>
      <c r="H585" s="4">
        <v>765</v>
      </c>
      <c r="I585" s="4">
        <v>334.1</v>
      </c>
      <c r="J585" s="7">
        <f>I585*E585</f>
        <v>279307.60000000003</v>
      </c>
      <c r="K585">
        <f t="shared" si="10"/>
        <v>0.43673202614379086</v>
      </c>
    </row>
    <row r="586" spans="1:11" ht="17">
      <c r="A586" s="3" t="s">
        <v>104</v>
      </c>
      <c r="B586" s="3" t="s">
        <v>1661</v>
      </c>
      <c r="C586" s="4" t="s">
        <v>1662</v>
      </c>
      <c r="D586" s="4">
        <f>VLOOKUP(A586,Sheet1!$A$1:$B$1307,2,FALSE)</f>
        <v>0.18440662280600001</v>
      </c>
      <c r="E586" s="6">
        <v>835</v>
      </c>
      <c r="F586" s="6">
        <v>902</v>
      </c>
      <c r="G586" s="4">
        <f>E586+F586</f>
        <v>1737</v>
      </c>
      <c r="H586" s="4">
        <v>554</v>
      </c>
      <c r="I586" s="4">
        <v>281.2</v>
      </c>
      <c r="J586" s="7">
        <f>I586*E586</f>
        <v>234802</v>
      </c>
      <c r="K586">
        <f t="shared" si="10"/>
        <v>0.5075812274368231</v>
      </c>
    </row>
    <row r="587" spans="1:11" ht="17">
      <c r="A587" s="3" t="s">
        <v>292</v>
      </c>
      <c r="B587" s="3" t="s">
        <v>2017</v>
      </c>
      <c r="C587" s="4" t="s">
        <v>2018</v>
      </c>
      <c r="D587" s="4">
        <f>VLOOKUP(A587,Sheet1!$A$1:$B$1307,2,FALSE)</f>
        <v>0.182532458343</v>
      </c>
      <c r="E587" s="6">
        <v>833</v>
      </c>
      <c r="F587" s="6">
        <v>55436</v>
      </c>
      <c r="G587" s="4">
        <f>E587+F587</f>
        <v>56269</v>
      </c>
      <c r="H587" s="4">
        <v>2137</v>
      </c>
      <c r="I587" s="4">
        <v>463.3</v>
      </c>
      <c r="J587" s="7">
        <f>I587*E587</f>
        <v>385928.9</v>
      </c>
      <c r="K587">
        <f t="shared" si="10"/>
        <v>0.21679925128685074</v>
      </c>
    </row>
    <row r="588" spans="1:11" ht="17">
      <c r="A588" s="3" t="s">
        <v>1293</v>
      </c>
      <c r="B588" s="3" t="s">
        <v>3936</v>
      </c>
      <c r="C588" s="4" t="s">
        <v>3937</v>
      </c>
      <c r="D588" s="4">
        <f>VLOOKUP(A588,Sheet1!$A$1:$B$1307,2,FALSE)</f>
        <v>0.22694847735500001</v>
      </c>
      <c r="E588" s="6">
        <v>831</v>
      </c>
      <c r="F588" s="6">
        <v>1747</v>
      </c>
      <c r="G588" s="4">
        <f>E588+F588</f>
        <v>2578</v>
      </c>
      <c r="H588" s="4">
        <v>250</v>
      </c>
      <c r="I588" s="4">
        <v>172.1</v>
      </c>
      <c r="J588" s="7">
        <f>I588*E588</f>
        <v>143015.1</v>
      </c>
      <c r="K588">
        <f t="shared" si="10"/>
        <v>0.68840000000000001</v>
      </c>
    </row>
    <row r="589" spans="1:11" ht="17">
      <c r="A589" s="3" t="s">
        <v>832</v>
      </c>
      <c r="B589" s="3" t="s">
        <v>3088</v>
      </c>
      <c r="C589" s="4" t="s">
        <v>3089</v>
      </c>
      <c r="D589" s="4">
        <f>VLOOKUP(A589,Sheet1!$A$1:$B$1307,2,FALSE)</f>
        <v>0.276725473</v>
      </c>
      <c r="E589" s="6">
        <v>827</v>
      </c>
      <c r="F589" s="6">
        <v>13381</v>
      </c>
      <c r="G589" s="4">
        <f>E589+F589</f>
        <v>14208</v>
      </c>
      <c r="H589" s="4">
        <v>600</v>
      </c>
      <c r="I589" s="4">
        <v>372.9</v>
      </c>
      <c r="J589" s="7">
        <f>I589*E589</f>
        <v>308388.3</v>
      </c>
      <c r="K589">
        <f t="shared" si="10"/>
        <v>0.62149999999999994</v>
      </c>
    </row>
    <row r="590" spans="1:11" ht="17">
      <c r="A590" s="3" t="s">
        <v>946</v>
      </c>
      <c r="B590" s="3" t="s">
        <v>3316</v>
      </c>
      <c r="C590" s="4" t="s">
        <v>3317</v>
      </c>
      <c r="D590" s="4">
        <f>VLOOKUP(A590,Sheet1!$A$1:$B$1307,2,FALSE)</f>
        <v>0.19282072606600001</v>
      </c>
      <c r="E590" s="6">
        <v>823</v>
      </c>
      <c r="F590" s="6">
        <v>2203</v>
      </c>
      <c r="G590" s="4">
        <f>E590+F590</f>
        <v>3026</v>
      </c>
      <c r="H590" s="4">
        <v>614</v>
      </c>
      <c r="I590" s="4">
        <v>356.6</v>
      </c>
      <c r="J590" s="7">
        <f>I590*E590</f>
        <v>293481.80000000005</v>
      </c>
      <c r="K590">
        <f t="shared" si="10"/>
        <v>0.58078175895765471</v>
      </c>
    </row>
    <row r="591" spans="1:11" ht="17">
      <c r="A591" s="3" t="s">
        <v>840</v>
      </c>
      <c r="B591" s="3" t="s">
        <v>3104</v>
      </c>
      <c r="C591" s="4" t="s">
        <v>3105</v>
      </c>
      <c r="D591" s="4">
        <f>VLOOKUP(A591,Sheet1!$A$1:$B$1307,2,FALSE)</f>
        <v>0.40281423851699999</v>
      </c>
      <c r="E591" s="6">
        <v>816</v>
      </c>
      <c r="F591" s="6">
        <v>10184</v>
      </c>
      <c r="G591" s="4">
        <f>E591+F591</f>
        <v>11000</v>
      </c>
      <c r="H591" s="4">
        <v>766</v>
      </c>
      <c r="I591" s="4">
        <v>409.5</v>
      </c>
      <c r="J591" s="7">
        <f>I591*E591</f>
        <v>334152</v>
      </c>
      <c r="K591">
        <f t="shared" si="10"/>
        <v>0.53459530026109658</v>
      </c>
    </row>
    <row r="592" spans="1:11" ht="17">
      <c r="A592" s="3" t="s">
        <v>761</v>
      </c>
      <c r="B592" s="3" t="s">
        <v>2947</v>
      </c>
      <c r="C592" s="4" t="s">
        <v>2948</v>
      </c>
      <c r="D592" s="4">
        <f>VLOOKUP(A592,Sheet1!$A$1:$B$1307,2,FALSE)</f>
        <v>0.47703181588400001</v>
      </c>
      <c r="E592" s="6">
        <v>815</v>
      </c>
      <c r="F592" s="6">
        <v>3239</v>
      </c>
      <c r="G592" s="4">
        <f>E592+F592</f>
        <v>4054</v>
      </c>
      <c r="H592" s="4">
        <v>1071</v>
      </c>
      <c r="I592" s="4">
        <v>987.7</v>
      </c>
      <c r="J592" s="7">
        <f>I592*E592</f>
        <v>804975.5</v>
      </c>
      <c r="K592">
        <f t="shared" si="10"/>
        <v>0.92222222222222228</v>
      </c>
    </row>
    <row r="593" spans="1:11" ht="17">
      <c r="A593" s="3" t="s">
        <v>939</v>
      </c>
      <c r="B593" s="3" t="s">
        <v>3302</v>
      </c>
      <c r="C593" s="4" t="s">
        <v>3303</v>
      </c>
      <c r="D593" s="4">
        <f>VLOOKUP(A593,Sheet1!$A$1:$B$1307,2,FALSE)</f>
        <v>0.35993667153999997</v>
      </c>
      <c r="E593" s="6">
        <v>814</v>
      </c>
      <c r="F593" s="6">
        <v>984</v>
      </c>
      <c r="G593" s="4">
        <f>E593+F593</f>
        <v>1798</v>
      </c>
      <c r="H593" s="4">
        <v>139</v>
      </c>
      <c r="I593" s="4">
        <v>127.8</v>
      </c>
      <c r="J593" s="7">
        <f>I593*E593</f>
        <v>104029.2</v>
      </c>
      <c r="K593">
        <f t="shared" si="10"/>
        <v>0.91942446043165471</v>
      </c>
    </row>
    <row r="594" spans="1:11" ht="17">
      <c r="A594" s="3" t="s">
        <v>619</v>
      </c>
      <c r="B594" s="3" t="s">
        <v>2669</v>
      </c>
      <c r="C594" s="4" t="s">
        <v>2670</v>
      </c>
      <c r="D594" s="4">
        <f>VLOOKUP(A594,Sheet1!$A$1:$B$1307,2,FALSE)</f>
        <v>0.17236926007700001</v>
      </c>
      <c r="E594" s="6">
        <v>811</v>
      </c>
      <c r="F594" s="6">
        <v>2148</v>
      </c>
      <c r="G594" s="4">
        <f>E594+F594</f>
        <v>2959</v>
      </c>
      <c r="H594" s="4">
        <v>445</v>
      </c>
      <c r="I594" s="4">
        <v>317.89999999999998</v>
      </c>
      <c r="J594" s="7">
        <f>I594*E594</f>
        <v>257816.9</v>
      </c>
      <c r="K594">
        <f t="shared" si="10"/>
        <v>0.71438202247191007</v>
      </c>
    </row>
    <row r="595" spans="1:11" ht="17">
      <c r="A595" s="3" t="s">
        <v>760</v>
      </c>
      <c r="B595" s="3" t="s">
        <v>2945</v>
      </c>
      <c r="C595" s="4" t="s">
        <v>2946</v>
      </c>
      <c r="D595" s="4">
        <f>VLOOKUP(A595,Sheet1!$A$1:$B$1307,2,FALSE)</f>
        <v>0.31108125166299999</v>
      </c>
      <c r="E595" s="6">
        <v>809</v>
      </c>
      <c r="F595" s="6">
        <v>3536</v>
      </c>
      <c r="G595" s="4">
        <f>E595+F595</f>
        <v>4345</v>
      </c>
      <c r="H595" s="4">
        <v>1236</v>
      </c>
      <c r="I595" s="4">
        <v>900.5</v>
      </c>
      <c r="J595" s="7">
        <f>I595*E595</f>
        <v>728504.5</v>
      </c>
      <c r="K595">
        <f t="shared" si="10"/>
        <v>0.7285598705501618</v>
      </c>
    </row>
    <row r="596" spans="1:11" ht="17">
      <c r="A596" s="3" t="s">
        <v>561</v>
      </c>
      <c r="B596" s="3" t="s">
        <v>2555</v>
      </c>
      <c r="C596" s="4" t="s">
        <v>2556</v>
      </c>
      <c r="D596" s="4">
        <f>VLOOKUP(A596,Sheet1!$A$1:$B$1307,2,FALSE)</f>
        <v>0.20388579980999999</v>
      </c>
      <c r="E596" s="6">
        <v>808</v>
      </c>
      <c r="F596" s="6">
        <v>6471</v>
      </c>
      <c r="G596" s="4">
        <f>E596+F596</f>
        <v>7279</v>
      </c>
      <c r="H596" s="4">
        <v>629</v>
      </c>
      <c r="I596" s="4">
        <v>316.3</v>
      </c>
      <c r="J596" s="7">
        <f>I596*E596</f>
        <v>255570.40000000002</v>
      </c>
      <c r="K596">
        <f t="shared" si="10"/>
        <v>0.50286168521462637</v>
      </c>
    </row>
    <row r="597" spans="1:11" ht="17">
      <c r="A597" s="3" t="s">
        <v>433</v>
      </c>
      <c r="B597" s="3" t="s">
        <v>2300</v>
      </c>
      <c r="C597" s="4" t="s">
        <v>2301</v>
      </c>
      <c r="D597" s="4">
        <f>VLOOKUP(A597,Sheet1!$A$1:$B$1307,2,FALSE)</f>
        <v>0.177778944355</v>
      </c>
      <c r="E597" s="6">
        <v>807</v>
      </c>
      <c r="F597" s="6">
        <v>889</v>
      </c>
      <c r="G597" s="4">
        <f>E597+F597</f>
        <v>1696</v>
      </c>
      <c r="H597" s="4">
        <v>2263</v>
      </c>
      <c r="I597" s="4">
        <v>321.89999999999998</v>
      </c>
      <c r="J597" s="7">
        <f>I597*E597</f>
        <v>259773.3</v>
      </c>
      <c r="K597">
        <f t="shared" si="10"/>
        <v>0.14224480777728676</v>
      </c>
    </row>
    <row r="598" spans="1:11" ht="17">
      <c r="A598" s="3" t="s">
        <v>586</v>
      </c>
      <c r="B598" s="3" t="s">
        <v>2604</v>
      </c>
      <c r="C598" s="4" t="s">
        <v>2605</v>
      </c>
      <c r="D598" s="4">
        <f>VLOOKUP(A598,Sheet1!$A$1:$B$1307,2,FALSE)</f>
        <v>0.222366690772</v>
      </c>
      <c r="E598" s="6">
        <v>807</v>
      </c>
      <c r="F598" s="6">
        <v>4163</v>
      </c>
      <c r="G598" s="4">
        <f>E598+F598</f>
        <v>4970</v>
      </c>
      <c r="H598" s="4">
        <v>758</v>
      </c>
      <c r="I598" s="4">
        <v>345.1</v>
      </c>
      <c r="J598" s="7">
        <f>I598*E598</f>
        <v>278495.7</v>
      </c>
      <c r="K598">
        <f t="shared" si="10"/>
        <v>0.4552770448548813</v>
      </c>
    </row>
    <row r="599" spans="1:11" ht="17">
      <c r="A599" s="3" t="s">
        <v>587</v>
      </c>
      <c r="B599" s="3" t="s">
        <v>2606</v>
      </c>
      <c r="C599" s="4" t="s">
        <v>2607</v>
      </c>
      <c r="D599" s="4">
        <f>VLOOKUP(A599,Sheet1!$A$1:$B$1307,2,FALSE)</f>
        <v>0.20807938405400001</v>
      </c>
      <c r="E599" s="6">
        <v>807</v>
      </c>
      <c r="F599" s="6">
        <v>4783</v>
      </c>
      <c r="G599" s="4">
        <f>E599+F599</f>
        <v>5590</v>
      </c>
      <c r="H599" s="4">
        <v>701</v>
      </c>
      <c r="I599" s="4">
        <v>347.8</v>
      </c>
      <c r="J599" s="7">
        <f>I599*E599</f>
        <v>280674.60000000003</v>
      </c>
      <c r="K599">
        <f t="shared" si="10"/>
        <v>0.49614835948644792</v>
      </c>
    </row>
    <row r="600" spans="1:11" ht="17">
      <c r="A600" s="3" t="s">
        <v>397</v>
      </c>
      <c r="B600" s="3" t="s">
        <v>2231</v>
      </c>
      <c r="C600" s="4" t="s">
        <v>2232</v>
      </c>
      <c r="D600" s="4">
        <f>VLOOKUP(A600,Sheet1!$A$1:$B$1307,2,FALSE)</f>
        <v>0.45942275874499999</v>
      </c>
      <c r="E600" s="6">
        <v>804</v>
      </c>
      <c r="F600" s="6">
        <v>15237</v>
      </c>
      <c r="G600" s="4">
        <f>E600+F600</f>
        <v>16041</v>
      </c>
      <c r="H600" s="4">
        <v>1734</v>
      </c>
      <c r="I600" s="4">
        <v>507.1</v>
      </c>
      <c r="J600" s="7">
        <f>I600*E600</f>
        <v>407708.4</v>
      </c>
      <c r="K600">
        <f t="shared" si="10"/>
        <v>0.29244521337946944</v>
      </c>
    </row>
    <row r="601" spans="1:11" ht="17">
      <c r="A601" s="3" t="s">
        <v>81</v>
      </c>
      <c r="B601" s="3" t="s">
        <v>1615</v>
      </c>
      <c r="C601" s="4" t="s">
        <v>1616</v>
      </c>
      <c r="D601" s="4">
        <f>VLOOKUP(A601,Sheet1!$A$1:$B$1307,2,FALSE)</f>
        <v>0.194228052022</v>
      </c>
      <c r="E601" s="6">
        <v>791</v>
      </c>
      <c r="F601" s="6">
        <v>4353</v>
      </c>
      <c r="G601" s="4">
        <f>E601+F601</f>
        <v>5144</v>
      </c>
      <c r="H601" s="4">
        <v>3051</v>
      </c>
      <c r="I601" s="4">
        <v>389</v>
      </c>
      <c r="J601" s="7">
        <f>I601*E601</f>
        <v>307699</v>
      </c>
      <c r="K601">
        <f t="shared" si="10"/>
        <v>0.12749918059652574</v>
      </c>
    </row>
    <row r="602" spans="1:11" ht="17">
      <c r="A602" s="3" t="s">
        <v>799</v>
      </c>
      <c r="B602" s="3" t="s">
        <v>3022</v>
      </c>
      <c r="C602" s="4" t="s">
        <v>3023</v>
      </c>
      <c r="D602" s="4">
        <f>VLOOKUP(A602,Sheet1!$A$1:$B$1307,2,FALSE)</f>
        <v>0.38353530278999998</v>
      </c>
      <c r="E602" s="6">
        <v>791</v>
      </c>
      <c r="F602" s="6">
        <v>10466</v>
      </c>
      <c r="G602" s="4">
        <f>E602+F602</f>
        <v>11257</v>
      </c>
      <c r="H602" s="4">
        <v>587</v>
      </c>
      <c r="I602" s="4">
        <v>345</v>
      </c>
      <c r="J602" s="7">
        <f>I602*E602</f>
        <v>272895</v>
      </c>
      <c r="K602">
        <f t="shared" si="10"/>
        <v>0.58773424190800683</v>
      </c>
    </row>
    <row r="603" spans="1:11" ht="17">
      <c r="A603" s="3" t="s">
        <v>616</v>
      </c>
      <c r="B603" s="3" t="s">
        <v>2663</v>
      </c>
      <c r="C603" s="4" t="s">
        <v>2664</v>
      </c>
      <c r="D603" s="4">
        <f>VLOOKUP(A603,Sheet1!$A$1:$B$1307,2,FALSE)</f>
        <v>0.19378856115000001</v>
      </c>
      <c r="E603" s="6">
        <v>788</v>
      </c>
      <c r="F603" s="6">
        <v>2388</v>
      </c>
      <c r="G603" s="4">
        <f>E603+F603</f>
        <v>3176</v>
      </c>
      <c r="H603" s="4">
        <v>510</v>
      </c>
      <c r="I603" s="4">
        <v>310.3</v>
      </c>
      <c r="J603" s="7">
        <f>I603*E603</f>
        <v>244516.40000000002</v>
      </c>
      <c r="K603">
        <f t="shared" si="10"/>
        <v>0.60843137254901958</v>
      </c>
    </row>
    <row r="604" spans="1:11" ht="17">
      <c r="A604" s="3" t="s">
        <v>654</v>
      </c>
      <c r="B604" s="3" t="s">
        <v>2739</v>
      </c>
      <c r="C604" s="4" t="s">
        <v>2740</v>
      </c>
      <c r="D604" s="4">
        <f>VLOOKUP(A604,Sheet1!$A$1:$B$1307,2,FALSE)</f>
        <v>0.45879256847599997</v>
      </c>
      <c r="E604" s="6">
        <v>788</v>
      </c>
      <c r="F604" s="6">
        <v>6275</v>
      </c>
      <c r="G604" s="4">
        <f>E604+F604</f>
        <v>7063</v>
      </c>
      <c r="H604" s="4">
        <v>464</v>
      </c>
      <c r="I604" s="4">
        <v>356.1</v>
      </c>
      <c r="J604" s="7">
        <f>I604*E604</f>
        <v>280606.80000000005</v>
      </c>
      <c r="K604">
        <f t="shared" si="10"/>
        <v>0.76745689655172422</v>
      </c>
    </row>
    <row r="605" spans="1:11" ht="17">
      <c r="A605" s="3" t="s">
        <v>950</v>
      </c>
      <c r="B605" s="3" t="s">
        <v>3324</v>
      </c>
      <c r="C605" s="4" t="s">
        <v>3325</v>
      </c>
      <c r="D605" s="4">
        <f>VLOOKUP(A605,Sheet1!$A$1:$B$1307,2,FALSE)</f>
        <v>0.29289579081</v>
      </c>
      <c r="E605" s="6">
        <v>785</v>
      </c>
      <c r="F605" s="6">
        <v>12873</v>
      </c>
      <c r="G605" s="4">
        <f>E605+F605</f>
        <v>13658</v>
      </c>
      <c r="H605" s="4">
        <v>5217</v>
      </c>
      <c r="I605" s="4">
        <v>504.4</v>
      </c>
      <c r="J605" s="7">
        <f>I605*E605</f>
        <v>395954</v>
      </c>
      <c r="K605">
        <f t="shared" si="10"/>
        <v>9.6683917960513704E-2</v>
      </c>
    </row>
    <row r="606" spans="1:11" ht="17">
      <c r="A606" s="3" t="s">
        <v>437</v>
      </c>
      <c r="B606" s="3" t="s">
        <v>2308</v>
      </c>
      <c r="C606" s="4" t="s">
        <v>2309</v>
      </c>
      <c r="D606" s="4">
        <f>VLOOKUP(A606,Sheet1!$A$1:$B$1307,2,FALSE)</f>
        <v>0.276740432014</v>
      </c>
      <c r="E606" s="6">
        <v>784</v>
      </c>
      <c r="F606" s="6">
        <v>3617</v>
      </c>
      <c r="G606" s="4">
        <f>E606+F606</f>
        <v>4401</v>
      </c>
      <c r="H606" s="4">
        <v>497</v>
      </c>
      <c r="I606" s="4">
        <v>380.2</v>
      </c>
      <c r="J606" s="7">
        <f>I606*E606</f>
        <v>298076.79999999999</v>
      </c>
      <c r="K606">
        <f t="shared" si="10"/>
        <v>0.76498993963782691</v>
      </c>
    </row>
    <row r="607" spans="1:11" ht="17">
      <c r="A607" s="3" t="s">
        <v>1023</v>
      </c>
      <c r="B607" s="3" t="s">
        <v>3470</v>
      </c>
      <c r="C607" s="4" t="s">
        <v>3471</v>
      </c>
      <c r="D607" s="4">
        <f>VLOOKUP(A607,Sheet1!$A$1:$B$1307,2,FALSE)</f>
        <v>0.33997103784600002</v>
      </c>
      <c r="E607" s="6">
        <v>784</v>
      </c>
      <c r="F607" s="6">
        <v>1468</v>
      </c>
      <c r="G607" s="4">
        <f>E607+F607</f>
        <v>2252</v>
      </c>
      <c r="H607" s="4">
        <v>111</v>
      </c>
      <c r="I607" s="4">
        <v>106.5</v>
      </c>
      <c r="J607" s="7">
        <f>I607*E607</f>
        <v>83496</v>
      </c>
      <c r="K607">
        <f t="shared" si="10"/>
        <v>0.95945945945945943</v>
      </c>
    </row>
    <row r="608" spans="1:11" ht="17">
      <c r="A608" s="3" t="s">
        <v>1204</v>
      </c>
      <c r="B608" s="3" t="s">
        <v>3828</v>
      </c>
      <c r="C608" s="4" t="s">
        <v>2845</v>
      </c>
      <c r="D608" s="4">
        <f>VLOOKUP(A608,Sheet1!$A$1:$B$1307,2,FALSE)</f>
        <v>0.226583552716</v>
      </c>
      <c r="E608" s="6">
        <v>776</v>
      </c>
      <c r="F608" s="6">
        <v>826</v>
      </c>
      <c r="G608" s="4">
        <f>E608+F608</f>
        <v>1602</v>
      </c>
      <c r="H608" s="4">
        <v>231</v>
      </c>
      <c r="I608" s="4">
        <v>174.1</v>
      </c>
      <c r="J608" s="7">
        <f>I608*E608</f>
        <v>135101.6</v>
      </c>
      <c r="K608">
        <f t="shared" si="10"/>
        <v>0.75367965367965362</v>
      </c>
    </row>
    <row r="609" spans="1:11" ht="17">
      <c r="A609" s="3" t="s">
        <v>71</v>
      </c>
      <c r="B609" s="3" t="s">
        <v>1595</v>
      </c>
      <c r="C609" s="4" t="s">
        <v>1596</v>
      </c>
      <c r="D609" s="4">
        <f>VLOOKUP(A609,Sheet1!$A$1:$B$1307,2,FALSE)</f>
        <v>0.16975425910200001</v>
      </c>
      <c r="E609" s="6">
        <v>775</v>
      </c>
      <c r="F609" s="6">
        <v>5086</v>
      </c>
      <c r="G609" s="4">
        <f>E609+F609</f>
        <v>5861</v>
      </c>
      <c r="H609" s="4">
        <v>2822</v>
      </c>
      <c r="I609" s="4">
        <v>372.6</v>
      </c>
      <c r="J609" s="7">
        <f>I609*E609</f>
        <v>288765</v>
      </c>
      <c r="K609">
        <f t="shared" si="10"/>
        <v>0.13203401842664778</v>
      </c>
    </row>
    <row r="610" spans="1:11" ht="17">
      <c r="A610" s="3" t="s">
        <v>874</v>
      </c>
      <c r="B610" s="3" t="s">
        <v>3172</v>
      </c>
      <c r="C610" s="4" t="s">
        <v>3173</v>
      </c>
      <c r="D610" s="4">
        <f>VLOOKUP(A610,Sheet1!$A$1:$B$1307,2,FALSE)</f>
        <v>0.20611878166799999</v>
      </c>
      <c r="E610" s="6">
        <v>767</v>
      </c>
      <c r="F610" s="6">
        <v>27761</v>
      </c>
      <c r="G610" s="4">
        <f>E610+F610</f>
        <v>28528</v>
      </c>
      <c r="H610" s="4">
        <v>386</v>
      </c>
      <c r="I610" s="4">
        <v>172.9</v>
      </c>
      <c r="J610" s="7">
        <f>I610*E610</f>
        <v>132614.30000000002</v>
      </c>
      <c r="K610">
        <f t="shared" si="10"/>
        <v>0.4479274611398964</v>
      </c>
    </row>
    <row r="611" spans="1:11" ht="17">
      <c r="A611" s="3" t="s">
        <v>198</v>
      </c>
      <c r="B611" s="3" t="s">
        <v>1833</v>
      </c>
      <c r="C611" s="4" t="s">
        <v>1834</v>
      </c>
      <c r="D611" s="4">
        <f>VLOOKUP(A611,Sheet1!$A$1:$B$1307,2,FALSE)</f>
        <v>0.44745945727000003</v>
      </c>
      <c r="E611" s="6">
        <v>762</v>
      </c>
      <c r="F611" s="6">
        <v>862</v>
      </c>
      <c r="G611" s="4">
        <f>E611+F611</f>
        <v>1624</v>
      </c>
      <c r="H611" s="4">
        <v>3170</v>
      </c>
      <c r="I611" s="4">
        <v>345.2</v>
      </c>
      <c r="J611" s="7">
        <f>I611*E611</f>
        <v>263042.39999999997</v>
      </c>
      <c r="K611">
        <f t="shared" si="10"/>
        <v>0.10889589905362776</v>
      </c>
    </row>
    <row r="612" spans="1:11" ht="17">
      <c r="A612" s="3" t="s">
        <v>847</v>
      </c>
      <c r="B612" s="3" t="s">
        <v>3118</v>
      </c>
      <c r="C612" s="4" t="s">
        <v>3119</v>
      </c>
      <c r="D612" s="4">
        <f>VLOOKUP(A612,Sheet1!$A$1:$B$1307,2,FALSE)</f>
        <v>0.24851083760100001</v>
      </c>
      <c r="E612" s="6">
        <v>757</v>
      </c>
      <c r="F612" s="6">
        <v>4239</v>
      </c>
      <c r="G612" s="4">
        <f>E612+F612</f>
        <v>4996</v>
      </c>
      <c r="H612" s="4">
        <v>634</v>
      </c>
      <c r="I612" s="4">
        <v>337.2</v>
      </c>
      <c r="J612" s="7">
        <f>I612*E612</f>
        <v>255260.4</v>
      </c>
      <c r="K612">
        <f t="shared" si="10"/>
        <v>0.53186119873817028</v>
      </c>
    </row>
    <row r="613" spans="1:11" ht="17">
      <c r="A613" s="3" t="s">
        <v>897</v>
      </c>
      <c r="B613" s="3" t="s">
        <v>3218</v>
      </c>
      <c r="C613" s="4" t="s">
        <v>3219</v>
      </c>
      <c r="D613" s="4">
        <f>VLOOKUP(A613,Sheet1!$A$1:$B$1307,2,FALSE)</f>
        <v>0.29308114056099999</v>
      </c>
      <c r="E613" s="6">
        <v>752</v>
      </c>
      <c r="F613" s="6">
        <v>10343</v>
      </c>
      <c r="G613" s="4">
        <f>E613+F613</f>
        <v>11095</v>
      </c>
      <c r="H613" s="4">
        <v>6676</v>
      </c>
      <c r="I613" s="4">
        <v>610.79999999999995</v>
      </c>
      <c r="J613" s="7">
        <f>I613*E613</f>
        <v>459321.59999999998</v>
      </c>
      <c r="K613">
        <f t="shared" si="10"/>
        <v>9.1491911324146191E-2</v>
      </c>
    </row>
    <row r="614" spans="1:11" ht="17">
      <c r="A614" s="3" t="s">
        <v>718</v>
      </c>
      <c r="B614" s="3" t="s">
        <v>2864</v>
      </c>
      <c r="C614" s="4" t="s">
        <v>2865</v>
      </c>
      <c r="D614" s="4">
        <f>VLOOKUP(A614,Sheet1!$A$1:$B$1307,2,FALSE)</f>
        <v>0.170667973926</v>
      </c>
      <c r="E614" s="6">
        <v>751</v>
      </c>
      <c r="F614" s="6">
        <v>2033</v>
      </c>
      <c r="G614" s="4">
        <f>E614+F614</f>
        <v>2784</v>
      </c>
      <c r="H614" s="4">
        <v>219</v>
      </c>
      <c r="I614" s="4">
        <v>166.9</v>
      </c>
      <c r="J614" s="7">
        <f>I614*E614</f>
        <v>125341.90000000001</v>
      </c>
      <c r="K614">
        <f t="shared" si="10"/>
        <v>0.76210045662100456</v>
      </c>
    </row>
    <row r="615" spans="1:11" ht="17">
      <c r="A615" s="3" t="s">
        <v>835</v>
      </c>
      <c r="B615" s="3" t="s">
        <v>3094</v>
      </c>
      <c r="C615" s="4" t="s">
        <v>3095</v>
      </c>
      <c r="D615" s="4">
        <f>VLOOKUP(A615,Sheet1!$A$1:$B$1307,2,FALSE)</f>
        <v>0.27889637929299999</v>
      </c>
      <c r="E615" s="6">
        <v>751</v>
      </c>
      <c r="F615" s="6">
        <v>8058</v>
      </c>
      <c r="G615" s="4">
        <f>E615+F615</f>
        <v>8809</v>
      </c>
      <c r="H615" s="4">
        <v>465</v>
      </c>
      <c r="I615" s="4">
        <v>310</v>
      </c>
      <c r="J615" s="7">
        <f>I615*E615</f>
        <v>232810</v>
      </c>
      <c r="K615">
        <f t="shared" si="10"/>
        <v>0.66666666666666663</v>
      </c>
    </row>
    <row r="616" spans="1:11" ht="17">
      <c r="A616" s="3" t="s">
        <v>846</v>
      </c>
      <c r="B616" s="3" t="s">
        <v>3116</v>
      </c>
      <c r="C616" s="4" t="s">
        <v>3117</v>
      </c>
      <c r="D616" s="4">
        <f>VLOOKUP(A616,Sheet1!$A$1:$B$1307,2,FALSE)</f>
        <v>0.26671020992900002</v>
      </c>
      <c r="E616" s="6">
        <v>747</v>
      </c>
      <c r="F616" s="6">
        <v>17066</v>
      </c>
      <c r="G616" s="4">
        <f>E616+F616</f>
        <v>17813</v>
      </c>
      <c r="H616" s="4">
        <v>7806</v>
      </c>
      <c r="I616" s="4">
        <v>696.9</v>
      </c>
      <c r="J616" s="7">
        <f>I616*E616</f>
        <v>520584.3</v>
      </c>
      <c r="K616">
        <f t="shared" si="10"/>
        <v>8.9277478862413523E-2</v>
      </c>
    </row>
    <row r="617" spans="1:11" ht="17">
      <c r="A617" s="3" t="s">
        <v>844</v>
      </c>
      <c r="B617" s="3" t="s">
        <v>3112</v>
      </c>
      <c r="C617" s="4" t="s">
        <v>3113</v>
      </c>
      <c r="D617" s="4">
        <f>VLOOKUP(A617,Sheet1!$A$1:$B$1307,2,FALSE)</f>
        <v>0.42756237461399998</v>
      </c>
      <c r="E617" s="6">
        <v>746</v>
      </c>
      <c r="F617" s="6">
        <v>3242</v>
      </c>
      <c r="G617" s="4">
        <f>E617+F617</f>
        <v>3988</v>
      </c>
      <c r="H617" s="4">
        <v>697</v>
      </c>
      <c r="I617" s="4">
        <v>468.6</v>
      </c>
      <c r="J617" s="7">
        <f>I617*E617</f>
        <v>349575.60000000003</v>
      </c>
      <c r="K617">
        <f t="shared" si="10"/>
        <v>0.67230989956958398</v>
      </c>
    </row>
    <row r="618" spans="1:11" ht="17">
      <c r="A618" s="3" t="s">
        <v>751</v>
      </c>
      <c r="B618" s="3" t="s">
        <v>2925</v>
      </c>
      <c r="C618" s="4" t="s">
        <v>2926</v>
      </c>
      <c r="D618" s="4">
        <f>VLOOKUP(A618,Sheet1!$A$1:$B$1307,2,FALSE)</f>
        <v>0.56898180765899997</v>
      </c>
      <c r="E618" s="6">
        <v>745</v>
      </c>
      <c r="F618" s="6">
        <v>1623</v>
      </c>
      <c r="G618" s="4">
        <f>E618+F618</f>
        <v>2368</v>
      </c>
      <c r="H618" s="4">
        <v>491</v>
      </c>
      <c r="I618" s="4">
        <v>301.89999999999998</v>
      </c>
      <c r="J618" s="7">
        <f>I618*E618</f>
        <v>224915.49999999997</v>
      </c>
      <c r="K618">
        <f t="shared" si="10"/>
        <v>0.61486761710794291</v>
      </c>
    </row>
    <row r="619" spans="1:11" ht="17">
      <c r="A619" s="3" t="s">
        <v>854</v>
      </c>
      <c r="B619" s="3" t="s">
        <v>3132</v>
      </c>
      <c r="C619" s="4" t="s">
        <v>3133</v>
      </c>
      <c r="D619" s="4">
        <f>VLOOKUP(A619,Sheet1!$A$1:$B$1307,2,FALSE)</f>
        <v>0.43170945510800002</v>
      </c>
      <c r="E619" s="6">
        <v>745</v>
      </c>
      <c r="F619" s="6">
        <v>12734</v>
      </c>
      <c r="G619" s="4">
        <f>E619+F619</f>
        <v>13479</v>
      </c>
      <c r="H619" s="4">
        <v>1278</v>
      </c>
      <c r="I619" s="4">
        <v>469.5</v>
      </c>
      <c r="J619" s="7">
        <f>I619*E619</f>
        <v>349777.5</v>
      </c>
      <c r="K619">
        <f t="shared" si="10"/>
        <v>0.36737089201877932</v>
      </c>
    </row>
    <row r="620" spans="1:11" ht="17">
      <c r="A620" s="3" t="s">
        <v>900</v>
      </c>
      <c r="B620" s="3" t="s">
        <v>3224</v>
      </c>
      <c r="C620" s="4" t="s">
        <v>3225</v>
      </c>
      <c r="D620" s="4">
        <f>VLOOKUP(A620,Sheet1!$A$1:$B$1307,2,FALSE)</f>
        <v>0.76202958588199998</v>
      </c>
      <c r="E620" s="6">
        <v>745</v>
      </c>
      <c r="F620" s="6">
        <v>7009</v>
      </c>
      <c r="G620" s="4">
        <f>E620+F620</f>
        <v>7754</v>
      </c>
      <c r="H620" s="4">
        <v>555</v>
      </c>
      <c r="I620" s="4">
        <v>264.3</v>
      </c>
      <c r="J620" s="7">
        <f>I620*E620</f>
        <v>196903.5</v>
      </c>
      <c r="K620">
        <f t="shared" si="10"/>
        <v>0.47621621621621624</v>
      </c>
    </row>
    <row r="621" spans="1:11" ht="17">
      <c r="A621" s="3" t="s">
        <v>688</v>
      </c>
      <c r="B621" s="3" t="s">
        <v>2806</v>
      </c>
      <c r="C621" s="4" t="s">
        <v>2807</v>
      </c>
      <c r="D621" s="4">
        <f>VLOOKUP(A621,Sheet1!$A$1:$B$1307,2,FALSE)</f>
        <v>0.24245940864099999</v>
      </c>
      <c r="E621" s="6">
        <v>741</v>
      </c>
      <c r="F621" s="6">
        <v>819</v>
      </c>
      <c r="G621" s="4">
        <f>E621+F621</f>
        <v>1560</v>
      </c>
      <c r="H621" s="4">
        <v>796</v>
      </c>
      <c r="I621" s="4">
        <v>265.8</v>
      </c>
      <c r="J621" s="7">
        <f>I621*E621</f>
        <v>196957.80000000002</v>
      </c>
      <c r="K621">
        <f t="shared" si="10"/>
        <v>0.33391959798994975</v>
      </c>
    </row>
    <row r="622" spans="1:11" ht="17">
      <c r="A622" s="3" t="s">
        <v>841</v>
      </c>
      <c r="B622" s="3" t="s">
        <v>3106</v>
      </c>
      <c r="C622" s="4" t="s">
        <v>3107</v>
      </c>
      <c r="D622" s="4">
        <f>VLOOKUP(A622,Sheet1!$A$1:$B$1307,2,FALSE)</f>
        <v>0.35831866664700002</v>
      </c>
      <c r="E622" s="6">
        <v>738</v>
      </c>
      <c r="F622" s="6">
        <v>10171</v>
      </c>
      <c r="G622" s="4">
        <f>E622+F622</f>
        <v>10909</v>
      </c>
      <c r="H622" s="4">
        <v>781</v>
      </c>
      <c r="I622" s="4">
        <v>513.4</v>
      </c>
      <c r="J622" s="7">
        <f>I622*E622</f>
        <v>378889.2</v>
      </c>
      <c r="K622">
        <f t="shared" si="10"/>
        <v>0.65736235595390524</v>
      </c>
    </row>
    <row r="623" spans="1:11" ht="17">
      <c r="A623" s="3" t="s">
        <v>271</v>
      </c>
      <c r="B623" s="3" t="s">
        <v>1979</v>
      </c>
      <c r="C623" s="4" t="s">
        <v>1980</v>
      </c>
      <c r="D623" s="4">
        <f>VLOOKUP(A623,Sheet1!$A$1:$B$1307,2,FALSE)</f>
        <v>0.27446048189</v>
      </c>
      <c r="E623" s="6">
        <v>735</v>
      </c>
      <c r="F623" s="6">
        <v>3208</v>
      </c>
      <c r="G623" s="4">
        <f>E623+F623</f>
        <v>3943</v>
      </c>
      <c r="H623" s="4">
        <v>970</v>
      </c>
      <c r="I623" s="4">
        <v>287.10000000000002</v>
      </c>
      <c r="J623" s="7">
        <f>I623*E623</f>
        <v>211018.50000000003</v>
      </c>
      <c r="K623">
        <f t="shared" si="10"/>
        <v>0.29597938144329899</v>
      </c>
    </row>
    <row r="624" spans="1:11" ht="17">
      <c r="A624" s="3" t="s">
        <v>485</v>
      </c>
      <c r="B624" s="3" t="s">
        <v>2404</v>
      </c>
      <c r="C624" s="4" t="s">
        <v>2405</v>
      </c>
      <c r="D624" s="4">
        <f>VLOOKUP(A624,Sheet1!$A$1:$B$1307,2,FALSE)</f>
        <v>0.34770490807999999</v>
      </c>
      <c r="E624" s="6">
        <v>729</v>
      </c>
      <c r="F624" s="6">
        <v>7504</v>
      </c>
      <c r="G624" s="4">
        <f>E624+F624</f>
        <v>8233</v>
      </c>
      <c r="H624" s="4">
        <v>463</v>
      </c>
      <c r="I624" s="4">
        <v>317.2</v>
      </c>
      <c r="J624" s="7">
        <f>I624*E624</f>
        <v>231238.8</v>
      </c>
      <c r="K624">
        <f t="shared" si="10"/>
        <v>0.68509719222462195</v>
      </c>
    </row>
    <row r="625" spans="1:11" ht="17">
      <c r="A625" s="3" t="s">
        <v>698</v>
      </c>
      <c r="B625" s="3" t="s">
        <v>2824</v>
      </c>
      <c r="C625" s="4" t="s">
        <v>2825</v>
      </c>
      <c r="D625" s="4">
        <f>VLOOKUP(A625,Sheet1!$A$1:$B$1307,2,FALSE)</f>
        <v>0.36029982347</v>
      </c>
      <c r="E625" s="6">
        <v>729</v>
      </c>
      <c r="F625" s="6">
        <v>812</v>
      </c>
      <c r="G625" s="4">
        <f>E625+F625</f>
        <v>1541</v>
      </c>
      <c r="H625" s="4">
        <v>5103</v>
      </c>
      <c r="I625" s="4">
        <v>462.4</v>
      </c>
      <c r="J625" s="7">
        <f>I625*E625</f>
        <v>337089.6</v>
      </c>
      <c r="K625">
        <f t="shared" si="10"/>
        <v>9.061336468743876E-2</v>
      </c>
    </row>
    <row r="626" spans="1:11" ht="17">
      <c r="A626" s="3" t="s">
        <v>1292</v>
      </c>
      <c r="B626" s="3" t="s">
        <v>3934</v>
      </c>
      <c r="C626" s="4" t="s">
        <v>3935</v>
      </c>
      <c r="D626" s="4">
        <f>VLOOKUP(A626,Sheet1!$A$1:$B$1307,2,FALSE)</f>
        <v>0.10039515446900001</v>
      </c>
      <c r="E626" s="6">
        <v>729</v>
      </c>
      <c r="F626" s="6">
        <v>1660</v>
      </c>
      <c r="G626" s="4">
        <f>E626+F626</f>
        <v>2389</v>
      </c>
      <c r="H626" s="4">
        <v>267</v>
      </c>
      <c r="I626" s="4">
        <v>191.2</v>
      </c>
      <c r="J626" s="7">
        <f>I626*E626</f>
        <v>139384.79999999999</v>
      </c>
      <c r="K626">
        <f t="shared" si="10"/>
        <v>0.71610486891385761</v>
      </c>
    </row>
    <row r="627" spans="1:11" ht="17">
      <c r="A627" s="3" t="s">
        <v>882</v>
      </c>
      <c r="B627" s="3" t="s">
        <v>3188</v>
      </c>
      <c r="C627" s="4" t="s">
        <v>3189</v>
      </c>
      <c r="D627" s="4">
        <f>VLOOKUP(A627,Sheet1!$A$1:$B$1307,2,FALSE)</f>
        <v>0.36374219884199999</v>
      </c>
      <c r="E627" s="6">
        <v>727</v>
      </c>
      <c r="F627" s="6">
        <v>3469</v>
      </c>
      <c r="G627" s="4">
        <f>E627+F627</f>
        <v>4196</v>
      </c>
      <c r="H627" s="4">
        <v>341</v>
      </c>
      <c r="I627" s="4">
        <v>305.39999999999998</v>
      </c>
      <c r="J627" s="7">
        <f>I627*E627</f>
        <v>222025.8</v>
      </c>
      <c r="K627">
        <f t="shared" si="10"/>
        <v>0.89560117302052777</v>
      </c>
    </row>
    <row r="628" spans="1:11" ht="17">
      <c r="A628" s="3" t="s">
        <v>584</v>
      </c>
      <c r="B628" s="3" t="s">
        <v>2601</v>
      </c>
      <c r="C628" s="4" t="s">
        <v>2600</v>
      </c>
      <c r="D628" s="4">
        <f>VLOOKUP(A628,Sheet1!$A$1:$B$1307,2,FALSE)</f>
        <v>0.30173895945000001</v>
      </c>
      <c r="E628" s="6">
        <v>723</v>
      </c>
      <c r="F628" s="6">
        <v>4257</v>
      </c>
      <c r="G628" s="4">
        <f>E628+F628</f>
        <v>4980</v>
      </c>
      <c r="H628" s="4">
        <v>465</v>
      </c>
      <c r="I628" s="4">
        <v>345</v>
      </c>
      <c r="J628" s="7">
        <f>I628*E628</f>
        <v>249435</v>
      </c>
      <c r="K628">
        <f t="shared" si="10"/>
        <v>0.74193548387096775</v>
      </c>
    </row>
    <row r="629" spans="1:11" ht="17">
      <c r="A629" s="3" t="s">
        <v>1168</v>
      </c>
      <c r="B629" s="3" t="s">
        <v>3760</v>
      </c>
      <c r="C629" s="4" t="s">
        <v>3761</v>
      </c>
      <c r="D629" s="4">
        <f>VLOOKUP(A629,Sheet1!$A$1:$B$1307,2,FALSE)</f>
        <v>0.36239768172800002</v>
      </c>
      <c r="E629" s="6">
        <v>723</v>
      </c>
      <c r="F629" s="6">
        <v>1084</v>
      </c>
      <c r="G629" s="4">
        <f>E629+F629</f>
        <v>1807</v>
      </c>
      <c r="H629" s="4">
        <v>188</v>
      </c>
      <c r="I629" s="4">
        <v>73.5</v>
      </c>
      <c r="J629" s="7">
        <f>I629*E629</f>
        <v>53140.5</v>
      </c>
      <c r="K629">
        <f t="shared" si="10"/>
        <v>0.39095744680851063</v>
      </c>
    </row>
    <row r="630" spans="1:11" ht="17">
      <c r="A630" s="3" t="s">
        <v>534</v>
      </c>
      <c r="B630" s="3" t="s">
        <v>2504</v>
      </c>
      <c r="C630" s="4" t="s">
        <v>2505</v>
      </c>
      <c r="D630" s="4">
        <f>VLOOKUP(A630,Sheet1!$A$1:$B$1307,2,FALSE)</f>
        <v>0.363284291639</v>
      </c>
      <c r="E630" s="6">
        <v>721</v>
      </c>
      <c r="F630" s="6">
        <v>16840</v>
      </c>
      <c r="G630" s="4">
        <f>E630+F630</f>
        <v>17561</v>
      </c>
      <c r="H630" s="4">
        <v>7188</v>
      </c>
      <c r="I630" s="4">
        <v>896.6</v>
      </c>
      <c r="J630" s="7">
        <f>I630*E630</f>
        <v>646448.6</v>
      </c>
      <c r="K630">
        <f t="shared" si="10"/>
        <v>0.12473567056204786</v>
      </c>
    </row>
    <row r="631" spans="1:11" ht="17">
      <c r="A631" s="3" t="s">
        <v>1238</v>
      </c>
      <c r="B631" s="3" t="s">
        <v>3867</v>
      </c>
      <c r="C631" s="4" t="s">
        <v>1572</v>
      </c>
      <c r="D631" s="4">
        <f>VLOOKUP(A631,Sheet1!$A$1:$B$1307,2,FALSE)</f>
        <v>0.12064669122500001</v>
      </c>
      <c r="E631" s="6">
        <v>720</v>
      </c>
      <c r="F631" s="6">
        <v>730</v>
      </c>
      <c r="G631" s="4">
        <f>E631+F631</f>
        <v>1450</v>
      </c>
      <c r="H631" s="4">
        <v>169</v>
      </c>
      <c r="I631" s="4">
        <v>143.5</v>
      </c>
      <c r="J631" s="7">
        <f>I631*E631</f>
        <v>103320</v>
      </c>
      <c r="K631">
        <f t="shared" si="10"/>
        <v>0.84911242603550297</v>
      </c>
    </row>
    <row r="632" spans="1:11" ht="17">
      <c r="A632" s="3" t="s">
        <v>686</v>
      </c>
      <c r="B632" s="3" t="s">
        <v>2802</v>
      </c>
      <c r="C632" s="4" t="s">
        <v>2803</v>
      </c>
      <c r="D632" s="4">
        <f>VLOOKUP(A632,Sheet1!$A$1:$B$1307,2,FALSE)</f>
        <v>0.33329399510899999</v>
      </c>
      <c r="E632" s="6">
        <v>713</v>
      </c>
      <c r="F632" s="6">
        <v>3890</v>
      </c>
      <c r="G632" s="4">
        <f>E632+F632</f>
        <v>4603</v>
      </c>
      <c r="H632" s="4">
        <v>612</v>
      </c>
      <c r="I632" s="4">
        <v>453.2</v>
      </c>
      <c r="J632" s="7">
        <f>I632*E632</f>
        <v>323131.59999999998</v>
      </c>
      <c r="K632">
        <f t="shared" si="10"/>
        <v>0.7405228758169935</v>
      </c>
    </row>
    <row r="633" spans="1:11" ht="17">
      <c r="A633" s="3" t="s">
        <v>448</v>
      </c>
      <c r="B633" s="3" t="s">
        <v>2330</v>
      </c>
      <c r="C633" s="4" t="s">
        <v>2331</v>
      </c>
      <c r="D633" s="4">
        <f>VLOOKUP(A633,Sheet1!$A$1:$B$1307,2,FALSE)</f>
        <v>0.37580181089699999</v>
      </c>
      <c r="E633" s="6">
        <v>712</v>
      </c>
      <c r="F633" s="6">
        <v>764</v>
      </c>
      <c r="G633" s="4">
        <f>E633+F633</f>
        <v>1476</v>
      </c>
      <c r="H633" s="4">
        <v>600</v>
      </c>
      <c r="I633" s="4">
        <v>340.1</v>
      </c>
      <c r="J633" s="7">
        <f>I633*E633</f>
        <v>242151.2</v>
      </c>
      <c r="K633">
        <f t="shared" si="10"/>
        <v>0.56683333333333341</v>
      </c>
    </row>
    <row r="634" spans="1:11" ht="17">
      <c r="A634" s="3" t="s">
        <v>848</v>
      </c>
      <c r="B634" s="3" t="s">
        <v>3120</v>
      </c>
      <c r="C634" s="4" t="s">
        <v>3121</v>
      </c>
      <c r="D634" s="4">
        <f>VLOOKUP(A634,Sheet1!$A$1:$B$1307,2,FALSE)</f>
        <v>0.341269673813</v>
      </c>
      <c r="E634" s="6">
        <v>711</v>
      </c>
      <c r="F634" s="6">
        <v>3022</v>
      </c>
      <c r="G634" s="4">
        <f>E634+F634</f>
        <v>3733</v>
      </c>
      <c r="H634" s="4">
        <v>377</v>
      </c>
      <c r="I634" s="4">
        <v>282.60000000000002</v>
      </c>
      <c r="J634" s="7">
        <f>I634*E634</f>
        <v>200928.6</v>
      </c>
      <c r="K634">
        <f t="shared" si="10"/>
        <v>0.74960212201591514</v>
      </c>
    </row>
    <row r="635" spans="1:11" ht="17">
      <c r="A635" s="3" t="s">
        <v>617</v>
      </c>
      <c r="B635" s="3" t="s">
        <v>2665</v>
      </c>
      <c r="C635" s="4" t="s">
        <v>2666</v>
      </c>
      <c r="D635" s="4">
        <f>VLOOKUP(A635,Sheet1!$A$1:$B$1307,2,FALSE)</f>
        <v>0.27164377782799998</v>
      </c>
      <c r="E635" s="6">
        <v>708</v>
      </c>
      <c r="F635" s="6">
        <v>2942</v>
      </c>
      <c r="G635" s="4">
        <f>E635+F635</f>
        <v>3650</v>
      </c>
      <c r="H635" s="4">
        <v>498</v>
      </c>
      <c r="I635" s="4">
        <v>335.1</v>
      </c>
      <c r="J635" s="7">
        <f>I635*E635</f>
        <v>237250.80000000002</v>
      </c>
      <c r="K635">
        <f t="shared" si="10"/>
        <v>0.6728915662650603</v>
      </c>
    </row>
    <row r="636" spans="1:11" ht="17">
      <c r="A636" s="3" t="s">
        <v>917</v>
      </c>
      <c r="B636" s="3" t="s">
        <v>3258</v>
      </c>
      <c r="C636" s="4" t="s">
        <v>3259</v>
      </c>
      <c r="D636" s="4">
        <f>VLOOKUP(A636,Sheet1!$A$1:$B$1307,2,FALSE)</f>
        <v>0.23241159387300001</v>
      </c>
      <c r="E636" s="6">
        <v>706</v>
      </c>
      <c r="F636" s="6">
        <v>6083</v>
      </c>
      <c r="G636" s="4">
        <f>E636+F636</f>
        <v>6789</v>
      </c>
      <c r="H636" s="4">
        <v>722</v>
      </c>
      <c r="I636" s="4">
        <v>449.6</v>
      </c>
      <c r="J636" s="7">
        <f>I636*E636</f>
        <v>317417.60000000003</v>
      </c>
      <c r="K636">
        <f t="shared" si="10"/>
        <v>0.62271468144044329</v>
      </c>
    </row>
    <row r="637" spans="1:11" ht="17">
      <c r="A637" s="3" t="s">
        <v>1302</v>
      </c>
      <c r="B637" s="3" t="s">
        <v>3953</v>
      </c>
      <c r="C637" s="4" t="s">
        <v>3954</v>
      </c>
      <c r="D637" s="4">
        <f>VLOOKUP(A637,Sheet1!$A$1:$B$1307,2,FALSE)</f>
        <v>0.29127720885899999</v>
      </c>
      <c r="E637" s="6">
        <v>704</v>
      </c>
      <c r="F637" s="6">
        <v>2112</v>
      </c>
      <c r="G637" s="4">
        <f>E637+F637</f>
        <v>2816</v>
      </c>
      <c r="H637" s="4">
        <v>2624</v>
      </c>
      <c r="I637" s="4">
        <v>270.60000000000002</v>
      </c>
      <c r="J637" s="7">
        <f>I637*E637</f>
        <v>190502.40000000002</v>
      </c>
      <c r="K637">
        <f t="shared" si="10"/>
        <v>0.10312500000000001</v>
      </c>
    </row>
    <row r="638" spans="1:11" ht="17">
      <c r="A638" s="3" t="s">
        <v>530</v>
      </c>
      <c r="B638" s="3" t="s">
        <v>2492</v>
      </c>
      <c r="C638" s="4" t="s">
        <v>2493</v>
      </c>
      <c r="D638" s="4">
        <f>VLOOKUP(A638,Sheet1!$A$1:$B$1307,2,FALSE)</f>
        <v>0.40020084484200003</v>
      </c>
      <c r="E638" s="6">
        <v>703</v>
      </c>
      <c r="F638" s="6">
        <v>2361</v>
      </c>
      <c r="G638" s="4">
        <f>E638+F638</f>
        <v>3064</v>
      </c>
      <c r="H638" s="4">
        <v>437</v>
      </c>
      <c r="I638" s="4">
        <v>242.8</v>
      </c>
      <c r="J638" s="7">
        <f>I638*E638</f>
        <v>170688.4</v>
      </c>
      <c r="K638">
        <f t="shared" si="10"/>
        <v>0.55560640732265454</v>
      </c>
    </row>
    <row r="639" spans="1:11" ht="17">
      <c r="A639" s="3" t="s">
        <v>857</v>
      </c>
      <c r="B639" s="3" t="s">
        <v>3138</v>
      </c>
      <c r="C639" s="4" t="s">
        <v>3139</v>
      </c>
      <c r="D639" s="4">
        <f>VLOOKUP(A639,Sheet1!$A$1:$B$1307,2,FALSE)</f>
        <v>0.43145267000900001</v>
      </c>
      <c r="E639" s="6">
        <v>697</v>
      </c>
      <c r="F639" s="6">
        <v>1879</v>
      </c>
      <c r="G639" s="4">
        <f>E639+F639</f>
        <v>2576</v>
      </c>
      <c r="H639" s="4">
        <v>901</v>
      </c>
      <c r="I639" s="4">
        <v>469</v>
      </c>
      <c r="J639" s="7">
        <f>I639*E639</f>
        <v>326893</v>
      </c>
      <c r="K639">
        <f t="shared" si="10"/>
        <v>0.52053274139844619</v>
      </c>
    </row>
    <row r="640" spans="1:11" ht="17">
      <c r="A640" s="3" t="s">
        <v>890</v>
      </c>
      <c r="B640" s="3" t="s">
        <v>3204</v>
      </c>
      <c r="C640" s="4" t="s">
        <v>3205</v>
      </c>
      <c r="D640" s="4">
        <f>VLOOKUP(A640,Sheet1!$A$1:$B$1307,2,FALSE)</f>
        <v>0.24330000747899999</v>
      </c>
      <c r="E640" s="6">
        <v>696</v>
      </c>
      <c r="F640" s="6">
        <v>10413</v>
      </c>
      <c r="G640" s="4">
        <f>E640+F640</f>
        <v>11109</v>
      </c>
      <c r="H640" s="4">
        <v>930</v>
      </c>
      <c r="I640" s="4">
        <v>502.7</v>
      </c>
      <c r="J640" s="7">
        <f>I640*E640</f>
        <v>349879.2</v>
      </c>
      <c r="K640">
        <f t="shared" si="10"/>
        <v>0.54053763440860214</v>
      </c>
    </row>
    <row r="641" spans="1:11" ht="17">
      <c r="A641" s="3" t="s">
        <v>132</v>
      </c>
      <c r="B641" s="3" t="s">
        <v>1713</v>
      </c>
      <c r="C641" s="4" t="s">
        <v>1714</v>
      </c>
      <c r="D641" s="4">
        <f>VLOOKUP(A641,Sheet1!$A$1:$B$1307,2,FALSE)</f>
        <v>0.309315414053</v>
      </c>
      <c r="E641" s="6">
        <v>692</v>
      </c>
      <c r="F641" s="6">
        <v>9830</v>
      </c>
      <c r="G641" s="4">
        <f>E641+F641</f>
        <v>10522</v>
      </c>
      <c r="H641" s="4">
        <v>7613</v>
      </c>
      <c r="I641" s="4">
        <v>803.1</v>
      </c>
      <c r="J641" s="7">
        <f>I641*E641</f>
        <v>555745.20000000007</v>
      </c>
      <c r="K641">
        <f t="shared" si="10"/>
        <v>0.10549060817023513</v>
      </c>
    </row>
    <row r="642" spans="1:11" ht="17">
      <c r="A642" s="3" t="s">
        <v>39</v>
      </c>
      <c r="B642" s="3" t="s">
        <v>1531</v>
      </c>
      <c r="C642" s="4" t="s">
        <v>1532</v>
      </c>
      <c r="D642" s="4">
        <f>VLOOKUP(A642,Sheet1!$A$1:$B$1307,2,FALSE)</f>
        <v>0.42970516481299997</v>
      </c>
      <c r="E642" s="6">
        <v>923</v>
      </c>
      <c r="F642" s="6">
        <v>1201858</v>
      </c>
      <c r="G642" s="4">
        <f>E642+F642</f>
        <v>1202781</v>
      </c>
      <c r="H642" s="4">
        <v>311</v>
      </c>
      <c r="I642" s="4">
        <v>238.7</v>
      </c>
      <c r="J642" s="7">
        <f>I642*E642</f>
        <v>220320.09999999998</v>
      </c>
      <c r="K642">
        <f t="shared" si="10"/>
        <v>0.76752411575562696</v>
      </c>
    </row>
    <row r="643" spans="1:11" ht="17">
      <c r="A643" s="3" t="s">
        <v>952</v>
      </c>
      <c r="B643" s="3" t="s">
        <v>3328</v>
      </c>
      <c r="C643" s="4" t="s">
        <v>3329</v>
      </c>
      <c r="D643" s="4">
        <f>VLOOKUP(A643,Sheet1!$A$1:$B$1307,2,FALSE)</f>
        <v>0.14801316713000001</v>
      </c>
      <c r="E643" s="6">
        <v>690</v>
      </c>
      <c r="F643" s="6">
        <v>1245</v>
      </c>
      <c r="G643" s="4">
        <f>E643+F643</f>
        <v>1935</v>
      </c>
      <c r="H643" s="4">
        <v>636</v>
      </c>
      <c r="I643" s="4">
        <v>371.8</v>
      </c>
      <c r="J643" s="7">
        <f>I643*E643</f>
        <v>256542</v>
      </c>
      <c r="K643">
        <f t="shared" ref="K643:K706" si="11">I643/H643</f>
        <v>0.5845911949685535</v>
      </c>
    </row>
    <row r="644" spans="1:11" ht="17">
      <c r="A644" s="3" t="s">
        <v>272</v>
      </c>
      <c r="B644" s="3" t="s">
        <v>1981</v>
      </c>
      <c r="C644" s="4" t="s">
        <v>1982</v>
      </c>
      <c r="D644" s="4">
        <f>VLOOKUP(A644,Sheet1!$A$1:$B$1307,2,FALSE)</f>
        <v>0.42943042253800001</v>
      </c>
      <c r="E644" s="6">
        <v>684</v>
      </c>
      <c r="F644" s="6">
        <v>6379</v>
      </c>
      <c r="G644" s="4">
        <f>E644+F644</f>
        <v>7063</v>
      </c>
      <c r="H644" s="4">
        <v>754</v>
      </c>
      <c r="I644" s="4">
        <v>319.5</v>
      </c>
      <c r="J644" s="7">
        <f>I644*E644</f>
        <v>218538</v>
      </c>
      <c r="K644">
        <f t="shared" si="11"/>
        <v>0.42374005305039786</v>
      </c>
    </row>
    <row r="645" spans="1:11" ht="17">
      <c r="A645" s="3" t="s">
        <v>880</v>
      </c>
      <c r="B645" s="3" t="s">
        <v>3184</v>
      </c>
      <c r="C645" s="4" t="s">
        <v>3185</v>
      </c>
      <c r="D645" s="4">
        <f>VLOOKUP(A645,Sheet1!$A$1:$B$1307,2,FALSE)</f>
        <v>0.37348081580499998</v>
      </c>
      <c r="E645" s="6">
        <v>684</v>
      </c>
      <c r="F645" s="6">
        <v>3646</v>
      </c>
      <c r="G645" s="4">
        <f>E645+F645</f>
        <v>4330</v>
      </c>
      <c r="H645" s="4">
        <v>865</v>
      </c>
      <c r="I645" s="4">
        <v>524.20000000000005</v>
      </c>
      <c r="J645" s="7">
        <f>I645*E645</f>
        <v>358552.80000000005</v>
      </c>
      <c r="K645">
        <f t="shared" si="11"/>
        <v>0.6060115606936417</v>
      </c>
    </row>
    <row r="646" spans="1:11" ht="17">
      <c r="A646" s="3" t="s">
        <v>467</v>
      </c>
      <c r="B646" s="3" t="s">
        <v>2378</v>
      </c>
      <c r="C646" s="4" t="s">
        <v>2379</v>
      </c>
      <c r="D646" s="4">
        <f>VLOOKUP(A646,Sheet1!$A$1:$B$1307,2,FALSE)</f>
        <v>0.28511093016200001</v>
      </c>
      <c r="E646" s="6">
        <v>681</v>
      </c>
      <c r="F646" s="6">
        <v>18720</v>
      </c>
      <c r="G646" s="4">
        <f>E646+F646</f>
        <v>19401</v>
      </c>
      <c r="H646" s="4">
        <v>688</v>
      </c>
      <c r="I646" s="4">
        <v>429</v>
      </c>
      <c r="J646" s="7">
        <f>I646*E646</f>
        <v>292149</v>
      </c>
      <c r="K646">
        <f t="shared" si="11"/>
        <v>0.62354651162790697</v>
      </c>
    </row>
    <row r="647" spans="1:11" ht="17">
      <c r="A647" s="3" t="s">
        <v>911</v>
      </c>
      <c r="B647" s="3" t="s">
        <v>3246</v>
      </c>
      <c r="C647" s="4" t="s">
        <v>3247</v>
      </c>
      <c r="D647" s="4">
        <f>VLOOKUP(A647,Sheet1!$A$1:$B$1307,2,FALSE)</f>
        <v>0.283518674882</v>
      </c>
      <c r="E647" s="6">
        <v>673</v>
      </c>
      <c r="F647" s="6">
        <v>4670</v>
      </c>
      <c r="G647" s="4">
        <f>E647+F647</f>
        <v>5343</v>
      </c>
      <c r="H647" s="4">
        <v>210</v>
      </c>
      <c r="I647" s="4">
        <v>168.9</v>
      </c>
      <c r="J647" s="7">
        <f>I647*E647</f>
        <v>113669.7</v>
      </c>
      <c r="K647">
        <f t="shared" si="11"/>
        <v>0.80428571428571427</v>
      </c>
    </row>
    <row r="648" spans="1:11" ht="17">
      <c r="A648" s="3" t="s">
        <v>1299</v>
      </c>
      <c r="B648" s="3" t="s">
        <v>3945</v>
      </c>
      <c r="C648" s="4" t="s">
        <v>3946</v>
      </c>
      <c r="D648" s="4">
        <f>VLOOKUP(A648,Sheet1!$A$1:$B$1307,2,FALSE)</f>
        <v>0.27323117305</v>
      </c>
      <c r="E648" s="6">
        <v>672</v>
      </c>
      <c r="F648" s="6">
        <v>751</v>
      </c>
      <c r="G648" s="4">
        <f>E648+F648</f>
        <v>1423</v>
      </c>
      <c r="H648" s="4">
        <v>1018</v>
      </c>
      <c r="I648" s="4">
        <v>301.7</v>
      </c>
      <c r="J648" s="7">
        <f>I648*E648</f>
        <v>202742.39999999999</v>
      </c>
      <c r="K648">
        <f t="shared" si="11"/>
        <v>0.29636542239685659</v>
      </c>
    </row>
    <row r="649" spans="1:11" ht="17">
      <c r="A649" s="3" t="s">
        <v>203</v>
      </c>
      <c r="B649" s="3" t="s">
        <v>1843</v>
      </c>
      <c r="C649" s="4" t="s">
        <v>1844</v>
      </c>
      <c r="D649" s="4">
        <f>VLOOKUP(A649,Sheet1!$A$1:$B$1307,2,FALSE)</f>
        <v>0.186635373981</v>
      </c>
      <c r="E649" s="6">
        <v>671</v>
      </c>
      <c r="F649" s="6">
        <v>710</v>
      </c>
      <c r="G649" s="4">
        <f>E649+F649</f>
        <v>1381</v>
      </c>
      <c r="H649" s="4">
        <v>324</v>
      </c>
      <c r="I649" s="4">
        <v>208.8</v>
      </c>
      <c r="J649" s="7">
        <f>I649*E649</f>
        <v>140104.80000000002</v>
      </c>
      <c r="K649">
        <f t="shared" si="11"/>
        <v>0.64444444444444449</v>
      </c>
    </row>
    <row r="650" spans="1:11" ht="17">
      <c r="A650" s="3" t="s">
        <v>277</v>
      </c>
      <c r="B650" s="3" t="s">
        <v>1991</v>
      </c>
      <c r="C650" s="4" t="s">
        <v>1992</v>
      </c>
      <c r="D650" s="4">
        <f>VLOOKUP(A650,Sheet1!$A$1:$B$1307,2,FALSE)</f>
        <v>0.41195644795199998</v>
      </c>
      <c r="E650" s="6">
        <v>671</v>
      </c>
      <c r="F650" s="6">
        <v>235257</v>
      </c>
      <c r="G650" s="4">
        <f>E650+F650</f>
        <v>235928</v>
      </c>
      <c r="H650" s="4">
        <v>902</v>
      </c>
      <c r="I650" s="4">
        <v>526.70000000000005</v>
      </c>
      <c r="J650" s="7">
        <f>I650*E650</f>
        <v>353415.7</v>
      </c>
      <c r="K650">
        <f t="shared" si="11"/>
        <v>0.58392461197339252</v>
      </c>
    </row>
    <row r="651" spans="1:11" ht="17">
      <c r="A651" s="3" t="s">
        <v>694</v>
      </c>
      <c r="B651" s="3" t="s">
        <v>2818</v>
      </c>
      <c r="C651" s="4" t="s">
        <v>2819</v>
      </c>
      <c r="D651" s="4">
        <f>VLOOKUP(A651,Sheet1!$A$1:$B$1307,2,FALSE)</f>
        <v>0.300616851076</v>
      </c>
      <c r="E651" s="6">
        <v>666</v>
      </c>
      <c r="F651" s="6">
        <v>4232</v>
      </c>
      <c r="G651" s="4">
        <f>E651+F651</f>
        <v>4898</v>
      </c>
      <c r="H651" s="4">
        <v>645</v>
      </c>
      <c r="I651" s="4">
        <v>471.6</v>
      </c>
      <c r="J651" s="7">
        <f>I651*E651</f>
        <v>314085.60000000003</v>
      </c>
      <c r="K651">
        <f t="shared" si="11"/>
        <v>0.73116279069767443</v>
      </c>
    </row>
    <row r="652" spans="1:11" ht="17">
      <c r="A652" s="3" t="s">
        <v>746</v>
      </c>
      <c r="B652" s="3" t="s">
        <v>2917</v>
      </c>
      <c r="C652" s="4" t="s">
        <v>2918</v>
      </c>
      <c r="D652" s="4">
        <f>VLOOKUP(A652,Sheet1!$A$1:$B$1307,2,FALSE)</f>
        <v>0.17578504782400001</v>
      </c>
      <c r="E652" s="6">
        <v>666</v>
      </c>
      <c r="F652" s="6">
        <v>773</v>
      </c>
      <c r="G652" s="4">
        <f>E652+F652</f>
        <v>1439</v>
      </c>
      <c r="H652" s="4">
        <v>203</v>
      </c>
      <c r="I652" s="4">
        <v>169.8</v>
      </c>
      <c r="J652" s="7">
        <f>I652*E652</f>
        <v>113086.8</v>
      </c>
      <c r="K652">
        <f t="shared" si="11"/>
        <v>0.83645320197044337</v>
      </c>
    </row>
    <row r="653" spans="1:11" ht="17">
      <c r="A653" s="3" t="s">
        <v>819</v>
      </c>
      <c r="B653" s="3" t="s">
        <v>3062</v>
      </c>
      <c r="C653" s="4" t="s">
        <v>3063</v>
      </c>
      <c r="D653" s="4">
        <f>VLOOKUP(A653,Sheet1!$A$1:$B$1307,2,FALSE)</f>
        <v>0.23631960865599999</v>
      </c>
      <c r="E653" s="6">
        <v>663</v>
      </c>
      <c r="F653" s="6">
        <v>12823</v>
      </c>
      <c r="G653" s="4">
        <f>E653+F653</f>
        <v>13486</v>
      </c>
      <c r="H653" s="4">
        <v>705</v>
      </c>
      <c r="I653" s="4">
        <v>331.3</v>
      </c>
      <c r="J653" s="7">
        <f>I653*E653</f>
        <v>219651.9</v>
      </c>
      <c r="K653">
        <f t="shared" si="11"/>
        <v>0.46992907801418443</v>
      </c>
    </row>
    <row r="654" spans="1:11" ht="17">
      <c r="A654" s="3" t="s">
        <v>417</v>
      </c>
      <c r="B654" s="3" t="s">
        <v>2273</v>
      </c>
      <c r="C654" s="4" t="s">
        <v>2274</v>
      </c>
      <c r="D654" s="4">
        <f>VLOOKUP(A654,Sheet1!$A$1:$B$1307,2,FALSE)</f>
        <v>0.36399624440299999</v>
      </c>
      <c r="E654" s="6">
        <v>661</v>
      </c>
      <c r="F654" s="6">
        <v>13365</v>
      </c>
      <c r="G654" s="4">
        <f>E654+F654</f>
        <v>14026</v>
      </c>
      <c r="H654" s="4">
        <v>1235</v>
      </c>
      <c r="I654" s="4">
        <v>288.5</v>
      </c>
      <c r="J654" s="7">
        <f>I654*E654</f>
        <v>190698.5</v>
      </c>
      <c r="K654">
        <f t="shared" si="11"/>
        <v>0.23360323886639675</v>
      </c>
    </row>
    <row r="655" spans="1:11" ht="17">
      <c r="A655" s="3" t="s">
        <v>536</v>
      </c>
      <c r="B655" s="3" t="s">
        <v>2506</v>
      </c>
      <c r="C655" s="4" t="s">
        <v>2507</v>
      </c>
      <c r="D655" s="4">
        <f>VLOOKUP(A655,Sheet1!$A$1:$B$1307,2,FALSE)</f>
        <v>0.282462446792</v>
      </c>
      <c r="E655" s="6">
        <v>659</v>
      </c>
      <c r="F655" s="6">
        <v>6840</v>
      </c>
      <c r="G655" s="4">
        <f>E655+F655</f>
        <v>7499</v>
      </c>
      <c r="H655" s="4">
        <v>603</v>
      </c>
      <c r="I655" s="4">
        <v>411</v>
      </c>
      <c r="J655" s="7">
        <f>I655*E655</f>
        <v>270849</v>
      </c>
      <c r="K655">
        <f t="shared" si="11"/>
        <v>0.68159203980099503</v>
      </c>
    </row>
    <row r="656" spans="1:11" ht="17">
      <c r="A656" s="3" t="s">
        <v>1113</v>
      </c>
      <c r="B656" s="3" t="s">
        <v>3650</v>
      </c>
      <c r="C656" s="4" t="s">
        <v>3651</v>
      </c>
      <c r="D656" s="4">
        <f>VLOOKUP(A656,Sheet1!$A$1:$B$1307,2,FALSE)</f>
        <v>0.18655977026600001</v>
      </c>
      <c r="E656" s="6">
        <v>659</v>
      </c>
      <c r="F656" s="6">
        <v>1071</v>
      </c>
      <c r="G656" s="4">
        <f>E656+F656</f>
        <v>1730</v>
      </c>
      <c r="H656" s="4">
        <v>624</v>
      </c>
      <c r="I656" s="4">
        <v>346.7</v>
      </c>
      <c r="J656" s="7">
        <f>I656*E656</f>
        <v>228475.3</v>
      </c>
      <c r="K656">
        <f t="shared" si="11"/>
        <v>0.55560897435897438</v>
      </c>
    </row>
    <row r="657" spans="1:11" ht="17">
      <c r="A657" s="3" t="s">
        <v>927</v>
      </c>
      <c r="B657" s="3" t="s">
        <v>3276</v>
      </c>
      <c r="C657" s="4" t="s">
        <v>3277</v>
      </c>
      <c r="D657" s="4">
        <f>VLOOKUP(A657,Sheet1!$A$1:$B$1307,2,FALSE)</f>
        <v>0.20946205682399999</v>
      </c>
      <c r="E657" s="6">
        <v>657</v>
      </c>
      <c r="F657" s="6">
        <v>721</v>
      </c>
      <c r="G657" s="4">
        <f>E657+F657</f>
        <v>1378</v>
      </c>
      <c r="H657" s="4">
        <v>691</v>
      </c>
      <c r="I657" s="4">
        <v>421</v>
      </c>
      <c r="J657" s="7">
        <f>I657*E657</f>
        <v>276597</v>
      </c>
      <c r="K657">
        <f t="shared" si="11"/>
        <v>0.6092619392185239</v>
      </c>
    </row>
    <row r="658" spans="1:11" ht="17">
      <c r="A658" s="3" t="s">
        <v>1060</v>
      </c>
      <c r="B658" s="3" t="s">
        <v>3544</v>
      </c>
      <c r="C658" s="4" t="s">
        <v>3545</v>
      </c>
      <c r="D658" s="4">
        <f>VLOOKUP(A658,Sheet1!$A$1:$B$1307,2,FALSE)</f>
        <v>0.35856554149100001</v>
      </c>
      <c r="E658" s="6">
        <v>656</v>
      </c>
      <c r="F658" s="6">
        <v>1719198</v>
      </c>
      <c r="G658" s="4">
        <f>E658+F658</f>
        <v>1719854</v>
      </c>
      <c r="H658" s="4">
        <v>1384</v>
      </c>
      <c r="I658" s="4">
        <v>378.2</v>
      </c>
      <c r="J658" s="7">
        <f>I658*E658</f>
        <v>248099.19999999998</v>
      </c>
      <c r="K658">
        <f t="shared" si="11"/>
        <v>0.27326589595375722</v>
      </c>
    </row>
    <row r="659" spans="1:11" ht="17">
      <c r="A659" s="3" t="s">
        <v>173</v>
      </c>
      <c r="B659" s="3" t="s">
        <v>1789</v>
      </c>
      <c r="C659" s="4" t="s">
        <v>1787</v>
      </c>
      <c r="D659" s="4">
        <f>VLOOKUP(A659,Sheet1!$A$1:$B$1307,2,FALSE)</f>
        <v>0.21458171711900001</v>
      </c>
      <c r="E659" s="6">
        <v>655</v>
      </c>
      <c r="F659" s="6">
        <v>711</v>
      </c>
      <c r="G659" s="4">
        <f>E659+F659</f>
        <v>1366</v>
      </c>
      <c r="H659" s="4">
        <v>517</v>
      </c>
      <c r="I659" s="4">
        <v>259.3</v>
      </c>
      <c r="J659" s="7">
        <f>I659*E659</f>
        <v>169841.5</v>
      </c>
      <c r="K659">
        <f t="shared" si="11"/>
        <v>0.50154738878143135</v>
      </c>
    </row>
    <row r="660" spans="1:11" ht="17">
      <c r="A660" s="3" t="s">
        <v>421</v>
      </c>
      <c r="B660" s="3" t="s">
        <v>2279</v>
      </c>
      <c r="C660" s="4" t="s">
        <v>2280</v>
      </c>
      <c r="D660" s="4">
        <f>VLOOKUP(A660,Sheet1!$A$1:$B$1307,2,FALSE)</f>
        <v>0.42275439947799998</v>
      </c>
      <c r="E660" s="6">
        <v>650</v>
      </c>
      <c r="F660" s="6">
        <v>15436</v>
      </c>
      <c r="G660" s="4">
        <f>E660+F660</f>
        <v>16086</v>
      </c>
      <c r="H660" s="4">
        <v>2096</v>
      </c>
      <c r="I660" s="4">
        <v>312.89999999999998</v>
      </c>
      <c r="J660" s="7">
        <f>I660*E660</f>
        <v>203384.99999999997</v>
      </c>
      <c r="K660">
        <f t="shared" si="11"/>
        <v>0.14928435114503816</v>
      </c>
    </row>
    <row r="661" spans="1:11" ht="17">
      <c r="A661" s="3" t="s">
        <v>1267</v>
      </c>
      <c r="B661" s="3" t="s">
        <v>3901</v>
      </c>
      <c r="C661" s="4" t="s">
        <v>1787</v>
      </c>
      <c r="D661" s="4">
        <f>VLOOKUP(A661,Sheet1!$A$1:$B$1307,2,FALSE)</f>
        <v>0.161269880384</v>
      </c>
      <c r="E661" s="6">
        <v>649</v>
      </c>
      <c r="F661" s="6">
        <v>735</v>
      </c>
      <c r="G661" s="4">
        <f>E661+F661</f>
        <v>1384</v>
      </c>
      <c r="H661" s="4">
        <v>746</v>
      </c>
      <c r="I661" s="4">
        <v>256.10000000000002</v>
      </c>
      <c r="J661" s="7">
        <f>I661*E661</f>
        <v>166208.90000000002</v>
      </c>
      <c r="K661">
        <f t="shared" si="11"/>
        <v>0.34329758713136732</v>
      </c>
    </row>
    <row r="662" spans="1:11" ht="17">
      <c r="A662" s="3" t="s">
        <v>733</v>
      </c>
      <c r="B662" s="3" t="s">
        <v>2895</v>
      </c>
      <c r="C662" s="4" t="s">
        <v>2845</v>
      </c>
      <c r="D662" s="4">
        <f>VLOOKUP(A662,Sheet1!$A$1:$B$1307,2,FALSE)</f>
        <v>0.165457451379</v>
      </c>
      <c r="E662" s="6">
        <v>647</v>
      </c>
      <c r="F662" s="6">
        <v>656</v>
      </c>
      <c r="G662" s="4">
        <f>E662+F662</f>
        <v>1303</v>
      </c>
      <c r="H662" s="4">
        <v>164</v>
      </c>
      <c r="I662" s="4">
        <v>133</v>
      </c>
      <c r="J662" s="7">
        <f>I662*E662</f>
        <v>86051</v>
      </c>
      <c r="K662">
        <f t="shared" si="11"/>
        <v>0.81097560975609762</v>
      </c>
    </row>
    <row r="663" spans="1:11" ht="17">
      <c r="A663" s="3" t="s">
        <v>36</v>
      </c>
      <c r="B663" s="3" t="s">
        <v>1525</v>
      </c>
      <c r="C663" s="4" t="s">
        <v>1526</v>
      </c>
      <c r="D663" s="4">
        <f>VLOOKUP(A663,Sheet1!$A$1:$B$1307,2,FALSE)</f>
        <v>0.45764731820600002</v>
      </c>
      <c r="E663" s="6">
        <v>1402</v>
      </c>
      <c r="F663" s="6">
        <v>1201837</v>
      </c>
      <c r="G663" s="4">
        <f>E663+F663</f>
        <v>1203239</v>
      </c>
      <c r="H663" s="4">
        <v>310</v>
      </c>
      <c r="I663" s="4">
        <v>273.2</v>
      </c>
      <c r="J663" s="7">
        <f>I663*E663</f>
        <v>383026.39999999997</v>
      </c>
      <c r="K663">
        <f t="shared" si="11"/>
        <v>0.8812903225806451</v>
      </c>
    </row>
    <row r="664" spans="1:11" ht="17">
      <c r="A664" s="3" t="s">
        <v>260</v>
      </c>
      <c r="B664" s="3" t="s">
        <v>1957</v>
      </c>
      <c r="C664" s="4" t="s">
        <v>1958</v>
      </c>
      <c r="D664" s="4">
        <f>VLOOKUP(A664,Sheet1!$A$1:$B$1307,2,FALSE)</f>
        <v>0.25551713852800001</v>
      </c>
      <c r="E664" s="6">
        <v>645</v>
      </c>
      <c r="F664" s="6">
        <v>4787</v>
      </c>
      <c r="G664" s="4">
        <f>E664+F664</f>
        <v>5432</v>
      </c>
      <c r="H664" s="4">
        <v>1287</v>
      </c>
      <c r="I664" s="4">
        <v>723.4</v>
      </c>
      <c r="J664" s="7">
        <f>I664*E664</f>
        <v>466593</v>
      </c>
      <c r="K664">
        <f t="shared" si="11"/>
        <v>0.56208236208236206</v>
      </c>
    </row>
    <row r="665" spans="1:11" ht="17">
      <c r="A665" s="3" t="s">
        <v>274</v>
      </c>
      <c r="B665" s="3" t="s">
        <v>1985</v>
      </c>
      <c r="C665" s="4" t="s">
        <v>1986</v>
      </c>
      <c r="D665" s="4">
        <f>VLOOKUP(A665,Sheet1!$A$1:$B$1307,2,FALSE)</f>
        <v>0.38468354836399998</v>
      </c>
      <c r="E665" s="6">
        <v>644</v>
      </c>
      <c r="F665" s="6">
        <v>5901</v>
      </c>
      <c r="G665" s="4">
        <f>E665+F665</f>
        <v>6545</v>
      </c>
      <c r="H665" s="4">
        <v>729</v>
      </c>
      <c r="I665" s="4">
        <v>276.89999999999998</v>
      </c>
      <c r="J665" s="7">
        <f>I665*E665</f>
        <v>178323.59999999998</v>
      </c>
      <c r="K665">
        <f t="shared" si="11"/>
        <v>0.37983539094650204</v>
      </c>
    </row>
    <row r="666" spans="1:11" ht="17">
      <c r="A666" s="3" t="s">
        <v>382</v>
      </c>
      <c r="B666" s="3" t="s">
        <v>2199</v>
      </c>
      <c r="C666" s="4" t="s">
        <v>2200</v>
      </c>
      <c r="D666" s="4">
        <f>VLOOKUP(A666,Sheet1!$A$1:$B$1307,2,FALSE)</f>
        <v>0.23509866645999999</v>
      </c>
      <c r="E666" s="6">
        <v>643</v>
      </c>
      <c r="F666" s="6">
        <v>30958</v>
      </c>
      <c r="G666" s="4">
        <f>E666+F666</f>
        <v>31601</v>
      </c>
      <c r="H666" s="4">
        <v>2035</v>
      </c>
      <c r="I666" s="4">
        <v>623.4</v>
      </c>
      <c r="J666" s="7">
        <f>I666*E666</f>
        <v>400846.2</v>
      </c>
      <c r="K666">
        <f t="shared" si="11"/>
        <v>0.30633906633906632</v>
      </c>
    </row>
    <row r="667" spans="1:11" ht="17">
      <c r="A667" s="3" t="s">
        <v>91</v>
      </c>
      <c r="B667" s="3" t="s">
        <v>1635</v>
      </c>
      <c r="C667" s="4" t="s">
        <v>1636</v>
      </c>
      <c r="D667" s="4">
        <f>VLOOKUP(A667,Sheet1!$A$1:$B$1307,2,FALSE)</f>
        <v>0.161314065408</v>
      </c>
      <c r="E667" s="6">
        <v>635</v>
      </c>
      <c r="F667" s="6">
        <v>753</v>
      </c>
      <c r="G667" s="4">
        <f>E667+F667</f>
        <v>1388</v>
      </c>
      <c r="H667" s="4">
        <v>1213</v>
      </c>
      <c r="I667" s="4">
        <v>391.7</v>
      </c>
      <c r="J667" s="7">
        <f>I667*E667</f>
        <v>248729.5</v>
      </c>
      <c r="K667">
        <f t="shared" si="11"/>
        <v>0.32291838417147567</v>
      </c>
    </row>
    <row r="668" spans="1:11" ht="17">
      <c r="A668" s="3" t="s">
        <v>114</v>
      </c>
      <c r="B668" s="3" t="s">
        <v>1681</v>
      </c>
      <c r="C668" s="4" t="s">
        <v>1682</v>
      </c>
      <c r="D668" s="4">
        <f>VLOOKUP(A668,Sheet1!$A$1:$B$1307,2,FALSE)</f>
        <v>0.23826531379599999</v>
      </c>
      <c r="E668" s="6">
        <v>632</v>
      </c>
      <c r="F668" s="6">
        <v>6672</v>
      </c>
      <c r="G668" s="4">
        <f>E668+F668</f>
        <v>7304</v>
      </c>
      <c r="H668" s="4">
        <v>2787</v>
      </c>
      <c r="I668" s="4">
        <v>200.7</v>
      </c>
      <c r="J668" s="7">
        <f>I668*E668</f>
        <v>126842.4</v>
      </c>
      <c r="K668">
        <f t="shared" si="11"/>
        <v>7.2012917115177613E-2</v>
      </c>
    </row>
    <row r="669" spans="1:11" ht="17">
      <c r="A669" s="3" t="s">
        <v>852</v>
      </c>
      <c r="B669" s="3" t="s">
        <v>3128</v>
      </c>
      <c r="C669" s="4" t="s">
        <v>3129</v>
      </c>
      <c r="D669" s="4">
        <f>VLOOKUP(A669,Sheet1!$A$1:$B$1307,2,FALSE)</f>
        <v>0.55812615105100005</v>
      </c>
      <c r="E669" s="6">
        <v>631</v>
      </c>
      <c r="F669" s="6">
        <v>11596</v>
      </c>
      <c r="G669" s="4">
        <f>E669+F669</f>
        <v>12227</v>
      </c>
      <c r="H669" s="4">
        <v>7091</v>
      </c>
      <c r="I669" s="4">
        <v>841.8</v>
      </c>
      <c r="J669" s="7">
        <f>I669*E669</f>
        <v>531175.79999999993</v>
      </c>
      <c r="K669">
        <f t="shared" si="11"/>
        <v>0.11871386264278662</v>
      </c>
    </row>
    <row r="670" spans="1:11" ht="17">
      <c r="A670" s="3" t="s">
        <v>165</v>
      </c>
      <c r="B670" s="3" t="s">
        <v>1779</v>
      </c>
      <c r="C670" s="4" t="s">
        <v>1777</v>
      </c>
      <c r="D670" s="4">
        <f>VLOOKUP(A670,Sheet1!$A$1:$B$1307,2,FALSE)</f>
        <v>0.26760575805800002</v>
      </c>
      <c r="E670" s="6">
        <v>628</v>
      </c>
      <c r="F670" s="6">
        <v>684</v>
      </c>
      <c r="G670" s="4">
        <f>E670+F670</f>
        <v>1312</v>
      </c>
      <c r="H670" s="4">
        <v>923</v>
      </c>
      <c r="I670" s="4">
        <v>349.2</v>
      </c>
      <c r="J670" s="7">
        <f>I670*E670</f>
        <v>219297.6</v>
      </c>
      <c r="K670">
        <f t="shared" si="11"/>
        <v>0.37833152762730227</v>
      </c>
    </row>
    <row r="671" spans="1:11" ht="17">
      <c r="A671" s="3" t="s">
        <v>213</v>
      </c>
      <c r="B671" s="3" t="s">
        <v>1863</v>
      </c>
      <c r="C671" s="4" t="s">
        <v>1864</v>
      </c>
      <c r="D671" s="4">
        <f>VLOOKUP(A671,Sheet1!$A$1:$B$1307,2,FALSE)</f>
        <v>0.33669976724900003</v>
      </c>
      <c r="E671" s="6">
        <v>626</v>
      </c>
      <c r="F671" s="6">
        <v>10464</v>
      </c>
      <c r="G671" s="4">
        <f>E671+F671</f>
        <v>11090</v>
      </c>
      <c r="H671" s="4">
        <v>8626</v>
      </c>
      <c r="I671" s="4">
        <v>1234.8</v>
      </c>
      <c r="J671" s="7">
        <f>I671*E671</f>
        <v>772984.79999999993</v>
      </c>
      <c r="K671">
        <f t="shared" si="11"/>
        <v>0.14314862044980292</v>
      </c>
    </row>
    <row r="672" spans="1:11" ht="17">
      <c r="A672" s="3" t="s">
        <v>709</v>
      </c>
      <c r="B672" s="3" t="s">
        <v>2846</v>
      </c>
      <c r="C672" s="4" t="s">
        <v>2847</v>
      </c>
      <c r="D672" s="4">
        <f>VLOOKUP(A672,Sheet1!$A$1:$B$1307,2,FALSE)</f>
        <v>0.22864856544000001</v>
      </c>
      <c r="E672" s="6">
        <v>626</v>
      </c>
      <c r="F672" s="6">
        <v>635</v>
      </c>
      <c r="G672" s="4">
        <f>E672+F672</f>
        <v>1261</v>
      </c>
      <c r="H672" s="4">
        <v>183</v>
      </c>
      <c r="I672" s="4">
        <v>160.9</v>
      </c>
      <c r="J672" s="7">
        <f>I672*E672</f>
        <v>100723.40000000001</v>
      </c>
      <c r="K672">
        <f t="shared" si="11"/>
        <v>0.87923497267759565</v>
      </c>
    </row>
    <row r="673" spans="1:11" ht="17">
      <c r="A673" s="3" t="s">
        <v>1108</v>
      </c>
      <c r="B673" s="3" t="s">
        <v>3640</v>
      </c>
      <c r="C673" s="4" t="s">
        <v>3641</v>
      </c>
      <c r="D673" s="4">
        <f>VLOOKUP(A673,Sheet1!$A$1:$B$1307,2,FALSE)</f>
        <v>0.27413513943700002</v>
      </c>
      <c r="E673" s="6">
        <v>622</v>
      </c>
      <c r="F673" s="6">
        <v>1048</v>
      </c>
      <c r="G673" s="4">
        <f>E673+F673</f>
        <v>1670</v>
      </c>
      <c r="H673" s="4">
        <v>1081</v>
      </c>
      <c r="I673" s="4">
        <v>584.6</v>
      </c>
      <c r="J673" s="7">
        <f>I673*E673</f>
        <v>363621.2</v>
      </c>
      <c r="K673">
        <f t="shared" si="11"/>
        <v>0.54079555966697501</v>
      </c>
    </row>
    <row r="674" spans="1:11" ht="17">
      <c r="A674" s="3" t="s">
        <v>830</v>
      </c>
      <c r="B674" s="3" t="s">
        <v>3084</v>
      </c>
      <c r="C674" s="4" t="s">
        <v>3085</v>
      </c>
      <c r="D674" s="4">
        <f>VLOOKUP(A674,Sheet1!$A$1:$B$1307,2,FALSE)</f>
        <v>0.26782234850999997</v>
      </c>
      <c r="E674" s="6">
        <v>621</v>
      </c>
      <c r="F674" s="6">
        <v>14389</v>
      </c>
      <c r="G674" s="4">
        <f>E674+F674</f>
        <v>15010</v>
      </c>
      <c r="H674" s="4">
        <v>664</v>
      </c>
      <c r="I674" s="4">
        <v>393.8</v>
      </c>
      <c r="J674" s="7">
        <f>I674*E674</f>
        <v>244549.80000000002</v>
      </c>
      <c r="K674">
        <f t="shared" si="11"/>
        <v>0.59307228915662658</v>
      </c>
    </row>
    <row r="675" spans="1:11" ht="17">
      <c r="A675" s="3" t="s">
        <v>131</v>
      </c>
      <c r="B675" s="3" t="s">
        <v>1715</v>
      </c>
      <c r="C675" s="4" t="s">
        <v>1716</v>
      </c>
      <c r="D675" s="4">
        <f>VLOOKUP(A675,Sheet1!$A$1:$B$1307,2,FALSE)</f>
        <v>0.39137995894200001</v>
      </c>
      <c r="E675" s="6">
        <v>620</v>
      </c>
      <c r="F675" s="6">
        <v>10324</v>
      </c>
      <c r="G675" s="4">
        <f>E675+F675</f>
        <v>10944</v>
      </c>
      <c r="H675" s="4">
        <v>7575</v>
      </c>
      <c r="I675" s="4">
        <v>629.9</v>
      </c>
      <c r="J675" s="7">
        <f>I675*E675</f>
        <v>390538</v>
      </c>
      <c r="K675">
        <f t="shared" si="11"/>
        <v>8.315511551155115E-2</v>
      </c>
    </row>
    <row r="676" spans="1:11" ht="17">
      <c r="A676" s="3" t="s">
        <v>667</v>
      </c>
      <c r="B676" s="3" t="s">
        <v>2765</v>
      </c>
      <c r="C676" s="4" t="s">
        <v>2766</v>
      </c>
      <c r="D676" s="4">
        <f>VLOOKUP(A676,Sheet1!$A$1:$B$1307,2,FALSE)</f>
        <v>0.26078307734599998</v>
      </c>
      <c r="E676" s="6">
        <v>620</v>
      </c>
      <c r="F676" s="6">
        <v>1013</v>
      </c>
      <c r="G676" s="4">
        <f>E676+F676</f>
        <v>1633</v>
      </c>
      <c r="H676" s="4">
        <v>780</v>
      </c>
      <c r="I676" s="4">
        <v>355.9</v>
      </c>
      <c r="J676" s="7">
        <f>I676*E676</f>
        <v>220658</v>
      </c>
      <c r="K676">
        <f t="shared" si="11"/>
        <v>0.45628205128205124</v>
      </c>
    </row>
    <row r="677" spans="1:11" ht="17">
      <c r="A677" s="3" t="s">
        <v>65</v>
      </c>
      <c r="B677" s="3" t="s">
        <v>1583</v>
      </c>
      <c r="C677" s="4" t="s">
        <v>1584</v>
      </c>
      <c r="D677" s="4">
        <f>VLOOKUP(A677,Sheet1!$A$1:$B$1307,2,FALSE)</f>
        <v>0.18022239584700001</v>
      </c>
      <c r="E677" s="6">
        <v>616</v>
      </c>
      <c r="F677" s="6">
        <v>13435</v>
      </c>
      <c r="G677" s="4">
        <f>E677+F677</f>
        <v>14051</v>
      </c>
      <c r="H677" s="4">
        <v>152</v>
      </c>
      <c r="I677" s="4">
        <v>142.9</v>
      </c>
      <c r="J677" s="7">
        <f>I677*E677</f>
        <v>88026.400000000009</v>
      </c>
      <c r="K677">
        <f t="shared" si="11"/>
        <v>0.94013157894736843</v>
      </c>
    </row>
    <row r="678" spans="1:11" ht="17">
      <c r="A678" s="3" t="s">
        <v>668</v>
      </c>
      <c r="B678" s="3" t="s">
        <v>2767</v>
      </c>
      <c r="C678" s="4" t="s">
        <v>2768</v>
      </c>
      <c r="D678" s="4">
        <f>VLOOKUP(A678,Sheet1!$A$1:$B$1307,2,FALSE)</f>
        <v>0.26853787701800003</v>
      </c>
      <c r="E678" s="6">
        <v>615</v>
      </c>
      <c r="F678" s="6">
        <v>1931</v>
      </c>
      <c r="G678" s="4">
        <f>E678+F678</f>
        <v>2546</v>
      </c>
      <c r="H678" s="4">
        <v>757</v>
      </c>
      <c r="I678" s="4">
        <v>353.9</v>
      </c>
      <c r="J678" s="7">
        <f>I678*E678</f>
        <v>217648.5</v>
      </c>
      <c r="K678">
        <f t="shared" si="11"/>
        <v>0.46750330250990751</v>
      </c>
    </row>
    <row r="679" spans="1:11" ht="17">
      <c r="A679" s="3" t="s">
        <v>1266</v>
      </c>
      <c r="B679" s="3" t="s">
        <v>3900</v>
      </c>
      <c r="C679" s="4" t="s">
        <v>1572</v>
      </c>
      <c r="D679" s="4">
        <f>VLOOKUP(A679,Sheet1!$A$1:$B$1307,2,FALSE)</f>
        <v>0.17839480058900001</v>
      </c>
      <c r="E679" s="6">
        <v>615</v>
      </c>
      <c r="F679" s="6">
        <v>796</v>
      </c>
      <c r="G679" s="4">
        <f>E679+F679</f>
        <v>1411</v>
      </c>
      <c r="H679" s="4">
        <v>296</v>
      </c>
      <c r="I679" s="4">
        <v>198.2</v>
      </c>
      <c r="J679" s="7">
        <f>I679*E679</f>
        <v>121893</v>
      </c>
      <c r="K679">
        <f t="shared" si="11"/>
        <v>0.66959459459459458</v>
      </c>
    </row>
    <row r="680" spans="1:11" ht="17">
      <c r="A680" s="3" t="s">
        <v>264</v>
      </c>
      <c r="B680" s="3" t="s">
        <v>1965</v>
      </c>
      <c r="C680" s="4" t="s">
        <v>1966</v>
      </c>
      <c r="D680" s="4">
        <f>VLOOKUP(A680,Sheet1!$A$1:$B$1307,2,FALSE)</f>
        <v>0.31893069174900002</v>
      </c>
      <c r="E680" s="6">
        <v>611</v>
      </c>
      <c r="F680" s="6">
        <v>11745</v>
      </c>
      <c r="G680" s="4">
        <f>E680+F680</f>
        <v>12356</v>
      </c>
      <c r="H680" s="4">
        <v>8919</v>
      </c>
      <c r="I680" s="4">
        <v>859</v>
      </c>
      <c r="J680" s="7">
        <f>I680*E680</f>
        <v>524849</v>
      </c>
      <c r="K680">
        <f t="shared" si="11"/>
        <v>9.6311245655342534E-2</v>
      </c>
    </row>
    <row r="681" spans="1:11" ht="17">
      <c r="A681" s="3" t="s">
        <v>1249</v>
      </c>
      <c r="B681" s="3" t="s">
        <v>3879</v>
      </c>
      <c r="C681" s="4" t="s">
        <v>3880</v>
      </c>
      <c r="D681" s="4">
        <f>VLOOKUP(A681,Sheet1!$A$1:$B$1307,2,FALSE)</f>
        <v>0.62347526757299998</v>
      </c>
      <c r="E681" s="6">
        <v>609</v>
      </c>
      <c r="F681" s="6">
        <v>4666</v>
      </c>
      <c r="G681" s="4">
        <f>E681+F681</f>
        <v>5275</v>
      </c>
      <c r="H681" s="4">
        <v>660</v>
      </c>
      <c r="I681" s="4">
        <v>148.1</v>
      </c>
      <c r="J681" s="7">
        <f>I681*E681</f>
        <v>90192.9</v>
      </c>
      <c r="K681">
        <f t="shared" si="11"/>
        <v>0.2243939393939394</v>
      </c>
    </row>
    <row r="682" spans="1:11" ht="17">
      <c r="A682" s="3" t="s">
        <v>449</v>
      </c>
      <c r="B682" s="3" t="s">
        <v>2332</v>
      </c>
      <c r="C682" s="4" t="s">
        <v>2333</v>
      </c>
      <c r="D682" s="4">
        <f>VLOOKUP(A682,Sheet1!$A$1:$B$1307,2,FALSE)</f>
        <v>0.27814942915399998</v>
      </c>
      <c r="E682" s="6">
        <v>608</v>
      </c>
      <c r="F682" s="6">
        <v>687</v>
      </c>
      <c r="G682" s="4">
        <f>E682+F682</f>
        <v>1295</v>
      </c>
      <c r="H682" s="4">
        <v>708</v>
      </c>
      <c r="I682" s="4">
        <v>380</v>
      </c>
      <c r="J682" s="7">
        <f>I682*E682</f>
        <v>231040</v>
      </c>
      <c r="K682">
        <f t="shared" si="11"/>
        <v>0.53672316384180796</v>
      </c>
    </row>
    <row r="683" spans="1:11" ht="17">
      <c r="A683" s="3" t="s">
        <v>200</v>
      </c>
      <c r="B683" s="3" t="s">
        <v>1835</v>
      </c>
      <c r="C683" s="4" t="s">
        <v>1836</v>
      </c>
      <c r="D683" s="4">
        <f>VLOOKUP(A683,Sheet1!$A$1:$B$1307,2,FALSE)</f>
        <v>0.278223912701</v>
      </c>
      <c r="E683" s="6">
        <v>594</v>
      </c>
      <c r="F683" s="6">
        <v>909</v>
      </c>
      <c r="G683" s="4">
        <f>E683+F683</f>
        <v>1503</v>
      </c>
      <c r="H683" s="4">
        <v>362</v>
      </c>
      <c r="I683" s="4">
        <v>234.6</v>
      </c>
      <c r="J683" s="7">
        <f>I683*E683</f>
        <v>139352.4</v>
      </c>
      <c r="K683">
        <f t="shared" si="11"/>
        <v>0.64806629834254137</v>
      </c>
    </row>
    <row r="684" spans="1:11" ht="17">
      <c r="A684" s="3" t="s">
        <v>361</v>
      </c>
      <c r="B684" s="3" t="s">
        <v>2159</v>
      </c>
      <c r="C684" s="4" t="s">
        <v>2160</v>
      </c>
      <c r="D684" s="4">
        <f>VLOOKUP(A684,Sheet1!$A$1:$B$1307,2,FALSE)</f>
        <v>0.29473408381100002</v>
      </c>
      <c r="E684" s="6">
        <v>592</v>
      </c>
      <c r="F684" s="6">
        <v>58479</v>
      </c>
      <c r="G684" s="4">
        <f>E684+F684</f>
        <v>59071</v>
      </c>
      <c r="H684" s="4">
        <v>1089</v>
      </c>
      <c r="I684" s="4">
        <v>325.8</v>
      </c>
      <c r="J684" s="7">
        <f>I684*E684</f>
        <v>192873.60000000001</v>
      </c>
      <c r="K684">
        <f t="shared" si="11"/>
        <v>0.29917355371900828</v>
      </c>
    </row>
    <row r="685" spans="1:11" ht="17">
      <c r="A685" s="3" t="s">
        <v>692</v>
      </c>
      <c r="B685" s="3" t="s">
        <v>2814</v>
      </c>
      <c r="C685" s="4" t="s">
        <v>2815</v>
      </c>
      <c r="D685" s="4">
        <f>VLOOKUP(A685,Sheet1!$A$1:$B$1307,2,FALSE)</f>
        <v>0.42371389935199999</v>
      </c>
      <c r="E685" s="6">
        <v>592</v>
      </c>
      <c r="F685" s="6">
        <v>2901</v>
      </c>
      <c r="G685" s="4">
        <f>E685+F685</f>
        <v>3493</v>
      </c>
      <c r="H685" s="4">
        <v>644</v>
      </c>
      <c r="I685" s="4">
        <v>428.5</v>
      </c>
      <c r="J685" s="7">
        <f>I685*E685</f>
        <v>253672</v>
      </c>
      <c r="K685">
        <f t="shared" si="11"/>
        <v>0.66537267080745344</v>
      </c>
    </row>
    <row r="686" spans="1:11" ht="17">
      <c r="A686" s="3" t="s">
        <v>895</v>
      </c>
      <c r="B686" s="3" t="s">
        <v>3214</v>
      </c>
      <c r="C686" s="4" t="s">
        <v>3215</v>
      </c>
      <c r="D686" s="4">
        <f>VLOOKUP(A686,Sheet1!$A$1:$B$1307,2,FALSE)</f>
        <v>0.44634227553599998</v>
      </c>
      <c r="E686" s="6">
        <v>590</v>
      </c>
      <c r="F686" s="6">
        <v>865</v>
      </c>
      <c r="G686" s="4">
        <f>E686+F686</f>
        <v>1455</v>
      </c>
      <c r="H686" s="4">
        <v>461</v>
      </c>
      <c r="I686" s="4">
        <v>339.2</v>
      </c>
      <c r="J686" s="7">
        <f>I686*E686</f>
        <v>200128</v>
      </c>
      <c r="K686">
        <f t="shared" si="11"/>
        <v>0.73579175704989153</v>
      </c>
    </row>
    <row r="687" spans="1:11" ht="17">
      <c r="A687" s="3" t="s">
        <v>164</v>
      </c>
      <c r="B687" s="3" t="s">
        <v>1778</v>
      </c>
      <c r="C687" s="4" t="s">
        <v>1777</v>
      </c>
      <c r="D687" s="4">
        <f>VLOOKUP(A687,Sheet1!$A$1:$B$1307,2,FALSE)</f>
        <v>0.18545869035199999</v>
      </c>
      <c r="E687" s="6">
        <v>583</v>
      </c>
      <c r="F687" s="6">
        <v>714</v>
      </c>
      <c r="G687" s="4">
        <f>E687+F687</f>
        <v>1297</v>
      </c>
      <c r="H687" s="4">
        <v>857</v>
      </c>
      <c r="I687" s="4">
        <v>294</v>
      </c>
      <c r="J687" s="7">
        <f>I687*E687</f>
        <v>171402</v>
      </c>
      <c r="K687">
        <f t="shared" si="11"/>
        <v>0.34305717619603265</v>
      </c>
    </row>
    <row r="688" spans="1:11" ht="17">
      <c r="A688" s="3" t="s">
        <v>598</v>
      </c>
      <c r="B688" s="3" t="s">
        <v>2628</v>
      </c>
      <c r="C688" s="4" t="s">
        <v>2629</v>
      </c>
      <c r="D688" s="4">
        <f>VLOOKUP(A688,Sheet1!$A$1:$B$1307,2,FALSE)</f>
        <v>0.48642725733499997</v>
      </c>
      <c r="E688" s="6">
        <v>583</v>
      </c>
      <c r="F688" s="6">
        <v>1327</v>
      </c>
      <c r="G688" s="4">
        <f>E688+F688</f>
        <v>1910</v>
      </c>
      <c r="H688" s="4">
        <v>452</v>
      </c>
      <c r="I688" s="4">
        <v>323.10000000000002</v>
      </c>
      <c r="J688" s="7">
        <f>I688*E688</f>
        <v>188367.30000000002</v>
      </c>
      <c r="K688">
        <f t="shared" si="11"/>
        <v>0.71482300884955752</v>
      </c>
    </row>
    <row r="689" spans="1:11" ht="17">
      <c r="A689" s="3" t="s">
        <v>678</v>
      </c>
      <c r="B689" s="3" t="s">
        <v>2787</v>
      </c>
      <c r="C689" s="4" t="s">
        <v>2788</v>
      </c>
      <c r="D689" s="4">
        <f>VLOOKUP(A689,Sheet1!$A$1:$B$1307,2,FALSE)</f>
        <v>0.29052315891300001</v>
      </c>
      <c r="E689" s="6">
        <v>581</v>
      </c>
      <c r="F689" s="6">
        <v>640</v>
      </c>
      <c r="G689" s="4">
        <f>E689+F689</f>
        <v>1221</v>
      </c>
      <c r="H689" s="4">
        <v>624</v>
      </c>
      <c r="I689" s="4">
        <v>364</v>
      </c>
      <c r="J689" s="7">
        <f>I689*E689</f>
        <v>211484</v>
      </c>
      <c r="K689">
        <f t="shared" si="11"/>
        <v>0.58333333333333337</v>
      </c>
    </row>
    <row r="690" spans="1:11" ht="17">
      <c r="A690" s="3" t="s">
        <v>803</v>
      </c>
      <c r="B690" s="3" t="s">
        <v>3030</v>
      </c>
      <c r="C690" s="4" t="s">
        <v>3031</v>
      </c>
      <c r="D690" s="4">
        <f>VLOOKUP(A690,Sheet1!$A$1:$B$1307,2,FALSE)</f>
        <v>0.25347224303100002</v>
      </c>
      <c r="E690" s="6">
        <v>578</v>
      </c>
      <c r="F690" s="6">
        <v>10666</v>
      </c>
      <c r="G690" s="4">
        <f>E690+F690</f>
        <v>11244</v>
      </c>
      <c r="H690" s="4">
        <v>555</v>
      </c>
      <c r="I690" s="4">
        <v>316.89999999999998</v>
      </c>
      <c r="J690" s="7">
        <f>I690*E690</f>
        <v>183168.19999999998</v>
      </c>
      <c r="K690">
        <f t="shared" si="11"/>
        <v>0.57099099099099093</v>
      </c>
    </row>
    <row r="691" spans="1:11" ht="17">
      <c r="A691" s="3" t="s">
        <v>392</v>
      </c>
      <c r="B691" s="3" t="s">
        <v>2221</v>
      </c>
      <c r="C691" s="4" t="s">
        <v>2222</v>
      </c>
      <c r="D691" s="4">
        <f>VLOOKUP(A691,Sheet1!$A$1:$B$1307,2,FALSE)</f>
        <v>0.16039579378999999</v>
      </c>
      <c r="E691" s="6">
        <v>575</v>
      </c>
      <c r="F691" s="6">
        <v>71214</v>
      </c>
      <c r="G691" s="4">
        <f>E691+F691</f>
        <v>71789</v>
      </c>
      <c r="H691" s="4">
        <v>2787</v>
      </c>
      <c r="I691" s="4">
        <v>650.5</v>
      </c>
      <c r="J691" s="7">
        <f>I691*E691</f>
        <v>374037.5</v>
      </c>
      <c r="K691">
        <f t="shared" si="11"/>
        <v>0.23340509508432006</v>
      </c>
    </row>
    <row r="692" spans="1:11" ht="17">
      <c r="A692" s="3" t="s">
        <v>1034</v>
      </c>
      <c r="B692" s="3" t="s">
        <v>3494</v>
      </c>
      <c r="C692" s="4" t="s">
        <v>3495</v>
      </c>
      <c r="D692" s="4">
        <f>VLOOKUP(A692,Sheet1!$A$1:$B$1307,2,FALSE)</f>
        <v>0.143854376274</v>
      </c>
      <c r="E692" s="6">
        <v>574</v>
      </c>
      <c r="F692" s="6">
        <v>1660</v>
      </c>
      <c r="G692" s="4">
        <f>E692+F692</f>
        <v>2234</v>
      </c>
      <c r="H692" s="4">
        <v>508</v>
      </c>
      <c r="I692" s="4">
        <v>283.5</v>
      </c>
      <c r="J692" s="7">
        <f>I692*E692</f>
        <v>162729</v>
      </c>
      <c r="K692">
        <f t="shared" si="11"/>
        <v>0.55807086614173229</v>
      </c>
    </row>
    <row r="693" spans="1:11" ht="17">
      <c r="A693" s="3" t="s">
        <v>1037</v>
      </c>
      <c r="B693" s="3" t="s">
        <v>3496</v>
      </c>
      <c r="C693" s="4" t="s">
        <v>3497</v>
      </c>
      <c r="D693" s="4">
        <f>VLOOKUP(A693,Sheet1!$A$1:$B$1307,2,FALSE)</f>
        <v>0.294722343394</v>
      </c>
      <c r="E693" s="6">
        <v>574</v>
      </c>
      <c r="F693" s="6">
        <v>928</v>
      </c>
      <c r="G693" s="4">
        <f>E693+F693</f>
        <v>1502</v>
      </c>
      <c r="H693" s="4">
        <v>660</v>
      </c>
      <c r="I693" s="4">
        <v>509.7</v>
      </c>
      <c r="J693" s="7">
        <f>I693*E693</f>
        <v>292567.8</v>
      </c>
      <c r="K693">
        <f t="shared" si="11"/>
        <v>0.77227272727272722</v>
      </c>
    </row>
    <row r="694" spans="1:11" ht="17">
      <c r="A694" s="3" t="s">
        <v>1279</v>
      </c>
      <c r="B694" s="3" t="s">
        <v>3915</v>
      </c>
      <c r="C694" s="4" t="s">
        <v>1572</v>
      </c>
      <c r="D694" s="4">
        <f>VLOOKUP(A694,Sheet1!$A$1:$B$1307,2,FALSE)</f>
        <v>0.24002482803</v>
      </c>
      <c r="E694" s="6">
        <v>572</v>
      </c>
      <c r="F694" s="6">
        <v>904</v>
      </c>
      <c r="G694" s="4">
        <f>E694+F694</f>
        <v>1476</v>
      </c>
      <c r="H694" s="4">
        <v>189</v>
      </c>
      <c r="I694" s="4">
        <v>140.30000000000001</v>
      </c>
      <c r="J694" s="7">
        <f>I694*E694</f>
        <v>80251.600000000006</v>
      </c>
      <c r="K694">
        <f t="shared" si="11"/>
        <v>0.74232804232804239</v>
      </c>
    </row>
    <row r="695" spans="1:11" ht="17">
      <c r="A695" s="3" t="s">
        <v>256</v>
      </c>
      <c r="B695" s="3" t="s">
        <v>1949</v>
      </c>
      <c r="C695" s="4" t="s">
        <v>1950</v>
      </c>
      <c r="D695" s="4">
        <f>VLOOKUP(A695,Sheet1!$A$1:$B$1307,2,FALSE)</f>
        <v>0.17585167845999999</v>
      </c>
      <c r="E695" s="6">
        <v>568</v>
      </c>
      <c r="F695" s="6">
        <v>1006</v>
      </c>
      <c r="G695" s="4">
        <f>E695+F695</f>
        <v>1574</v>
      </c>
      <c r="H695" s="4">
        <v>86</v>
      </c>
      <c r="I695" s="4">
        <v>91.8</v>
      </c>
      <c r="J695" s="7">
        <f>I695*E695</f>
        <v>52142.400000000001</v>
      </c>
      <c r="K695">
        <f t="shared" si="11"/>
        <v>1.0674418604651164</v>
      </c>
    </row>
    <row r="696" spans="1:11" ht="17">
      <c r="A696" s="3" t="s">
        <v>550</v>
      </c>
      <c r="B696" s="3" t="s">
        <v>2533</v>
      </c>
      <c r="C696" s="4" t="s">
        <v>2534</v>
      </c>
      <c r="D696" s="4">
        <f>VLOOKUP(A696,Sheet1!$A$1:$B$1307,2,FALSE)</f>
        <v>0.27126493093300003</v>
      </c>
      <c r="E696" s="6">
        <v>566</v>
      </c>
      <c r="F696" s="6">
        <v>8392</v>
      </c>
      <c r="G696" s="4">
        <f>E696+F696</f>
        <v>8958</v>
      </c>
      <c r="H696" s="4">
        <v>622</v>
      </c>
      <c r="I696" s="4">
        <v>348.3</v>
      </c>
      <c r="J696" s="7">
        <f>I696*E696</f>
        <v>197137.80000000002</v>
      </c>
      <c r="K696">
        <f t="shared" si="11"/>
        <v>0.55996784565916402</v>
      </c>
    </row>
    <row r="697" spans="1:11" ht="17">
      <c r="A697" s="3" t="s">
        <v>166</v>
      </c>
      <c r="B697" s="3" t="s">
        <v>1780</v>
      </c>
      <c r="C697" s="4" t="s">
        <v>1777</v>
      </c>
      <c r="D697" s="4">
        <f>VLOOKUP(A697,Sheet1!$A$1:$B$1307,2,FALSE)</f>
        <v>0.585058935113</v>
      </c>
      <c r="E697" s="6">
        <v>562</v>
      </c>
      <c r="F697" s="6">
        <v>615</v>
      </c>
      <c r="G697" s="4">
        <f>E697+F697</f>
        <v>1177</v>
      </c>
      <c r="H697" s="4">
        <v>760</v>
      </c>
      <c r="I697" s="4">
        <v>323.39999999999998</v>
      </c>
      <c r="J697" s="7">
        <f>I697*E697</f>
        <v>181750.8</v>
      </c>
      <c r="K697">
        <f t="shared" si="11"/>
        <v>0.42552631578947364</v>
      </c>
    </row>
    <row r="698" spans="1:11" ht="17">
      <c r="A698" s="3" t="s">
        <v>687</v>
      </c>
      <c r="B698" s="3" t="s">
        <v>2804</v>
      </c>
      <c r="C698" s="4" t="s">
        <v>2805</v>
      </c>
      <c r="D698" s="4">
        <f>VLOOKUP(A698,Sheet1!$A$1:$B$1307,2,FALSE)</f>
        <v>0.38207995731299998</v>
      </c>
      <c r="E698" s="6">
        <v>561</v>
      </c>
      <c r="F698" s="6">
        <v>649</v>
      </c>
      <c r="G698" s="4">
        <f>E698+F698</f>
        <v>1210</v>
      </c>
      <c r="H698" s="4">
        <v>937</v>
      </c>
      <c r="I698" s="4">
        <v>253.7</v>
      </c>
      <c r="J698" s="7">
        <f>I698*E698</f>
        <v>142325.69999999998</v>
      </c>
      <c r="K698">
        <f t="shared" si="11"/>
        <v>0.27075773745997866</v>
      </c>
    </row>
    <row r="699" spans="1:11" ht="17">
      <c r="A699" s="3" t="s">
        <v>262</v>
      </c>
      <c r="B699" s="3" t="s">
        <v>1961</v>
      </c>
      <c r="C699" s="4" t="s">
        <v>1962</v>
      </c>
      <c r="D699" s="4">
        <f>VLOOKUP(A699,Sheet1!$A$1:$B$1307,2,FALSE)</f>
        <v>0.24908016919199999</v>
      </c>
      <c r="E699" s="6">
        <v>552</v>
      </c>
      <c r="F699" s="6">
        <v>16042</v>
      </c>
      <c r="G699" s="4">
        <f>E699+F699</f>
        <v>16594</v>
      </c>
      <c r="H699" s="4">
        <v>6263</v>
      </c>
      <c r="I699" s="4">
        <v>852.7</v>
      </c>
      <c r="J699" s="7">
        <f>I699*E699</f>
        <v>470690.4</v>
      </c>
      <c r="K699">
        <f t="shared" si="11"/>
        <v>0.13614881047421365</v>
      </c>
    </row>
    <row r="700" spans="1:11" ht="17">
      <c r="A700" s="3" t="s">
        <v>245</v>
      </c>
      <c r="B700" s="3" t="s">
        <v>1927</v>
      </c>
      <c r="C700" s="4" t="s">
        <v>1928</v>
      </c>
      <c r="D700" s="4">
        <f>VLOOKUP(A700,Sheet1!$A$1:$B$1307,2,FALSE)</f>
        <v>0.38646077329700002</v>
      </c>
      <c r="E700" s="6">
        <v>550</v>
      </c>
      <c r="F700" s="6">
        <v>2030</v>
      </c>
      <c r="G700" s="4">
        <f>E700+F700</f>
        <v>2580</v>
      </c>
      <c r="H700" s="4">
        <v>6021</v>
      </c>
      <c r="I700" s="4">
        <v>1629.6</v>
      </c>
      <c r="J700" s="7">
        <f>I700*E700</f>
        <v>896280</v>
      </c>
      <c r="K700">
        <f t="shared" si="11"/>
        <v>0.27065271549576481</v>
      </c>
    </row>
    <row r="701" spans="1:11" ht="17">
      <c r="A701" s="3" t="s">
        <v>752</v>
      </c>
      <c r="B701" s="3" t="s">
        <v>2929</v>
      </c>
      <c r="C701" s="4" t="s">
        <v>2930</v>
      </c>
      <c r="D701" s="4">
        <f>VLOOKUP(A701,Sheet1!$A$1:$B$1307,2,FALSE)</f>
        <v>0.188450045738</v>
      </c>
      <c r="E701" s="6">
        <v>550</v>
      </c>
      <c r="F701" s="6">
        <v>1139</v>
      </c>
      <c r="G701" s="4">
        <f>E701+F701</f>
        <v>1689</v>
      </c>
      <c r="H701" s="4">
        <v>468</v>
      </c>
      <c r="I701" s="4">
        <v>323.7</v>
      </c>
      <c r="J701" s="7">
        <f>I701*E701</f>
        <v>178035</v>
      </c>
      <c r="K701">
        <f t="shared" si="11"/>
        <v>0.69166666666666665</v>
      </c>
    </row>
    <row r="702" spans="1:11" ht="17">
      <c r="A702" s="3" t="s">
        <v>32</v>
      </c>
      <c r="B702" s="3" t="s">
        <v>1517</v>
      </c>
      <c r="C702" s="4" t="s">
        <v>1518</v>
      </c>
      <c r="D702" s="4">
        <f>VLOOKUP(A702,Sheet1!$A$1:$B$1307,2,FALSE)</f>
        <v>0.42851124988900002</v>
      </c>
      <c r="E702" s="6">
        <v>534</v>
      </c>
      <c r="F702" s="6">
        <v>1200980</v>
      </c>
      <c r="G702" s="4">
        <f>E702+F702</f>
        <v>1201514</v>
      </c>
      <c r="H702" s="4">
        <v>318</v>
      </c>
      <c r="I702" s="4">
        <v>222.8</v>
      </c>
      <c r="J702" s="7">
        <f>I702*E702</f>
        <v>118975.20000000001</v>
      </c>
      <c r="K702">
        <f t="shared" si="11"/>
        <v>0.70062893081761013</v>
      </c>
    </row>
    <row r="703" spans="1:11" ht="17">
      <c r="A703" s="3" t="s">
        <v>101</v>
      </c>
      <c r="B703" s="3" t="s">
        <v>1655</v>
      </c>
      <c r="C703" s="4" t="s">
        <v>1656</v>
      </c>
      <c r="D703" s="4">
        <f>VLOOKUP(A703,Sheet1!$A$1:$B$1307,2,FALSE)</f>
        <v>0.12357992774400001</v>
      </c>
      <c r="E703" s="6">
        <v>547</v>
      </c>
      <c r="F703" s="6">
        <v>19745</v>
      </c>
      <c r="G703" s="4">
        <f>E703+F703</f>
        <v>20292</v>
      </c>
      <c r="H703" s="4">
        <v>2706</v>
      </c>
      <c r="I703" s="4">
        <v>567.4</v>
      </c>
      <c r="J703" s="7">
        <f>I703*E703</f>
        <v>310367.8</v>
      </c>
      <c r="K703">
        <f t="shared" si="11"/>
        <v>0.20968218773096822</v>
      </c>
    </row>
    <row r="704" spans="1:11" ht="17">
      <c r="A704" s="3" t="s">
        <v>248</v>
      </c>
      <c r="B704" s="3" t="s">
        <v>1933</v>
      </c>
      <c r="C704" s="4" t="s">
        <v>1934</v>
      </c>
      <c r="D704" s="4">
        <f>VLOOKUP(A704,Sheet1!$A$1:$B$1307,2,FALSE)</f>
        <v>0.19622499124699999</v>
      </c>
      <c r="E704" s="6">
        <v>547</v>
      </c>
      <c r="F704" s="6">
        <v>3603</v>
      </c>
      <c r="G704" s="4">
        <f>E704+F704</f>
        <v>4150</v>
      </c>
      <c r="H704" s="4">
        <v>6047</v>
      </c>
      <c r="I704" s="4">
        <v>730.2</v>
      </c>
      <c r="J704" s="7">
        <f>I704*E704</f>
        <v>399419.4</v>
      </c>
      <c r="K704">
        <f t="shared" si="11"/>
        <v>0.12075409293864726</v>
      </c>
    </row>
    <row r="705" spans="1:11" ht="17">
      <c r="A705" s="3" t="s">
        <v>58</v>
      </c>
      <c r="B705" s="3" t="s">
        <v>1569</v>
      </c>
      <c r="C705" s="4" t="s">
        <v>1570</v>
      </c>
      <c r="D705" s="4">
        <f>VLOOKUP(A705,Sheet1!$A$1:$B$1307,2,FALSE)</f>
        <v>0.19374170309700001</v>
      </c>
      <c r="E705" s="6">
        <v>546</v>
      </c>
      <c r="F705" s="6">
        <v>3816</v>
      </c>
      <c r="G705" s="4">
        <f>E705+F705</f>
        <v>4362</v>
      </c>
      <c r="H705" s="4">
        <v>363</v>
      </c>
      <c r="I705" s="4">
        <v>198.1</v>
      </c>
      <c r="J705" s="7">
        <f>I705*E705</f>
        <v>108162.59999999999</v>
      </c>
      <c r="K705">
        <f t="shared" si="11"/>
        <v>0.54573002754820932</v>
      </c>
    </row>
    <row r="706" spans="1:11" ht="17">
      <c r="A706" s="3" t="s">
        <v>1074</v>
      </c>
      <c r="B706" s="3" t="s">
        <v>3572</v>
      </c>
      <c r="C706" s="4" t="s">
        <v>3573</v>
      </c>
      <c r="D706" s="4">
        <f>VLOOKUP(A706,Sheet1!$A$1:$B$1307,2,FALSE)</f>
        <v>0.26421189887199997</v>
      </c>
      <c r="E706" s="6">
        <v>542</v>
      </c>
      <c r="F706" s="6">
        <v>8014</v>
      </c>
      <c r="G706" s="4">
        <f>E706+F706</f>
        <v>8556</v>
      </c>
      <c r="H706" s="4">
        <v>2475</v>
      </c>
      <c r="I706" s="4">
        <v>326.8</v>
      </c>
      <c r="J706" s="7">
        <f>I706*E706</f>
        <v>177125.6</v>
      </c>
      <c r="K706">
        <f t="shared" si="11"/>
        <v>0.13204040404040404</v>
      </c>
    </row>
    <row r="707" spans="1:11" ht="17">
      <c r="A707" s="3" t="s">
        <v>377</v>
      </c>
      <c r="B707" s="3" t="s">
        <v>2187</v>
      </c>
      <c r="C707" s="4" t="s">
        <v>2188</v>
      </c>
      <c r="D707" s="4">
        <f>VLOOKUP(A707,Sheet1!$A$1:$B$1307,2,FALSE)</f>
        <v>0.444229171802</v>
      </c>
      <c r="E707" s="6">
        <v>536</v>
      </c>
      <c r="F707" s="6">
        <v>25329</v>
      </c>
      <c r="G707" s="4">
        <f>E707+F707</f>
        <v>25865</v>
      </c>
      <c r="H707" s="4">
        <v>1141</v>
      </c>
      <c r="I707" s="4">
        <v>647.29999999999995</v>
      </c>
      <c r="J707" s="7">
        <f>I707*E707</f>
        <v>346952.8</v>
      </c>
      <c r="K707">
        <f t="shared" ref="K707:K770" si="12">I707/H707</f>
        <v>0.5673093777388255</v>
      </c>
    </row>
    <row r="708" spans="1:11" ht="17">
      <c r="A708" s="3" t="s">
        <v>31</v>
      </c>
      <c r="B708" s="3" t="s">
        <v>1515</v>
      </c>
      <c r="C708" s="4" t="s">
        <v>1516</v>
      </c>
      <c r="D708" s="4">
        <f>VLOOKUP(A708,Sheet1!$A$1:$B$1307,2,FALSE)</f>
        <v>0.41910345265499999</v>
      </c>
      <c r="E708" s="6">
        <v>2608</v>
      </c>
      <c r="F708" s="6">
        <v>1200457</v>
      </c>
      <c r="G708" s="4">
        <f>E708+F708</f>
        <v>1203065</v>
      </c>
      <c r="H708" s="4">
        <v>318</v>
      </c>
      <c r="I708" s="4">
        <v>297</v>
      </c>
      <c r="J708" s="7">
        <f>I708*E708</f>
        <v>774576</v>
      </c>
      <c r="K708">
        <f t="shared" si="12"/>
        <v>0.93396226415094341</v>
      </c>
    </row>
    <row r="709" spans="1:11" ht="17">
      <c r="A709" s="3" t="s">
        <v>582</v>
      </c>
      <c r="B709" s="3" t="s">
        <v>2597</v>
      </c>
      <c r="C709" s="4" t="s">
        <v>2598</v>
      </c>
      <c r="D709" s="4">
        <f>VLOOKUP(A709,Sheet1!$A$1:$B$1307,2,FALSE)</f>
        <v>0.30738853068600003</v>
      </c>
      <c r="E709" s="6">
        <v>534</v>
      </c>
      <c r="F709" s="6">
        <v>4353</v>
      </c>
      <c r="G709" s="4">
        <f>E709+F709</f>
        <v>4887</v>
      </c>
      <c r="H709" s="4">
        <v>584</v>
      </c>
      <c r="I709" s="4">
        <v>344.3</v>
      </c>
      <c r="J709" s="7">
        <f>I709*E709</f>
        <v>183856.2</v>
      </c>
      <c r="K709">
        <f t="shared" si="12"/>
        <v>0.58955479452054793</v>
      </c>
    </row>
    <row r="710" spans="1:11" ht="17">
      <c r="A710" s="3" t="s">
        <v>275</v>
      </c>
      <c r="B710" s="3" t="s">
        <v>1987</v>
      </c>
      <c r="C710" s="4" t="s">
        <v>1988</v>
      </c>
      <c r="D710" s="4">
        <f>VLOOKUP(A710,Sheet1!$A$1:$B$1307,2,FALSE)</f>
        <v>0.35455069352399998</v>
      </c>
      <c r="E710" s="6">
        <v>531</v>
      </c>
      <c r="F710" s="6">
        <v>5897</v>
      </c>
      <c r="G710" s="4">
        <f>E710+F710</f>
        <v>6428</v>
      </c>
      <c r="H710" s="4">
        <v>609</v>
      </c>
      <c r="I710" s="4">
        <v>294.89999999999998</v>
      </c>
      <c r="J710" s="7">
        <f>I710*E710</f>
        <v>156591.9</v>
      </c>
      <c r="K710">
        <f t="shared" si="12"/>
        <v>0.4842364532019704</v>
      </c>
    </row>
    <row r="711" spans="1:11" ht="17">
      <c r="A711" s="3" t="s">
        <v>849</v>
      </c>
      <c r="B711" s="3" t="s">
        <v>3122</v>
      </c>
      <c r="C711" s="4" t="s">
        <v>3123</v>
      </c>
      <c r="D711" s="4">
        <f>VLOOKUP(A711,Sheet1!$A$1:$B$1307,2,FALSE)</f>
        <v>0.20875762257200001</v>
      </c>
      <c r="E711" s="6">
        <v>529</v>
      </c>
      <c r="F711" s="6">
        <v>3731</v>
      </c>
      <c r="G711" s="4">
        <f>E711+F711</f>
        <v>4260</v>
      </c>
      <c r="H711" s="4">
        <v>640</v>
      </c>
      <c r="I711" s="4">
        <v>412.2</v>
      </c>
      <c r="J711" s="7">
        <f>I711*E711</f>
        <v>218053.8</v>
      </c>
      <c r="K711">
        <f t="shared" si="12"/>
        <v>0.64406249999999998</v>
      </c>
    </row>
    <row r="712" spans="1:11" ht="17">
      <c r="A712" s="3" t="s">
        <v>902</v>
      </c>
      <c r="B712" s="3" t="s">
        <v>3228</v>
      </c>
      <c r="C712" s="4" t="s">
        <v>3229</v>
      </c>
      <c r="D712" s="4">
        <f>VLOOKUP(A712,Sheet1!$A$1:$B$1307,2,FALSE)</f>
        <v>0.20114397801799999</v>
      </c>
      <c r="E712" s="6">
        <v>529</v>
      </c>
      <c r="F712" s="6">
        <v>4389</v>
      </c>
      <c r="G712" s="4">
        <f>E712+F712</f>
        <v>4918</v>
      </c>
      <c r="H712" s="4">
        <v>543</v>
      </c>
      <c r="I712" s="4">
        <v>252</v>
      </c>
      <c r="J712" s="7">
        <f>I712*E712</f>
        <v>133308</v>
      </c>
      <c r="K712">
        <f t="shared" si="12"/>
        <v>0.46408839779005523</v>
      </c>
    </row>
    <row r="713" spans="1:11" ht="17">
      <c r="A713" s="3" t="s">
        <v>121</v>
      </c>
      <c r="B713" s="3" t="s">
        <v>1694</v>
      </c>
      <c r="C713" s="4" t="s">
        <v>1692</v>
      </c>
      <c r="D713" s="4">
        <f>VLOOKUP(A713,Sheet1!$A$1:$B$1307,2,FALSE)</f>
        <v>0.25940838837300001</v>
      </c>
      <c r="E713" s="6">
        <v>528</v>
      </c>
      <c r="F713" s="6">
        <v>1223</v>
      </c>
      <c r="G713" s="4">
        <f>E713+F713</f>
        <v>1751</v>
      </c>
      <c r="H713" s="4">
        <v>826</v>
      </c>
      <c r="I713" s="4">
        <v>309.2</v>
      </c>
      <c r="J713" s="7">
        <f>I713*E713</f>
        <v>163257.60000000001</v>
      </c>
      <c r="K713">
        <f t="shared" si="12"/>
        <v>0.37433414043583535</v>
      </c>
    </row>
    <row r="714" spans="1:11" ht="17">
      <c r="A714" s="3" t="s">
        <v>655</v>
      </c>
      <c r="B714" s="3" t="s">
        <v>2741</v>
      </c>
      <c r="C714" s="4" t="s">
        <v>2742</v>
      </c>
      <c r="D714" s="4">
        <f>VLOOKUP(A714,Sheet1!$A$1:$B$1307,2,FALSE)</f>
        <v>0.31935713500099999</v>
      </c>
      <c r="E714" s="6">
        <v>528</v>
      </c>
      <c r="F714" s="6">
        <v>4128</v>
      </c>
      <c r="G714" s="4">
        <f>E714+F714</f>
        <v>4656</v>
      </c>
      <c r="H714" s="4">
        <v>471</v>
      </c>
      <c r="I714" s="4">
        <v>372.1</v>
      </c>
      <c r="J714" s="7">
        <f>I714*E714</f>
        <v>196468.80000000002</v>
      </c>
      <c r="K714">
        <f t="shared" si="12"/>
        <v>0.79002123142250535</v>
      </c>
    </row>
    <row r="715" spans="1:11" ht="17">
      <c r="A715" s="3" t="s">
        <v>96</v>
      </c>
      <c r="B715" s="3" t="s">
        <v>1645</v>
      </c>
      <c r="C715" s="4" t="s">
        <v>1646</v>
      </c>
      <c r="D715" s="4">
        <f>VLOOKUP(A715,Sheet1!$A$1:$B$1307,2,FALSE)</f>
        <v>0.19864450809100001</v>
      </c>
      <c r="E715" s="6">
        <v>527</v>
      </c>
      <c r="F715" s="6">
        <v>573</v>
      </c>
      <c r="G715" s="4">
        <f>E715+F715</f>
        <v>1100</v>
      </c>
      <c r="H715" s="4">
        <v>325</v>
      </c>
      <c r="I715" s="4">
        <v>211.3</v>
      </c>
      <c r="J715" s="7">
        <f>I715*E715</f>
        <v>111355.1</v>
      </c>
      <c r="K715">
        <f t="shared" si="12"/>
        <v>0.65015384615384619</v>
      </c>
    </row>
    <row r="716" spans="1:11" ht="17">
      <c r="A716" s="3" t="s">
        <v>265</v>
      </c>
      <c r="B716" s="3" t="s">
        <v>1967</v>
      </c>
      <c r="C716" s="4" t="s">
        <v>1968</v>
      </c>
      <c r="D716" s="4">
        <f>VLOOKUP(A716,Sheet1!$A$1:$B$1307,2,FALSE)</f>
        <v>0.77957236366899996</v>
      </c>
      <c r="E716" s="6">
        <v>524</v>
      </c>
      <c r="F716" s="6">
        <v>17721</v>
      </c>
      <c r="G716" s="4">
        <f>E716+F716</f>
        <v>18245</v>
      </c>
      <c r="H716" s="4">
        <v>7394</v>
      </c>
      <c r="I716" s="4">
        <v>902.2</v>
      </c>
      <c r="J716" s="7">
        <f>I716*E716</f>
        <v>472752.80000000005</v>
      </c>
      <c r="K716">
        <f t="shared" si="12"/>
        <v>0.12201785231268597</v>
      </c>
    </row>
    <row r="717" spans="1:11" ht="17">
      <c r="A717" s="3" t="s">
        <v>914</v>
      </c>
      <c r="B717" s="3" t="s">
        <v>3252</v>
      </c>
      <c r="C717" s="4" t="s">
        <v>3253</v>
      </c>
      <c r="D717" s="4">
        <f>VLOOKUP(A717,Sheet1!$A$1:$B$1307,2,FALSE)</f>
        <v>0.19700506091600001</v>
      </c>
      <c r="E717" s="6">
        <v>521</v>
      </c>
      <c r="F717" s="6">
        <v>1030</v>
      </c>
      <c r="G717" s="4">
        <f>E717+F717</f>
        <v>1551</v>
      </c>
      <c r="H717" s="4">
        <v>472</v>
      </c>
      <c r="I717" s="4">
        <v>365.6</v>
      </c>
      <c r="J717" s="7">
        <f>I717*E717</f>
        <v>190477.6</v>
      </c>
      <c r="K717">
        <f t="shared" si="12"/>
        <v>0.77457627118644068</v>
      </c>
    </row>
    <row r="718" spans="1:11" ht="17">
      <c r="A718" s="3" t="s">
        <v>542</v>
      </c>
      <c r="B718" s="3" t="s">
        <v>2518</v>
      </c>
      <c r="C718" s="4" t="s">
        <v>2519</v>
      </c>
      <c r="D718" s="4">
        <f>VLOOKUP(A718,Sheet1!$A$1:$B$1307,2,FALSE)</f>
        <v>0.208647554924</v>
      </c>
      <c r="E718" s="6">
        <v>519</v>
      </c>
      <c r="F718" s="6">
        <v>13863</v>
      </c>
      <c r="G718" s="4">
        <f>E718+F718</f>
        <v>14382</v>
      </c>
      <c r="H718" s="4">
        <v>1263</v>
      </c>
      <c r="I718" s="4">
        <v>428.3</v>
      </c>
      <c r="J718" s="7">
        <f>I718*E718</f>
        <v>222287.7</v>
      </c>
      <c r="K718">
        <f t="shared" si="12"/>
        <v>0.33911322248614412</v>
      </c>
    </row>
    <row r="719" spans="1:11" ht="17">
      <c r="A719" s="3" t="s">
        <v>624</v>
      </c>
      <c r="B719" s="3" t="s">
        <v>2683</v>
      </c>
      <c r="C719" s="4" t="s">
        <v>2684</v>
      </c>
      <c r="D719" s="4">
        <f>VLOOKUP(A719,Sheet1!$A$1:$B$1307,2,FALSE)</f>
        <v>0.47701661834800002</v>
      </c>
      <c r="E719" s="6">
        <v>516</v>
      </c>
      <c r="F719" s="6">
        <v>7015</v>
      </c>
      <c r="G719" s="4">
        <f>E719+F719</f>
        <v>7531</v>
      </c>
      <c r="H719" s="4">
        <v>968</v>
      </c>
      <c r="I719" s="4">
        <v>850.9</v>
      </c>
      <c r="J719" s="7">
        <f>I719*E719</f>
        <v>439064.39999999997</v>
      </c>
      <c r="K719">
        <f t="shared" si="12"/>
        <v>0.8790289256198347</v>
      </c>
    </row>
    <row r="720" spans="1:11" ht="17">
      <c r="A720" s="3" t="s">
        <v>838</v>
      </c>
      <c r="B720" s="3" t="s">
        <v>3100</v>
      </c>
      <c r="C720" s="4" t="s">
        <v>3101</v>
      </c>
      <c r="D720" s="4">
        <f>VLOOKUP(A720,Sheet1!$A$1:$B$1307,2,FALSE)</f>
        <v>0.30786592000099999</v>
      </c>
      <c r="E720" s="6">
        <v>513</v>
      </c>
      <c r="F720" s="6">
        <v>15067</v>
      </c>
      <c r="G720" s="4">
        <f>E720+F720</f>
        <v>15580</v>
      </c>
      <c r="H720" s="4">
        <v>872</v>
      </c>
      <c r="I720" s="4">
        <v>399.8</v>
      </c>
      <c r="J720" s="7">
        <f>I720*E720</f>
        <v>205097.4</v>
      </c>
      <c r="K720">
        <f t="shared" si="12"/>
        <v>0.45848623853211012</v>
      </c>
    </row>
    <row r="721" spans="1:11" ht="17">
      <c r="A721" s="3" t="s">
        <v>1038</v>
      </c>
      <c r="B721" s="3" t="s">
        <v>3502</v>
      </c>
      <c r="C721" s="4" t="s">
        <v>3503</v>
      </c>
      <c r="D721" s="4">
        <f>VLOOKUP(A721,Sheet1!$A$1:$B$1307,2,FALSE)</f>
        <v>0.26008329306099998</v>
      </c>
      <c r="E721" s="6">
        <v>513</v>
      </c>
      <c r="F721" s="6">
        <v>13282</v>
      </c>
      <c r="G721" s="4">
        <f>E721+F721</f>
        <v>13795</v>
      </c>
      <c r="H721" s="4">
        <v>7122</v>
      </c>
      <c r="I721" s="4">
        <v>672.9</v>
      </c>
      <c r="J721" s="7">
        <f>I721*E721</f>
        <v>345197.7</v>
      </c>
      <c r="K721">
        <f t="shared" si="12"/>
        <v>9.4481887110362262E-2</v>
      </c>
    </row>
    <row r="722" spans="1:11" ht="17">
      <c r="A722" s="3" t="s">
        <v>189</v>
      </c>
      <c r="B722" s="3" t="s">
        <v>1815</v>
      </c>
      <c r="C722" s="4" t="s">
        <v>1816</v>
      </c>
      <c r="D722" s="4">
        <f>VLOOKUP(A722,Sheet1!$A$1:$B$1307,2,FALSE)</f>
        <v>0.365958404327</v>
      </c>
      <c r="E722" s="6">
        <v>512</v>
      </c>
      <c r="F722" s="6">
        <v>2622</v>
      </c>
      <c r="G722" s="4">
        <f>E722+F722</f>
        <v>3134</v>
      </c>
      <c r="H722" s="4">
        <v>218</v>
      </c>
      <c r="I722" s="4">
        <v>198.4</v>
      </c>
      <c r="J722" s="7">
        <f>I722*E722</f>
        <v>101580.8</v>
      </c>
      <c r="K722">
        <f t="shared" si="12"/>
        <v>0.91009174311926611</v>
      </c>
    </row>
    <row r="723" spans="1:11" ht="17">
      <c r="A723" s="3" t="s">
        <v>171</v>
      </c>
      <c r="B723" s="3" t="s">
        <v>1786</v>
      </c>
      <c r="C723" s="4" t="s">
        <v>1787</v>
      </c>
      <c r="D723" s="4">
        <f>VLOOKUP(A723,Sheet1!$A$1:$B$1307,2,FALSE)</f>
        <v>0.56813114379200003</v>
      </c>
      <c r="E723" s="6">
        <v>511</v>
      </c>
      <c r="F723" s="6">
        <v>535</v>
      </c>
      <c r="G723" s="4">
        <f>E723+F723</f>
        <v>1046</v>
      </c>
      <c r="H723" s="4">
        <v>709</v>
      </c>
      <c r="I723" s="4">
        <v>260.60000000000002</v>
      </c>
      <c r="J723" s="7">
        <f>I723*E723</f>
        <v>133166.6</v>
      </c>
      <c r="K723">
        <f t="shared" si="12"/>
        <v>0.3675599435825106</v>
      </c>
    </row>
    <row r="724" spans="1:11" ht="17">
      <c r="A724" s="3" t="s">
        <v>380</v>
      </c>
      <c r="B724" s="3" t="s">
        <v>2195</v>
      </c>
      <c r="C724" s="4" t="s">
        <v>2196</v>
      </c>
      <c r="D724" s="4">
        <f>VLOOKUP(A724,Sheet1!$A$1:$B$1307,2,FALSE)</f>
        <v>0.36340924052899998</v>
      </c>
      <c r="E724" s="6">
        <v>511</v>
      </c>
      <c r="F724" s="6">
        <v>22017</v>
      </c>
      <c r="G724" s="4">
        <f>E724+F724</f>
        <v>22528</v>
      </c>
      <c r="H724" s="4">
        <v>1783</v>
      </c>
      <c r="I724" s="4">
        <v>586.29999999999995</v>
      </c>
      <c r="J724" s="7">
        <f>I724*E724</f>
        <v>299599.3</v>
      </c>
      <c r="K724">
        <f t="shared" si="12"/>
        <v>0.32882781828379132</v>
      </c>
    </row>
    <row r="725" spans="1:11" ht="17">
      <c r="A725" s="3" t="s">
        <v>967</v>
      </c>
      <c r="B725" s="3" t="s">
        <v>3358</v>
      </c>
      <c r="C725" s="4" t="s">
        <v>3359</v>
      </c>
      <c r="D725" s="4">
        <f>VLOOKUP(A725,Sheet1!$A$1:$B$1307,2,FALSE)</f>
        <v>0.301511048133</v>
      </c>
      <c r="E725" s="6">
        <v>511</v>
      </c>
      <c r="F725" s="6">
        <v>1264</v>
      </c>
      <c r="G725" s="4">
        <f>E725+F725</f>
        <v>1775</v>
      </c>
      <c r="H725" s="4">
        <v>512</v>
      </c>
      <c r="I725" s="4">
        <v>478.2</v>
      </c>
      <c r="J725" s="7">
        <f>I725*E725</f>
        <v>244360.19999999998</v>
      </c>
      <c r="K725">
        <f t="shared" si="12"/>
        <v>0.93398437499999998</v>
      </c>
    </row>
    <row r="726" spans="1:11" ht="17">
      <c r="A726" s="3" t="s">
        <v>94</v>
      </c>
      <c r="B726" s="3" t="s">
        <v>1641</v>
      </c>
      <c r="C726" s="4" t="s">
        <v>1642</v>
      </c>
      <c r="D726" s="4">
        <f>VLOOKUP(A726,Sheet1!$A$1:$B$1307,2,FALSE)</f>
        <v>0.18161631161899999</v>
      </c>
      <c r="E726" s="6">
        <v>509</v>
      </c>
      <c r="F726" s="6">
        <v>4649</v>
      </c>
      <c r="G726" s="4">
        <f>E726+F726</f>
        <v>5158</v>
      </c>
      <c r="H726" s="4">
        <v>2450</v>
      </c>
      <c r="I726" s="4">
        <v>462.5</v>
      </c>
      <c r="J726" s="7">
        <f>I726*E726</f>
        <v>235412.5</v>
      </c>
      <c r="K726">
        <f t="shared" si="12"/>
        <v>0.18877551020408162</v>
      </c>
    </row>
    <row r="727" spans="1:11" ht="17">
      <c r="A727" s="3" t="s">
        <v>267</v>
      </c>
      <c r="B727" s="3" t="s">
        <v>1971</v>
      </c>
      <c r="C727" s="4" t="s">
        <v>1972</v>
      </c>
      <c r="D727" s="4">
        <f>VLOOKUP(A727,Sheet1!$A$1:$B$1307,2,FALSE)</f>
        <v>0.431572104741</v>
      </c>
      <c r="E727" s="6">
        <v>508</v>
      </c>
      <c r="F727" s="6">
        <v>871</v>
      </c>
      <c r="G727" s="4">
        <f>E727+F727</f>
        <v>1379</v>
      </c>
      <c r="H727" s="4">
        <v>101</v>
      </c>
      <c r="I727" s="4">
        <v>93.6</v>
      </c>
      <c r="J727" s="7">
        <f>I727*E727</f>
        <v>47548.799999999996</v>
      </c>
      <c r="K727">
        <f t="shared" si="12"/>
        <v>0.92673267326732667</v>
      </c>
    </row>
    <row r="728" spans="1:11" ht="17">
      <c r="A728" s="3" t="s">
        <v>804</v>
      </c>
      <c r="B728" s="3" t="s">
        <v>3032</v>
      </c>
      <c r="C728" s="4" t="s">
        <v>3033</v>
      </c>
      <c r="D728" s="4">
        <f>VLOOKUP(A728,Sheet1!$A$1:$B$1307,2,FALSE)</f>
        <v>0.34287246821700001</v>
      </c>
      <c r="E728" s="6">
        <v>508</v>
      </c>
      <c r="F728" s="6">
        <v>9120</v>
      </c>
      <c r="G728" s="4">
        <f>E728+F728</f>
        <v>9628</v>
      </c>
      <c r="H728" s="4">
        <v>585</v>
      </c>
      <c r="I728" s="4">
        <v>343.5</v>
      </c>
      <c r="J728" s="7">
        <f>I728*E728</f>
        <v>174498</v>
      </c>
      <c r="K728">
        <f t="shared" si="12"/>
        <v>0.5871794871794872</v>
      </c>
    </row>
    <row r="729" spans="1:11" ht="17">
      <c r="A729" s="3" t="s">
        <v>908</v>
      </c>
      <c r="B729" s="3" t="s">
        <v>3240</v>
      </c>
      <c r="C729" s="4" t="s">
        <v>3241</v>
      </c>
      <c r="D729" s="4">
        <f>VLOOKUP(A729,Sheet1!$A$1:$B$1307,2,FALSE)</f>
        <v>0.53236459898900002</v>
      </c>
      <c r="E729" s="6">
        <v>508</v>
      </c>
      <c r="F729" s="6">
        <v>5944</v>
      </c>
      <c r="G729" s="4">
        <f>E729+F729</f>
        <v>6452</v>
      </c>
      <c r="H729" s="4">
        <v>564</v>
      </c>
      <c r="I729" s="4">
        <v>358.1</v>
      </c>
      <c r="J729" s="7">
        <f>I729*E729</f>
        <v>181914.80000000002</v>
      </c>
      <c r="K729">
        <f t="shared" si="12"/>
        <v>0.63492907801418441</v>
      </c>
    </row>
    <row r="730" spans="1:11" ht="17">
      <c r="A730" s="3" t="s">
        <v>865</v>
      </c>
      <c r="B730" s="3" t="s">
        <v>3154</v>
      </c>
      <c r="C730" s="4" t="s">
        <v>3155</v>
      </c>
      <c r="D730" s="4">
        <f>VLOOKUP(A730,Sheet1!$A$1:$B$1307,2,FALSE)</f>
        <v>0.30104295121000002</v>
      </c>
      <c r="E730" s="6">
        <v>505</v>
      </c>
      <c r="F730" s="6">
        <v>4936</v>
      </c>
      <c r="G730" s="4">
        <f>E730+F730</f>
        <v>5441</v>
      </c>
      <c r="H730" s="4">
        <v>434</v>
      </c>
      <c r="I730" s="4">
        <v>313.89999999999998</v>
      </c>
      <c r="J730" s="7">
        <f>I730*E730</f>
        <v>158519.5</v>
      </c>
      <c r="K730">
        <f t="shared" si="12"/>
        <v>0.72327188940092157</v>
      </c>
    </row>
    <row r="731" spans="1:11" ht="17">
      <c r="A731" s="3" t="s">
        <v>673</v>
      </c>
      <c r="B731" s="3" t="s">
        <v>2777</v>
      </c>
      <c r="C731" s="4" t="s">
        <v>2778</v>
      </c>
      <c r="D731" s="4">
        <f>VLOOKUP(A731,Sheet1!$A$1:$B$1307,2,FALSE)</f>
        <v>0.183842760982</v>
      </c>
      <c r="E731" s="6">
        <v>504</v>
      </c>
      <c r="F731" s="6">
        <v>849</v>
      </c>
      <c r="G731" s="4">
        <f>E731+F731</f>
        <v>1353</v>
      </c>
      <c r="H731" s="4">
        <v>513</v>
      </c>
      <c r="I731" s="4">
        <v>328.5</v>
      </c>
      <c r="J731" s="7">
        <f>I731*E731</f>
        <v>165564</v>
      </c>
      <c r="K731">
        <f t="shared" si="12"/>
        <v>0.64035087719298245</v>
      </c>
    </row>
    <row r="732" spans="1:11" ht="17">
      <c r="A732" s="3" t="s">
        <v>105</v>
      </c>
      <c r="B732" s="3" t="s">
        <v>1663</v>
      </c>
      <c r="C732" s="4" t="s">
        <v>1664</v>
      </c>
      <c r="D732" s="4">
        <f>VLOOKUP(A732,Sheet1!$A$1:$B$1307,2,FALSE)</f>
        <v>0.33229093232599999</v>
      </c>
      <c r="E732" s="6">
        <v>501</v>
      </c>
      <c r="F732" s="6">
        <v>909</v>
      </c>
      <c r="G732" s="4">
        <f>E732+F732</f>
        <v>1410</v>
      </c>
      <c r="H732" s="4">
        <v>336</v>
      </c>
      <c r="I732" s="4">
        <v>195.8</v>
      </c>
      <c r="J732" s="7">
        <f>I732*E732</f>
        <v>98095.8</v>
      </c>
      <c r="K732">
        <f t="shared" si="12"/>
        <v>0.58273809523809528</v>
      </c>
    </row>
    <row r="733" spans="1:11" ht="17">
      <c r="A733" s="3" t="s">
        <v>750</v>
      </c>
      <c r="B733" s="3" t="s">
        <v>2927</v>
      </c>
      <c r="C733" s="4" t="s">
        <v>2928</v>
      </c>
      <c r="D733" s="4">
        <f>VLOOKUP(A733,Sheet1!$A$1:$B$1307,2,FALSE)</f>
        <v>0.76798619859999995</v>
      </c>
      <c r="E733" s="6">
        <v>500</v>
      </c>
      <c r="F733" s="6">
        <v>4840</v>
      </c>
      <c r="G733" s="4">
        <f>E733+F733</f>
        <v>5340</v>
      </c>
      <c r="H733" s="4">
        <v>4647</v>
      </c>
      <c r="I733" s="4">
        <v>620.70000000000005</v>
      </c>
      <c r="J733" s="7">
        <f>I733*E733</f>
        <v>310350</v>
      </c>
      <c r="K733">
        <f t="shared" si="12"/>
        <v>0.13357004519044546</v>
      </c>
    </row>
    <row r="734" spans="1:11" ht="17">
      <c r="A734" s="3" t="s">
        <v>1033</v>
      </c>
      <c r="B734" s="3" t="s">
        <v>3492</v>
      </c>
      <c r="C734" s="4" t="s">
        <v>3493</v>
      </c>
      <c r="D734" s="4">
        <f>VLOOKUP(A734,Sheet1!$A$1:$B$1307,2,FALSE)</f>
        <v>0.21215842257500001</v>
      </c>
      <c r="E734" s="6">
        <v>497</v>
      </c>
      <c r="F734" s="6">
        <v>1458</v>
      </c>
      <c r="G734" s="4">
        <f>E734+F734</f>
        <v>1955</v>
      </c>
      <c r="H734" s="4">
        <v>342</v>
      </c>
      <c r="I734" s="4">
        <v>225.2</v>
      </c>
      <c r="J734" s="7">
        <f>I734*E734</f>
        <v>111924.4</v>
      </c>
      <c r="K734">
        <f t="shared" si="12"/>
        <v>0.65847953216374266</v>
      </c>
    </row>
    <row r="735" spans="1:11" ht="17">
      <c r="A735" s="3" t="s">
        <v>659</v>
      </c>
      <c r="B735" s="3" t="s">
        <v>2749</v>
      </c>
      <c r="C735" s="4" t="s">
        <v>2750</v>
      </c>
      <c r="D735" s="4">
        <f>VLOOKUP(A735,Sheet1!$A$1:$B$1307,2,FALSE)</f>
        <v>0.19151244656999999</v>
      </c>
      <c r="E735" s="6">
        <v>496</v>
      </c>
      <c r="F735" s="6">
        <v>878</v>
      </c>
      <c r="G735" s="4">
        <f>E735+F735</f>
        <v>1374</v>
      </c>
      <c r="H735" s="4">
        <v>584</v>
      </c>
      <c r="I735" s="4">
        <v>384.1</v>
      </c>
      <c r="J735" s="7">
        <f>I735*E735</f>
        <v>190513.6</v>
      </c>
      <c r="K735">
        <f t="shared" si="12"/>
        <v>0.65770547945205482</v>
      </c>
    </row>
    <row r="736" spans="1:11" ht="17">
      <c r="A736" s="3" t="s">
        <v>801</v>
      </c>
      <c r="B736" s="3" t="s">
        <v>3024</v>
      </c>
      <c r="C736" s="4" t="s">
        <v>3025</v>
      </c>
      <c r="D736" s="4">
        <f>VLOOKUP(A736,Sheet1!$A$1:$B$1307,2,FALSE)</f>
        <v>0.27643775277499999</v>
      </c>
      <c r="E736" s="6">
        <v>494</v>
      </c>
      <c r="F736" s="6">
        <v>7909</v>
      </c>
      <c r="G736" s="4">
        <f>E736+F736</f>
        <v>8403</v>
      </c>
      <c r="H736" s="4">
        <v>565</v>
      </c>
      <c r="I736" s="4">
        <v>360.1</v>
      </c>
      <c r="J736" s="7">
        <f>I736*E736</f>
        <v>177889.40000000002</v>
      </c>
      <c r="K736">
        <f t="shared" si="12"/>
        <v>0.63734513274336291</v>
      </c>
    </row>
    <row r="737" spans="1:11" ht="17">
      <c r="A737" s="3" t="s">
        <v>1212</v>
      </c>
      <c r="B737" s="3" t="s">
        <v>3837</v>
      </c>
      <c r="C737" s="4" t="s">
        <v>1572</v>
      </c>
      <c r="D737" s="4">
        <f>VLOOKUP(A737,Sheet1!$A$1:$B$1307,2,FALSE)</f>
        <v>0.40538167367799999</v>
      </c>
      <c r="E737" s="6">
        <v>493</v>
      </c>
      <c r="F737" s="6">
        <v>525</v>
      </c>
      <c r="G737" s="4">
        <f>E737+F737</f>
        <v>1018</v>
      </c>
      <c r="H737" s="4">
        <v>602</v>
      </c>
      <c r="I737" s="4">
        <v>285.10000000000002</v>
      </c>
      <c r="J737" s="7">
        <f>I737*E737</f>
        <v>140554.30000000002</v>
      </c>
      <c r="K737">
        <f t="shared" si="12"/>
        <v>0.47358803986710968</v>
      </c>
    </row>
    <row r="738" spans="1:11" ht="17">
      <c r="A738" s="3" t="s">
        <v>184</v>
      </c>
      <c r="B738" s="3" t="s">
        <v>1805</v>
      </c>
      <c r="C738" s="4" t="s">
        <v>1806</v>
      </c>
      <c r="D738" s="4">
        <f>VLOOKUP(A738,Sheet1!$A$1:$B$1307,2,FALSE)</f>
        <v>0.14426265647</v>
      </c>
      <c r="E738" s="6">
        <v>490</v>
      </c>
      <c r="F738" s="6">
        <v>1031</v>
      </c>
      <c r="G738" s="4">
        <f>E738+F738</f>
        <v>1521</v>
      </c>
      <c r="H738" s="4">
        <v>1683</v>
      </c>
      <c r="I738" s="4">
        <v>628.79999999999995</v>
      </c>
      <c r="J738" s="7">
        <f>I738*E738</f>
        <v>308112</v>
      </c>
      <c r="K738">
        <f t="shared" si="12"/>
        <v>0.37361853832442066</v>
      </c>
    </row>
    <row r="739" spans="1:11" ht="17">
      <c r="A739" s="3" t="s">
        <v>901</v>
      </c>
      <c r="B739" s="3" t="s">
        <v>3226</v>
      </c>
      <c r="C739" s="4" t="s">
        <v>3227</v>
      </c>
      <c r="D739" s="4">
        <f>VLOOKUP(A739,Sheet1!$A$1:$B$1307,2,FALSE)</f>
        <v>0.28020742186699998</v>
      </c>
      <c r="E739" s="6">
        <v>488</v>
      </c>
      <c r="F739" s="6">
        <v>8117</v>
      </c>
      <c r="G739" s="4">
        <f>E739+F739</f>
        <v>8605</v>
      </c>
      <c r="H739" s="4">
        <v>484</v>
      </c>
      <c r="I739" s="4">
        <v>319</v>
      </c>
      <c r="J739" s="7">
        <f>I739*E739</f>
        <v>155672</v>
      </c>
      <c r="K739">
        <f t="shared" si="12"/>
        <v>0.65909090909090906</v>
      </c>
    </row>
    <row r="740" spans="1:11" ht="17">
      <c r="A740" s="3" t="s">
        <v>77</v>
      </c>
      <c r="B740" s="3" t="s">
        <v>1607</v>
      </c>
      <c r="C740" s="4" t="s">
        <v>1608</v>
      </c>
      <c r="D740" s="4">
        <f>VLOOKUP(A740,Sheet1!$A$1:$B$1307,2,FALSE)</f>
        <v>0.36557605887299999</v>
      </c>
      <c r="E740" s="6">
        <v>486</v>
      </c>
      <c r="F740" s="6">
        <v>612</v>
      </c>
      <c r="G740" s="4">
        <f>E740+F740</f>
        <v>1098</v>
      </c>
      <c r="H740" s="4">
        <v>512</v>
      </c>
      <c r="I740" s="4">
        <v>268</v>
      </c>
      <c r="J740" s="7">
        <f>I740*E740</f>
        <v>130248</v>
      </c>
      <c r="K740">
        <f t="shared" si="12"/>
        <v>0.5234375</v>
      </c>
    </row>
    <row r="741" spans="1:11" ht="17">
      <c r="A741" s="3" t="s">
        <v>813</v>
      </c>
      <c r="B741" s="3" t="s">
        <v>3050</v>
      </c>
      <c r="C741" s="4" t="s">
        <v>3051</v>
      </c>
      <c r="D741" s="4">
        <f>VLOOKUP(A741,Sheet1!$A$1:$B$1307,2,FALSE)</f>
        <v>0.37629075764300002</v>
      </c>
      <c r="E741" s="6">
        <v>481</v>
      </c>
      <c r="F741" s="6">
        <v>4943</v>
      </c>
      <c r="G741" s="4">
        <f>E741+F741</f>
        <v>5424</v>
      </c>
      <c r="H741" s="4">
        <v>557</v>
      </c>
      <c r="I741" s="4">
        <v>294.8</v>
      </c>
      <c r="J741" s="7">
        <f>I741*E741</f>
        <v>141798.80000000002</v>
      </c>
      <c r="K741">
        <f t="shared" si="12"/>
        <v>0.52926391382405746</v>
      </c>
    </row>
    <row r="742" spans="1:11" ht="17">
      <c r="A742" s="3" t="s">
        <v>614</v>
      </c>
      <c r="B742" s="3" t="s">
        <v>2657</v>
      </c>
      <c r="C742" s="4" t="s">
        <v>2658</v>
      </c>
      <c r="D742" s="4">
        <f>VLOOKUP(A742,Sheet1!$A$1:$B$1307,2,FALSE)</f>
        <v>0.375402461711</v>
      </c>
      <c r="E742" s="6">
        <v>475</v>
      </c>
      <c r="F742" s="6">
        <v>1058</v>
      </c>
      <c r="G742" s="4">
        <f>E742+F742</f>
        <v>1533</v>
      </c>
      <c r="H742" s="4">
        <v>519</v>
      </c>
      <c r="I742" s="4">
        <v>387.6</v>
      </c>
      <c r="J742" s="7">
        <f>I742*E742</f>
        <v>184110</v>
      </c>
      <c r="K742">
        <f t="shared" si="12"/>
        <v>0.74682080924855498</v>
      </c>
    </row>
    <row r="743" spans="1:11" ht="17">
      <c r="A743" s="3" t="s">
        <v>48</v>
      </c>
      <c r="B743" s="3" t="s">
        <v>1549</v>
      </c>
      <c r="C743" s="4" t="s">
        <v>1550</v>
      </c>
      <c r="D743" s="4">
        <f>VLOOKUP(A743,Sheet1!$A$1:$B$1307,2,FALSE)</f>
        <v>0.41441742271600002</v>
      </c>
      <c r="E743" s="6">
        <v>281</v>
      </c>
      <c r="F743" s="6">
        <v>1199383</v>
      </c>
      <c r="G743" s="4">
        <f>E743+F743</f>
        <v>1199664</v>
      </c>
      <c r="H743" s="4">
        <v>311</v>
      </c>
      <c r="I743" s="4">
        <v>199.1</v>
      </c>
      <c r="J743" s="7">
        <f>I743*E743</f>
        <v>55947.1</v>
      </c>
      <c r="K743">
        <f t="shared" si="12"/>
        <v>0.6401929260450161</v>
      </c>
    </row>
    <row r="744" spans="1:11" ht="17">
      <c r="A744" s="3" t="s">
        <v>1036</v>
      </c>
      <c r="B744" s="3" t="s">
        <v>3498</v>
      </c>
      <c r="C744" s="4" t="s">
        <v>3499</v>
      </c>
      <c r="D744" s="4">
        <f>VLOOKUP(A744,Sheet1!$A$1:$B$1307,2,FALSE)</f>
        <v>0.18419428466500001</v>
      </c>
      <c r="E744" s="6">
        <v>473</v>
      </c>
      <c r="F744" s="6">
        <v>16072</v>
      </c>
      <c r="G744" s="4">
        <f>E744+F744</f>
        <v>16545</v>
      </c>
      <c r="H744" s="4">
        <v>5015</v>
      </c>
      <c r="I744" s="4">
        <v>679</v>
      </c>
      <c r="J744" s="7">
        <f>I744*E744</f>
        <v>321167</v>
      </c>
      <c r="K744">
        <f t="shared" si="12"/>
        <v>0.13539381854436691</v>
      </c>
    </row>
    <row r="745" spans="1:11" ht="17">
      <c r="A745" s="3" t="s">
        <v>3</v>
      </c>
      <c r="B745" s="3" t="s">
        <v>1459</v>
      </c>
      <c r="C745" s="4" t="s">
        <v>1460</v>
      </c>
      <c r="D745" s="4">
        <f>VLOOKUP(A745,Sheet1!$A$1:$B$1307,2,FALSE)</f>
        <v>0.313008166862</v>
      </c>
      <c r="E745" s="6">
        <v>470</v>
      </c>
      <c r="F745" s="6">
        <v>472</v>
      </c>
      <c r="G745" s="4">
        <f>E745+F745</f>
        <v>942</v>
      </c>
      <c r="H745" s="4">
        <v>147</v>
      </c>
      <c r="I745" s="4">
        <v>143.80000000000001</v>
      </c>
      <c r="J745" s="7">
        <f>I745*E745</f>
        <v>67586</v>
      </c>
      <c r="K745">
        <f t="shared" si="12"/>
        <v>0.97823129251700691</v>
      </c>
    </row>
    <row r="746" spans="1:11" ht="17">
      <c r="A746" s="3" t="s">
        <v>47</v>
      </c>
      <c r="B746" s="3" t="s">
        <v>1547</v>
      </c>
      <c r="C746" s="4" t="s">
        <v>1548</v>
      </c>
      <c r="D746" s="4">
        <f>VLOOKUP(A746,Sheet1!$A$1:$B$1307,2,FALSE)</f>
        <v>0.41698840007600002</v>
      </c>
      <c r="E746" s="6">
        <v>875</v>
      </c>
      <c r="F746" s="6">
        <v>1198069</v>
      </c>
      <c r="G746" s="4">
        <f>E746+F746</f>
        <v>1198944</v>
      </c>
      <c r="H746" s="4">
        <v>311</v>
      </c>
      <c r="I746" s="4">
        <v>264.10000000000002</v>
      </c>
      <c r="J746" s="7">
        <f>I746*E746</f>
        <v>231087.50000000003</v>
      </c>
      <c r="K746">
        <f t="shared" si="12"/>
        <v>0.84919614147909972</v>
      </c>
    </row>
    <row r="747" spans="1:11" ht="17">
      <c r="A747" s="3" t="s">
        <v>626</v>
      </c>
      <c r="B747" s="3" t="s">
        <v>2681</v>
      </c>
      <c r="C747" s="4" t="s">
        <v>2682</v>
      </c>
      <c r="D747" s="4">
        <f>VLOOKUP(A747,Sheet1!$A$1:$B$1307,2,FALSE)</f>
        <v>0.31944613686399997</v>
      </c>
      <c r="E747" s="6">
        <v>463</v>
      </c>
      <c r="F747" s="6">
        <v>7398</v>
      </c>
      <c r="G747" s="4">
        <f>E747+F747</f>
        <v>7861</v>
      </c>
      <c r="H747" s="4">
        <v>1002</v>
      </c>
      <c r="I747" s="4">
        <v>768.3</v>
      </c>
      <c r="J747" s="7">
        <f>I747*E747</f>
        <v>355722.89999999997</v>
      </c>
      <c r="K747">
        <f t="shared" si="12"/>
        <v>0.76676646706586826</v>
      </c>
    </row>
    <row r="748" spans="1:11" ht="17">
      <c r="A748" s="3" t="s">
        <v>170</v>
      </c>
      <c r="B748" s="3" t="s">
        <v>1785</v>
      </c>
      <c r="C748" s="4" t="s">
        <v>1777</v>
      </c>
      <c r="D748" s="4">
        <f>VLOOKUP(A748,Sheet1!$A$1:$B$1307,2,FALSE)</f>
        <v>0.19997809779100001</v>
      </c>
      <c r="E748" s="6">
        <v>462</v>
      </c>
      <c r="F748" s="6">
        <v>500</v>
      </c>
      <c r="G748" s="4">
        <f>E748+F748</f>
        <v>962</v>
      </c>
      <c r="H748" s="4">
        <v>1130</v>
      </c>
      <c r="I748" s="4">
        <v>469.9</v>
      </c>
      <c r="J748" s="7">
        <f>I748*E748</f>
        <v>217093.8</v>
      </c>
      <c r="K748">
        <f t="shared" si="12"/>
        <v>0.41584070796460176</v>
      </c>
    </row>
    <row r="749" spans="1:11" ht="17">
      <c r="A749" s="3" t="s">
        <v>529</v>
      </c>
      <c r="B749" s="3" t="s">
        <v>2494</v>
      </c>
      <c r="C749" s="4" t="s">
        <v>2495</v>
      </c>
      <c r="D749" s="4">
        <f>VLOOKUP(A749,Sheet1!$A$1:$B$1307,2,FALSE)</f>
        <v>0.671547296455</v>
      </c>
      <c r="E749" s="6">
        <v>462</v>
      </c>
      <c r="F749" s="6">
        <v>15660</v>
      </c>
      <c r="G749" s="4">
        <f>E749+F749</f>
        <v>16122</v>
      </c>
      <c r="H749" s="4">
        <v>4844</v>
      </c>
      <c r="I749" s="4">
        <v>361</v>
      </c>
      <c r="J749" s="7">
        <f>I749*E749</f>
        <v>166782</v>
      </c>
      <c r="K749">
        <f t="shared" si="12"/>
        <v>7.4525185796862098E-2</v>
      </c>
    </row>
    <row r="750" spans="1:11" ht="17">
      <c r="A750" s="3" t="s">
        <v>169</v>
      </c>
      <c r="B750" s="3" t="s">
        <v>1783</v>
      </c>
      <c r="C750" s="4" t="s">
        <v>1784</v>
      </c>
      <c r="D750" s="4">
        <f>VLOOKUP(A750,Sheet1!$A$1:$B$1307,2,FALSE)</f>
        <v>0.41736226376800001</v>
      </c>
      <c r="E750" s="6">
        <v>458</v>
      </c>
      <c r="F750" s="6">
        <v>1209</v>
      </c>
      <c r="G750" s="4">
        <f>E750+F750</f>
        <v>1667</v>
      </c>
      <c r="H750" s="4">
        <v>1699</v>
      </c>
      <c r="I750" s="4">
        <v>209</v>
      </c>
      <c r="J750" s="7">
        <f>I750*E750</f>
        <v>95722</v>
      </c>
      <c r="K750">
        <f t="shared" si="12"/>
        <v>0.12301353737492643</v>
      </c>
    </row>
    <row r="751" spans="1:11" ht="17">
      <c r="A751" s="3" t="s">
        <v>532</v>
      </c>
      <c r="B751" s="3" t="s">
        <v>2498</v>
      </c>
      <c r="C751" s="4" t="s">
        <v>2499</v>
      </c>
      <c r="D751" s="4">
        <f>VLOOKUP(A751,Sheet1!$A$1:$B$1307,2,FALSE)</f>
        <v>0.63288396745700004</v>
      </c>
      <c r="E751" s="6">
        <v>456</v>
      </c>
      <c r="F751" s="6">
        <v>2343</v>
      </c>
      <c r="G751" s="4">
        <f>E751+F751</f>
        <v>2799</v>
      </c>
      <c r="H751" s="4">
        <v>576</v>
      </c>
      <c r="I751" s="4">
        <v>315.5</v>
      </c>
      <c r="J751" s="7">
        <f>I751*E751</f>
        <v>143868</v>
      </c>
      <c r="K751">
        <f t="shared" si="12"/>
        <v>0.54774305555555558</v>
      </c>
    </row>
    <row r="752" spans="1:11" ht="17">
      <c r="A752" s="3" t="s">
        <v>413</v>
      </c>
      <c r="B752" s="3" t="s">
        <v>2261</v>
      </c>
      <c r="C752" s="4" t="s">
        <v>2262</v>
      </c>
      <c r="D752" s="4">
        <f>VLOOKUP(A752,Sheet1!$A$1:$B$1307,2,FALSE)</f>
        <v>0.215509234194</v>
      </c>
      <c r="E752" s="6">
        <v>455</v>
      </c>
      <c r="F752" s="6">
        <v>4979</v>
      </c>
      <c r="G752" s="4">
        <f>E752+F752</f>
        <v>5434</v>
      </c>
      <c r="H752" s="4">
        <v>1058</v>
      </c>
      <c r="I752" s="4">
        <v>577.4</v>
      </c>
      <c r="J752" s="7">
        <f>I752*E752</f>
        <v>262717</v>
      </c>
      <c r="K752">
        <f t="shared" si="12"/>
        <v>0.54574669187145552</v>
      </c>
    </row>
    <row r="753" spans="1:11" ht="17">
      <c r="A753" s="3" t="s">
        <v>85</v>
      </c>
      <c r="B753" s="3" t="s">
        <v>1623</v>
      </c>
      <c r="C753" s="4" t="s">
        <v>1624</v>
      </c>
      <c r="D753" s="4">
        <f>VLOOKUP(A753,Sheet1!$A$1:$B$1307,2,FALSE)</f>
        <v>0.24073642903199999</v>
      </c>
      <c r="E753" s="6">
        <v>452</v>
      </c>
      <c r="F753" s="6">
        <v>1986</v>
      </c>
      <c r="G753" s="4">
        <f>E753+F753</f>
        <v>2438</v>
      </c>
      <c r="H753" s="4">
        <v>1204</v>
      </c>
      <c r="I753" s="4">
        <v>404.6</v>
      </c>
      <c r="J753" s="7">
        <f>I753*E753</f>
        <v>182879.2</v>
      </c>
      <c r="K753">
        <f t="shared" si="12"/>
        <v>0.336046511627907</v>
      </c>
    </row>
    <row r="754" spans="1:11" ht="17">
      <c r="A754" s="3" t="s">
        <v>903</v>
      </c>
      <c r="B754" s="3" t="s">
        <v>3230</v>
      </c>
      <c r="C754" s="4" t="s">
        <v>3231</v>
      </c>
      <c r="D754" s="4">
        <f>VLOOKUP(A754,Sheet1!$A$1:$B$1307,2,FALSE)</f>
        <v>0.19640329759</v>
      </c>
      <c r="E754" s="6">
        <v>452</v>
      </c>
      <c r="F754" s="6">
        <v>3509</v>
      </c>
      <c r="G754" s="4">
        <f>E754+F754</f>
        <v>3961</v>
      </c>
      <c r="H754" s="4">
        <v>661</v>
      </c>
      <c r="I754" s="4">
        <v>382.1</v>
      </c>
      <c r="J754" s="7">
        <f>I754*E754</f>
        <v>172709.2</v>
      </c>
      <c r="K754">
        <f t="shared" si="12"/>
        <v>0.57806354009077154</v>
      </c>
    </row>
    <row r="755" spans="1:11" ht="17">
      <c r="A755" s="3" t="s">
        <v>1047</v>
      </c>
      <c r="B755" s="3" t="s">
        <v>3518</v>
      </c>
      <c r="C755" s="4" t="s">
        <v>3519</v>
      </c>
      <c r="D755" s="4">
        <f>VLOOKUP(A755,Sheet1!$A$1:$B$1307,2,FALSE)</f>
        <v>0.27984032734399999</v>
      </c>
      <c r="E755" s="6">
        <v>452</v>
      </c>
      <c r="F755" s="6">
        <v>838</v>
      </c>
      <c r="G755" s="4">
        <f>E755+F755</f>
        <v>1290</v>
      </c>
      <c r="H755" s="4">
        <v>1817</v>
      </c>
      <c r="I755" s="4">
        <v>451.4</v>
      </c>
      <c r="J755" s="7">
        <f>I755*E755</f>
        <v>204032.8</v>
      </c>
      <c r="K755">
        <f t="shared" si="12"/>
        <v>0.24843148046230049</v>
      </c>
    </row>
    <row r="756" spans="1:11" ht="17">
      <c r="A756" s="3" t="s">
        <v>1165</v>
      </c>
      <c r="B756" s="3" t="s">
        <v>3754</v>
      </c>
      <c r="C756" s="4" t="s">
        <v>3755</v>
      </c>
      <c r="D756" s="4">
        <f>VLOOKUP(A756,Sheet1!$A$1:$B$1307,2,FALSE)</f>
        <v>0.32557012529700002</v>
      </c>
      <c r="E756" s="6">
        <v>452</v>
      </c>
      <c r="F756" s="6">
        <v>491</v>
      </c>
      <c r="G756" s="4">
        <f>E756+F756</f>
        <v>943</v>
      </c>
      <c r="H756" s="4">
        <v>108</v>
      </c>
      <c r="I756" s="4">
        <v>104.5</v>
      </c>
      <c r="J756" s="7">
        <f>I756*E756</f>
        <v>47234</v>
      </c>
      <c r="K756">
        <f t="shared" si="12"/>
        <v>0.96759259259259256</v>
      </c>
    </row>
    <row r="757" spans="1:11" ht="17">
      <c r="A757" s="3" t="s">
        <v>76</v>
      </c>
      <c r="B757" s="3" t="s">
        <v>1605</v>
      </c>
      <c r="C757" s="4" t="s">
        <v>1606</v>
      </c>
      <c r="D757" s="4">
        <f>VLOOKUP(A757,Sheet1!$A$1:$B$1307,2,FALSE)</f>
        <v>0.27646498263899999</v>
      </c>
      <c r="E757" s="6">
        <v>450</v>
      </c>
      <c r="F757" s="6">
        <v>603</v>
      </c>
      <c r="G757" s="4">
        <f>E757+F757</f>
        <v>1053</v>
      </c>
      <c r="H757" s="4">
        <v>1514</v>
      </c>
      <c r="I757" s="4">
        <v>453.5</v>
      </c>
      <c r="J757" s="7">
        <f>I757*E757</f>
        <v>204075</v>
      </c>
      <c r="K757">
        <f t="shared" si="12"/>
        <v>0.29953764861294585</v>
      </c>
    </row>
    <row r="758" spans="1:11" ht="17">
      <c r="A758" s="3" t="s">
        <v>842</v>
      </c>
      <c r="B758" s="3" t="s">
        <v>3110</v>
      </c>
      <c r="C758" s="4" t="s">
        <v>3111</v>
      </c>
      <c r="D758" s="4">
        <f>VLOOKUP(A758,Sheet1!$A$1:$B$1307,2,FALSE)</f>
        <v>0.64143001097499996</v>
      </c>
      <c r="E758" s="6">
        <v>449</v>
      </c>
      <c r="F758" s="6">
        <v>15807</v>
      </c>
      <c r="G758" s="4">
        <f>E758+F758</f>
        <v>16256</v>
      </c>
      <c r="H758" s="4">
        <v>7205</v>
      </c>
      <c r="I758" s="4">
        <v>764.8</v>
      </c>
      <c r="J758" s="7">
        <f>I758*E758</f>
        <v>343395.19999999995</v>
      </c>
      <c r="K758">
        <f t="shared" si="12"/>
        <v>0.10614850798056905</v>
      </c>
    </row>
    <row r="759" spans="1:11" ht="17">
      <c r="A759" s="3" t="s">
        <v>691</v>
      </c>
      <c r="B759" s="3" t="s">
        <v>2812</v>
      </c>
      <c r="C759" s="4" t="s">
        <v>2813</v>
      </c>
      <c r="D759" s="4">
        <f>VLOOKUP(A759,Sheet1!$A$1:$B$1307,2,FALSE)</f>
        <v>0.349571652811</v>
      </c>
      <c r="E759" s="6">
        <v>447</v>
      </c>
      <c r="F759" s="6">
        <v>4823</v>
      </c>
      <c r="G759" s="4">
        <f>E759+F759</f>
        <v>5270</v>
      </c>
      <c r="H759" s="4">
        <v>728</v>
      </c>
      <c r="I759" s="4">
        <v>510</v>
      </c>
      <c r="J759" s="7">
        <f>I759*E759</f>
        <v>227970</v>
      </c>
      <c r="K759">
        <f t="shared" si="12"/>
        <v>0.7005494505494505</v>
      </c>
    </row>
    <row r="760" spans="1:11" ht="17">
      <c r="A760" s="3" t="s">
        <v>461</v>
      </c>
      <c r="B760" s="3" t="s">
        <v>2356</v>
      </c>
      <c r="C760" s="4" t="s">
        <v>2357</v>
      </c>
      <c r="D760" s="4">
        <f>VLOOKUP(A760,Sheet1!$A$1:$B$1307,2,FALSE)</f>
        <v>0.313130433012</v>
      </c>
      <c r="E760" s="6">
        <v>446</v>
      </c>
      <c r="F760" s="6">
        <v>1880</v>
      </c>
      <c r="G760" s="4">
        <f>E760+F760</f>
        <v>2326</v>
      </c>
      <c r="H760" s="4">
        <v>591</v>
      </c>
      <c r="I760" s="4">
        <v>487.7</v>
      </c>
      <c r="J760" s="7">
        <f>I760*E760</f>
        <v>217514.19999999998</v>
      </c>
      <c r="K760">
        <f t="shared" si="12"/>
        <v>0.82521150592216586</v>
      </c>
    </row>
    <row r="761" spans="1:11" ht="17">
      <c r="A761" s="3" t="s">
        <v>1221</v>
      </c>
      <c r="B761" s="3" t="s">
        <v>3847</v>
      </c>
      <c r="C761" s="4" t="s">
        <v>2845</v>
      </c>
      <c r="D761" s="4">
        <f>VLOOKUP(A761,Sheet1!$A$1:$B$1307,2,FALSE)</f>
        <v>0.31636103744999999</v>
      </c>
      <c r="E761" s="6">
        <v>440</v>
      </c>
      <c r="F761" s="6">
        <v>809</v>
      </c>
      <c r="G761" s="4">
        <f>E761+F761</f>
        <v>1249</v>
      </c>
      <c r="H761" s="4">
        <v>485</v>
      </c>
      <c r="I761" s="4">
        <v>233</v>
      </c>
      <c r="J761" s="7">
        <f>I761*E761</f>
        <v>102520</v>
      </c>
      <c r="K761">
        <f t="shared" si="12"/>
        <v>0.48041237113402063</v>
      </c>
    </row>
    <row r="762" spans="1:11" ht="17">
      <c r="A762" s="3" t="s">
        <v>473</v>
      </c>
      <c r="B762" s="3" t="s">
        <v>2380</v>
      </c>
      <c r="C762" s="4" t="s">
        <v>2381</v>
      </c>
      <c r="D762" s="4">
        <f>VLOOKUP(A762,Sheet1!$A$1:$B$1307,2,FALSE)</f>
        <v>0.355339155051</v>
      </c>
      <c r="E762" s="6">
        <v>438</v>
      </c>
      <c r="F762" s="6">
        <v>1588</v>
      </c>
      <c r="G762" s="4">
        <f>E762+F762</f>
        <v>2026</v>
      </c>
      <c r="H762" s="4">
        <v>1007</v>
      </c>
      <c r="I762" s="4">
        <v>898.9</v>
      </c>
      <c r="J762" s="7">
        <f>I762*E762</f>
        <v>393718.2</v>
      </c>
      <c r="K762">
        <f t="shared" si="12"/>
        <v>0.89265143992055607</v>
      </c>
    </row>
    <row r="763" spans="1:11" ht="17">
      <c r="A763" s="3" t="s">
        <v>915</v>
      </c>
      <c r="B763" s="3" t="s">
        <v>3254</v>
      </c>
      <c r="C763" s="4" t="s">
        <v>3255</v>
      </c>
      <c r="D763" s="4">
        <f>VLOOKUP(A763,Sheet1!$A$1:$B$1307,2,FALSE)</f>
        <v>0.222323620858</v>
      </c>
      <c r="E763" s="6">
        <v>438</v>
      </c>
      <c r="F763" s="6">
        <v>1151</v>
      </c>
      <c r="G763" s="4">
        <f>E763+F763</f>
        <v>1589</v>
      </c>
      <c r="H763" s="4">
        <v>578</v>
      </c>
      <c r="I763" s="4">
        <v>355.7</v>
      </c>
      <c r="J763" s="7">
        <f>I763*E763</f>
        <v>155796.6</v>
      </c>
      <c r="K763">
        <f t="shared" si="12"/>
        <v>0.61539792387543246</v>
      </c>
    </row>
    <row r="764" spans="1:11" ht="17">
      <c r="A764" s="3" t="s">
        <v>726</v>
      </c>
      <c r="B764" s="3" t="s">
        <v>2880</v>
      </c>
      <c r="C764" s="4" t="s">
        <v>2881</v>
      </c>
      <c r="D764" s="4">
        <f>VLOOKUP(A764,Sheet1!$A$1:$B$1307,2,FALSE)</f>
        <v>0.232009812876</v>
      </c>
      <c r="E764" s="6">
        <v>437</v>
      </c>
      <c r="F764" s="6">
        <v>1044</v>
      </c>
      <c r="G764" s="4">
        <f>E764+F764</f>
        <v>1481</v>
      </c>
      <c r="H764" s="4">
        <v>269</v>
      </c>
      <c r="I764" s="4">
        <v>202.7</v>
      </c>
      <c r="J764" s="7">
        <f>I764*E764</f>
        <v>88579.9</v>
      </c>
      <c r="K764">
        <f t="shared" si="12"/>
        <v>0.7535315985130111</v>
      </c>
    </row>
    <row r="765" spans="1:11" ht="17">
      <c r="A765" s="3" t="s">
        <v>883</v>
      </c>
      <c r="B765" s="3" t="s">
        <v>3190</v>
      </c>
      <c r="C765" s="4" t="s">
        <v>3191</v>
      </c>
      <c r="D765" s="4">
        <f>VLOOKUP(A765,Sheet1!$A$1:$B$1307,2,FALSE)</f>
        <v>0.26006835603</v>
      </c>
      <c r="E765" s="6">
        <v>437</v>
      </c>
      <c r="F765" s="6">
        <v>7331</v>
      </c>
      <c r="G765" s="4">
        <f>E765+F765</f>
        <v>7768</v>
      </c>
      <c r="H765" s="4">
        <v>427</v>
      </c>
      <c r="I765" s="4">
        <v>321.60000000000002</v>
      </c>
      <c r="J765" s="7">
        <f>I765*E765</f>
        <v>140539.20000000001</v>
      </c>
      <c r="K765">
        <f t="shared" si="12"/>
        <v>0.7531615925058549</v>
      </c>
    </row>
    <row r="766" spans="1:11" ht="17">
      <c r="A766" s="3" t="s">
        <v>632</v>
      </c>
      <c r="B766" s="3" t="s">
        <v>2695</v>
      </c>
      <c r="C766" s="4" t="s">
        <v>2696</v>
      </c>
      <c r="D766" s="4">
        <f>VLOOKUP(A766,Sheet1!$A$1:$B$1307,2,FALSE)</f>
        <v>0.286627004485</v>
      </c>
      <c r="E766" s="6">
        <v>436</v>
      </c>
      <c r="F766" s="6">
        <v>1321</v>
      </c>
      <c r="G766" s="4">
        <f>E766+F766</f>
        <v>1757</v>
      </c>
      <c r="H766" s="4">
        <v>669</v>
      </c>
      <c r="I766" s="4">
        <v>309.7</v>
      </c>
      <c r="J766" s="7">
        <f>I766*E766</f>
        <v>135029.19999999998</v>
      </c>
      <c r="K766">
        <f t="shared" si="12"/>
        <v>0.46292974588938712</v>
      </c>
    </row>
    <row r="767" spans="1:11" ht="17">
      <c r="A767" s="3" t="s">
        <v>464</v>
      </c>
      <c r="B767" s="3" t="s">
        <v>2362</v>
      </c>
      <c r="C767" s="4" t="s">
        <v>2363</v>
      </c>
      <c r="D767" s="4">
        <f>VLOOKUP(A767,Sheet1!$A$1:$B$1307,2,FALSE)</f>
        <v>0.44567103607800002</v>
      </c>
      <c r="E767" s="6">
        <v>435</v>
      </c>
      <c r="F767" s="6">
        <v>2082</v>
      </c>
      <c r="G767" s="4">
        <f>E767+F767</f>
        <v>2517</v>
      </c>
      <c r="H767" s="4">
        <v>511</v>
      </c>
      <c r="I767" s="4">
        <v>370.8</v>
      </c>
      <c r="J767" s="7">
        <f>I767*E767</f>
        <v>161298</v>
      </c>
      <c r="K767">
        <f t="shared" si="12"/>
        <v>0.7256360078277887</v>
      </c>
    </row>
    <row r="768" spans="1:11" ht="17">
      <c r="A768" s="3" t="s">
        <v>867</v>
      </c>
      <c r="B768" s="3" t="s">
        <v>3158</v>
      </c>
      <c r="C768" s="4" t="s">
        <v>3159</v>
      </c>
      <c r="D768" s="4">
        <f>VLOOKUP(A768,Sheet1!$A$1:$B$1307,2,FALSE)</f>
        <v>0.25093014777599998</v>
      </c>
      <c r="E768" s="6">
        <v>432</v>
      </c>
      <c r="F768" s="6">
        <v>4488</v>
      </c>
      <c r="G768" s="4">
        <f>E768+F768</f>
        <v>4920</v>
      </c>
      <c r="H768" s="4">
        <v>372</v>
      </c>
      <c r="I768" s="4">
        <v>273.89999999999998</v>
      </c>
      <c r="J768" s="7">
        <f>I768*E768</f>
        <v>118324.79999999999</v>
      </c>
      <c r="K768">
        <f t="shared" si="12"/>
        <v>0.73629032258064508</v>
      </c>
    </row>
    <row r="769" spans="1:11" ht="17">
      <c r="A769" s="3" t="s">
        <v>796</v>
      </c>
      <c r="B769" s="3" t="s">
        <v>3018</v>
      </c>
      <c r="C769" s="4" t="s">
        <v>3019</v>
      </c>
      <c r="D769" s="4">
        <f>VLOOKUP(A769,Sheet1!$A$1:$B$1307,2,FALSE)</f>
        <v>0.58137959009200002</v>
      </c>
      <c r="E769" s="6">
        <v>429</v>
      </c>
      <c r="F769" s="6">
        <v>6711</v>
      </c>
      <c r="G769" s="4">
        <f>E769+F769</f>
        <v>7140</v>
      </c>
      <c r="H769" s="4">
        <v>8207</v>
      </c>
      <c r="I769" s="4">
        <v>442.1</v>
      </c>
      <c r="J769" s="7">
        <f>I769*E769</f>
        <v>189660.90000000002</v>
      </c>
      <c r="K769">
        <f t="shared" si="12"/>
        <v>5.3868648714512003E-2</v>
      </c>
    </row>
    <row r="770" spans="1:11" ht="17">
      <c r="A770" s="3" t="s">
        <v>1281</v>
      </c>
      <c r="B770" s="3" t="s">
        <v>3919</v>
      </c>
      <c r="C770" s="4" t="s">
        <v>1572</v>
      </c>
      <c r="D770" s="4">
        <f>VLOOKUP(A770,Sheet1!$A$1:$B$1307,2,FALSE)</f>
        <v>0.23754050762600001</v>
      </c>
      <c r="E770" s="6">
        <v>429</v>
      </c>
      <c r="F770" s="6">
        <v>551</v>
      </c>
      <c r="G770" s="4">
        <f>E770+F770</f>
        <v>980</v>
      </c>
      <c r="H770" s="4">
        <v>352</v>
      </c>
      <c r="I770" s="4">
        <v>238.2</v>
      </c>
      <c r="J770" s="7">
        <f>I770*E770</f>
        <v>102187.79999999999</v>
      </c>
      <c r="K770">
        <f t="shared" si="12"/>
        <v>0.67670454545454539</v>
      </c>
    </row>
    <row r="771" spans="1:11" ht="17">
      <c r="A771" s="3" t="s">
        <v>1301</v>
      </c>
      <c r="B771" s="3" t="s">
        <v>3951</v>
      </c>
      <c r="C771" s="4" t="s">
        <v>3952</v>
      </c>
      <c r="D771" s="4">
        <f>VLOOKUP(A771,Sheet1!$A$1:$B$1307,2,FALSE)</f>
        <v>0.36212311243599998</v>
      </c>
      <c r="E771" s="6">
        <v>427</v>
      </c>
      <c r="F771" s="6">
        <v>2077</v>
      </c>
      <c r="G771" s="4">
        <f>E771+F771</f>
        <v>2504</v>
      </c>
      <c r="H771" s="4">
        <v>3592</v>
      </c>
      <c r="I771" s="4">
        <v>343</v>
      </c>
      <c r="J771" s="7">
        <f>I771*E771</f>
        <v>146461</v>
      </c>
      <c r="K771">
        <f t="shared" ref="K771:K834" si="13">I771/H771</f>
        <v>9.5489977728285075E-2</v>
      </c>
    </row>
    <row r="772" spans="1:11" ht="17">
      <c r="A772" s="3" t="s">
        <v>656</v>
      </c>
      <c r="B772" s="3" t="s">
        <v>2743</v>
      </c>
      <c r="C772" s="4" t="s">
        <v>2744</v>
      </c>
      <c r="D772" s="4">
        <f>VLOOKUP(A772,Sheet1!$A$1:$B$1307,2,FALSE)</f>
        <v>0.51278865551499997</v>
      </c>
      <c r="E772" s="6">
        <v>426</v>
      </c>
      <c r="F772" s="6">
        <v>4351</v>
      </c>
      <c r="G772" s="4">
        <f>E772+F772</f>
        <v>4777</v>
      </c>
      <c r="H772" s="4">
        <v>472</v>
      </c>
      <c r="I772" s="4">
        <v>335.3</v>
      </c>
      <c r="J772" s="7">
        <f>I772*E772</f>
        <v>142837.80000000002</v>
      </c>
      <c r="K772">
        <f t="shared" si="13"/>
        <v>0.71038135593220342</v>
      </c>
    </row>
    <row r="773" spans="1:11" ht="17">
      <c r="A773" s="3" t="s">
        <v>870</v>
      </c>
      <c r="B773" s="3" t="s">
        <v>3164</v>
      </c>
      <c r="C773" s="4" t="s">
        <v>3165</v>
      </c>
      <c r="D773" s="4">
        <f>VLOOKUP(A773,Sheet1!$A$1:$B$1307,2,FALSE)</f>
        <v>0.26646911167999998</v>
      </c>
      <c r="E773" s="6">
        <v>424</v>
      </c>
      <c r="F773" s="6">
        <v>4444</v>
      </c>
      <c r="G773" s="4">
        <f>E773+F773</f>
        <v>4868</v>
      </c>
      <c r="H773" s="4">
        <v>435</v>
      </c>
      <c r="I773" s="4">
        <v>304.2</v>
      </c>
      <c r="J773" s="7">
        <f>I773*E773</f>
        <v>128980.79999999999</v>
      </c>
      <c r="K773">
        <f t="shared" si="13"/>
        <v>0.69931034482758614</v>
      </c>
    </row>
    <row r="774" spans="1:11" ht="17">
      <c r="A774" s="3" t="s">
        <v>444</v>
      </c>
      <c r="B774" s="3" t="s">
        <v>2322</v>
      </c>
      <c r="C774" s="4" t="s">
        <v>2323</v>
      </c>
      <c r="D774" s="4">
        <f>VLOOKUP(A774,Sheet1!$A$1:$B$1307,2,FALSE)</f>
        <v>0.32842312092600001</v>
      </c>
      <c r="E774" s="6">
        <v>423</v>
      </c>
      <c r="F774" s="6">
        <v>500</v>
      </c>
      <c r="G774" s="4">
        <f>E774+F774</f>
        <v>923</v>
      </c>
      <c r="H774" s="4">
        <v>851</v>
      </c>
      <c r="I774" s="4">
        <v>421.2</v>
      </c>
      <c r="J774" s="7">
        <f>I774*E774</f>
        <v>178167.6</v>
      </c>
      <c r="K774">
        <f t="shared" si="13"/>
        <v>0.49494712103407756</v>
      </c>
    </row>
    <row r="775" spans="1:11" ht="17">
      <c r="A775" s="3" t="s">
        <v>1206</v>
      </c>
      <c r="B775" s="3" t="s">
        <v>3830</v>
      </c>
      <c r="C775" s="4" t="s">
        <v>2845</v>
      </c>
      <c r="D775" s="4">
        <f>VLOOKUP(A775,Sheet1!$A$1:$B$1307,2,FALSE)</f>
        <v>0.410832148018</v>
      </c>
      <c r="E775" s="6">
        <v>423</v>
      </c>
      <c r="F775" s="6">
        <v>441</v>
      </c>
      <c r="G775" s="4">
        <f>E775+F775</f>
        <v>864</v>
      </c>
      <c r="H775" s="4">
        <v>270</v>
      </c>
      <c r="I775" s="4">
        <v>194.4</v>
      </c>
      <c r="J775" s="7">
        <f>I775*E775</f>
        <v>82231.199999999997</v>
      </c>
      <c r="K775">
        <f t="shared" si="13"/>
        <v>0.72</v>
      </c>
    </row>
    <row r="776" spans="1:11" ht="17">
      <c r="A776" s="3" t="s">
        <v>932</v>
      </c>
      <c r="B776" s="3" t="s">
        <v>3288</v>
      </c>
      <c r="C776" s="4" t="s">
        <v>3289</v>
      </c>
      <c r="D776" s="4">
        <f>VLOOKUP(A776,Sheet1!$A$1:$B$1307,2,FALSE)</f>
        <v>0.55694408930100003</v>
      </c>
      <c r="E776" s="6">
        <v>420</v>
      </c>
      <c r="F776" s="6">
        <v>766</v>
      </c>
      <c r="G776" s="4">
        <f>E776+F776</f>
        <v>1186</v>
      </c>
      <c r="H776" s="4">
        <v>448</v>
      </c>
      <c r="I776" s="4">
        <v>332</v>
      </c>
      <c r="J776" s="7">
        <f>I776*E776</f>
        <v>139440</v>
      </c>
      <c r="K776">
        <f t="shared" si="13"/>
        <v>0.7410714285714286</v>
      </c>
    </row>
    <row r="777" spans="1:11" ht="17">
      <c r="A777" s="3" t="s">
        <v>595</v>
      </c>
      <c r="B777" s="3" t="s">
        <v>2622</v>
      </c>
      <c r="C777" s="4" t="s">
        <v>2623</v>
      </c>
      <c r="D777" s="4">
        <f>VLOOKUP(A777,Sheet1!$A$1:$B$1307,2,FALSE)</f>
        <v>0.34252199686599999</v>
      </c>
      <c r="E777" s="6">
        <v>419</v>
      </c>
      <c r="F777" s="6">
        <v>2213</v>
      </c>
      <c r="G777" s="4">
        <f>E777+F777</f>
        <v>2632</v>
      </c>
      <c r="H777" s="4">
        <v>539</v>
      </c>
      <c r="I777" s="4">
        <v>350.3</v>
      </c>
      <c r="J777" s="7">
        <f>I777*E777</f>
        <v>146775.70000000001</v>
      </c>
      <c r="K777">
        <f t="shared" si="13"/>
        <v>0.64990723562152131</v>
      </c>
    </row>
    <row r="778" spans="1:11" ht="17">
      <c r="A778" s="3" t="s">
        <v>1049</v>
      </c>
      <c r="B778" s="3" t="s">
        <v>3522</v>
      </c>
      <c r="C778" s="4" t="s">
        <v>3523</v>
      </c>
      <c r="D778" s="4">
        <f>VLOOKUP(A778,Sheet1!$A$1:$B$1307,2,FALSE)</f>
        <v>0.28403254135099998</v>
      </c>
      <c r="E778" s="6">
        <v>419</v>
      </c>
      <c r="F778" s="6">
        <v>1921</v>
      </c>
      <c r="G778" s="4">
        <f>E778+F778</f>
        <v>2340</v>
      </c>
      <c r="H778" s="4">
        <v>1733</v>
      </c>
      <c r="I778" s="4">
        <v>475</v>
      </c>
      <c r="J778" s="7">
        <f>I778*E778</f>
        <v>199025</v>
      </c>
      <c r="K778">
        <f t="shared" si="13"/>
        <v>0.27409117137911138</v>
      </c>
    </row>
    <row r="779" spans="1:11" ht="17">
      <c r="A779" s="3" t="s">
        <v>660</v>
      </c>
      <c r="B779" s="3" t="s">
        <v>2751</v>
      </c>
      <c r="C779" s="4" t="s">
        <v>2752</v>
      </c>
      <c r="D779" s="4">
        <f>VLOOKUP(A779,Sheet1!$A$1:$B$1307,2,FALSE)</f>
        <v>0.24419391395600001</v>
      </c>
      <c r="E779" s="6">
        <v>417</v>
      </c>
      <c r="F779" s="6">
        <v>2802</v>
      </c>
      <c r="G779" s="4">
        <f>E779+F779</f>
        <v>3219</v>
      </c>
      <c r="H779" s="4">
        <v>1189</v>
      </c>
      <c r="I779" s="4">
        <v>324</v>
      </c>
      <c r="J779" s="7">
        <f>I779*E779</f>
        <v>135108</v>
      </c>
      <c r="K779">
        <f t="shared" si="13"/>
        <v>0.27249789739276703</v>
      </c>
    </row>
    <row r="780" spans="1:11" ht="17">
      <c r="A780" s="3" t="s">
        <v>1073</v>
      </c>
      <c r="B780" s="3" t="s">
        <v>3570</v>
      </c>
      <c r="C780" s="4" t="s">
        <v>3571</v>
      </c>
      <c r="D780" s="4">
        <f>VLOOKUP(A780,Sheet1!$A$1:$B$1307,2,FALSE)</f>
        <v>0.24961021236</v>
      </c>
      <c r="E780" s="6">
        <v>417</v>
      </c>
      <c r="F780" s="6">
        <v>4148</v>
      </c>
      <c r="G780" s="4">
        <f>E780+F780</f>
        <v>4565</v>
      </c>
      <c r="H780" s="4">
        <v>735</v>
      </c>
      <c r="I780" s="4">
        <v>317</v>
      </c>
      <c r="J780" s="7">
        <f>I780*E780</f>
        <v>132189</v>
      </c>
      <c r="K780">
        <f t="shared" si="13"/>
        <v>0.43129251700680271</v>
      </c>
    </row>
    <row r="781" spans="1:11" ht="17">
      <c r="A781" s="3" t="s">
        <v>450</v>
      </c>
      <c r="B781" s="3" t="s">
        <v>2334</v>
      </c>
      <c r="C781" s="4" t="s">
        <v>2335</v>
      </c>
      <c r="D781" s="4">
        <f>VLOOKUP(A781,Sheet1!$A$1:$B$1307,2,FALSE)</f>
        <v>0.21179320390799999</v>
      </c>
      <c r="E781" s="6">
        <v>411</v>
      </c>
      <c r="F781" s="6">
        <v>453</v>
      </c>
      <c r="G781" s="4">
        <f>E781+F781</f>
        <v>864</v>
      </c>
      <c r="H781" s="4">
        <v>570</v>
      </c>
      <c r="I781" s="4">
        <v>284.2</v>
      </c>
      <c r="J781" s="7">
        <f>I781*E781</f>
        <v>116806.2</v>
      </c>
      <c r="K781">
        <f t="shared" si="13"/>
        <v>0.49859649122807015</v>
      </c>
    </row>
    <row r="782" spans="1:11" ht="17">
      <c r="A782" s="3" t="s">
        <v>1261</v>
      </c>
      <c r="B782" s="3" t="s">
        <v>3894</v>
      </c>
      <c r="C782" s="4" t="s">
        <v>1572</v>
      </c>
      <c r="D782" s="4">
        <f>VLOOKUP(A782,Sheet1!$A$1:$B$1307,2,FALSE)</f>
        <v>0.25860415732100001</v>
      </c>
      <c r="E782" s="6">
        <v>411</v>
      </c>
      <c r="F782" s="6">
        <v>774</v>
      </c>
      <c r="G782" s="4">
        <f>E782+F782</f>
        <v>1185</v>
      </c>
      <c r="H782" s="4">
        <v>487</v>
      </c>
      <c r="I782" s="4">
        <v>235.1</v>
      </c>
      <c r="J782" s="7">
        <f>I782*E782</f>
        <v>96626.099999999991</v>
      </c>
      <c r="K782">
        <f t="shared" si="13"/>
        <v>0.48275154004106774</v>
      </c>
    </row>
    <row r="783" spans="1:11" ht="17">
      <c r="A783" s="3" t="s">
        <v>923</v>
      </c>
      <c r="B783" s="3" t="s">
        <v>3270</v>
      </c>
      <c r="C783" s="4" t="s">
        <v>3271</v>
      </c>
      <c r="D783" s="4">
        <f>VLOOKUP(A783,Sheet1!$A$1:$B$1307,2,FALSE)</f>
        <v>0.54391184721999997</v>
      </c>
      <c r="E783" s="6">
        <v>410</v>
      </c>
      <c r="F783" s="6">
        <v>634</v>
      </c>
      <c r="G783" s="4">
        <f>E783+F783</f>
        <v>1044</v>
      </c>
      <c r="H783" s="4">
        <v>514</v>
      </c>
      <c r="I783" s="4">
        <v>409</v>
      </c>
      <c r="J783" s="7">
        <f>I783*E783</f>
        <v>167690</v>
      </c>
      <c r="K783">
        <f t="shared" si="13"/>
        <v>0.7957198443579766</v>
      </c>
    </row>
    <row r="784" spans="1:11" ht="17">
      <c r="A784" s="3" t="s">
        <v>1294</v>
      </c>
      <c r="B784" s="3" t="s">
        <v>3938</v>
      </c>
      <c r="C784" s="4" t="s">
        <v>3939</v>
      </c>
      <c r="D784" s="4">
        <f>VLOOKUP(A784,Sheet1!$A$1:$B$1307,2,FALSE)</f>
        <v>0.381095378313</v>
      </c>
      <c r="E784" s="6">
        <v>410</v>
      </c>
      <c r="F784" s="6">
        <v>1412</v>
      </c>
      <c r="G784" s="4">
        <f>E784+F784</f>
        <v>1822</v>
      </c>
      <c r="H784" s="4">
        <v>236</v>
      </c>
      <c r="I784" s="4">
        <v>166.6</v>
      </c>
      <c r="J784" s="7">
        <f>I784*E784</f>
        <v>68306</v>
      </c>
      <c r="K784">
        <f t="shared" si="13"/>
        <v>0.70593220338983054</v>
      </c>
    </row>
    <row r="785" spans="1:11" ht="17">
      <c r="A785" s="3" t="s">
        <v>866</v>
      </c>
      <c r="B785" s="3" t="s">
        <v>3156</v>
      </c>
      <c r="C785" s="4" t="s">
        <v>3157</v>
      </c>
      <c r="D785" s="4">
        <f>VLOOKUP(A785,Sheet1!$A$1:$B$1307,2,FALSE)</f>
        <v>0.21160001253300001</v>
      </c>
      <c r="E785" s="6">
        <v>409</v>
      </c>
      <c r="F785" s="6">
        <v>4964</v>
      </c>
      <c r="G785" s="4">
        <f>E785+F785</f>
        <v>5373</v>
      </c>
      <c r="H785" s="4">
        <v>411</v>
      </c>
      <c r="I785" s="4">
        <v>287.39999999999998</v>
      </c>
      <c r="J785" s="7">
        <f>I785*E785</f>
        <v>117546.59999999999</v>
      </c>
      <c r="K785">
        <f t="shared" si="13"/>
        <v>0.69927007299270072</v>
      </c>
    </row>
    <row r="786" spans="1:11" ht="17">
      <c r="A786" s="3" t="s">
        <v>266</v>
      </c>
      <c r="B786" s="3" t="s">
        <v>1969</v>
      </c>
      <c r="C786" s="4" t="s">
        <v>1970</v>
      </c>
      <c r="D786" s="4">
        <f>VLOOKUP(A786,Sheet1!$A$1:$B$1307,2,FALSE)</f>
        <v>0.46217366595699999</v>
      </c>
      <c r="E786" s="6">
        <v>406</v>
      </c>
      <c r="F786" s="6">
        <v>913</v>
      </c>
      <c r="G786" s="4">
        <f>E786+F786</f>
        <v>1319</v>
      </c>
      <c r="H786" s="4">
        <v>119</v>
      </c>
      <c r="I786" s="4">
        <v>111.5</v>
      </c>
      <c r="J786" s="7">
        <f>I786*E786</f>
        <v>45269</v>
      </c>
      <c r="K786">
        <f t="shared" si="13"/>
        <v>0.93697478991596639</v>
      </c>
    </row>
    <row r="787" spans="1:11" ht="17">
      <c r="A787" s="3" t="s">
        <v>499</v>
      </c>
      <c r="B787" s="3" t="s">
        <v>2432</v>
      </c>
      <c r="C787" s="4" t="s">
        <v>2433</v>
      </c>
      <c r="D787" s="4">
        <f>VLOOKUP(A787,Sheet1!$A$1:$B$1307,2,FALSE)</f>
        <v>0.314812778756</v>
      </c>
      <c r="E787" s="6">
        <v>405</v>
      </c>
      <c r="F787" s="6">
        <v>965</v>
      </c>
      <c r="G787" s="4">
        <f>E787+F787</f>
        <v>1370</v>
      </c>
      <c r="H787" s="4">
        <v>486</v>
      </c>
      <c r="I787" s="4">
        <v>335.1</v>
      </c>
      <c r="J787" s="7">
        <f>I787*E787</f>
        <v>135715.5</v>
      </c>
      <c r="K787">
        <f t="shared" si="13"/>
        <v>0.68950617283950622</v>
      </c>
    </row>
    <row r="788" spans="1:11" ht="17">
      <c r="A788" s="3" t="s">
        <v>566</v>
      </c>
      <c r="B788" s="3" t="s">
        <v>2565</v>
      </c>
      <c r="C788" s="4" t="s">
        <v>2566</v>
      </c>
      <c r="D788" s="4">
        <f>VLOOKUP(A788,Sheet1!$A$1:$B$1307,2,FALSE)</f>
        <v>0.24554520648700001</v>
      </c>
      <c r="E788" s="6">
        <v>404</v>
      </c>
      <c r="F788" s="6">
        <v>904</v>
      </c>
      <c r="G788" s="4">
        <f>E788+F788</f>
        <v>1308</v>
      </c>
      <c r="H788" s="4">
        <v>611</v>
      </c>
      <c r="I788" s="4">
        <v>404.9</v>
      </c>
      <c r="J788" s="7">
        <f>I788*E788</f>
        <v>163579.59999999998</v>
      </c>
      <c r="K788">
        <f t="shared" si="13"/>
        <v>0.66268412438625202</v>
      </c>
    </row>
    <row r="789" spans="1:11" ht="17">
      <c r="A789" s="3" t="s">
        <v>201</v>
      </c>
      <c r="B789" s="3" t="s">
        <v>1839</v>
      </c>
      <c r="C789" s="4" t="s">
        <v>1840</v>
      </c>
      <c r="D789" s="4">
        <f>VLOOKUP(A789,Sheet1!$A$1:$B$1307,2,FALSE)</f>
        <v>0.20618649939200001</v>
      </c>
      <c r="E789" s="6">
        <v>403</v>
      </c>
      <c r="F789" s="6">
        <v>717</v>
      </c>
      <c r="G789" s="4">
        <f>E789+F789</f>
        <v>1120</v>
      </c>
      <c r="H789" s="4">
        <v>1062</v>
      </c>
      <c r="I789" s="4">
        <v>291</v>
      </c>
      <c r="J789" s="7">
        <f>I789*E789</f>
        <v>117273</v>
      </c>
      <c r="K789">
        <f t="shared" si="13"/>
        <v>0.27401129943502822</v>
      </c>
    </row>
    <row r="790" spans="1:11" ht="17">
      <c r="A790" s="3" t="s">
        <v>78</v>
      </c>
      <c r="B790" s="3" t="s">
        <v>1609</v>
      </c>
      <c r="C790" s="4" t="s">
        <v>1610</v>
      </c>
      <c r="D790" s="4">
        <f>VLOOKUP(A790,Sheet1!$A$1:$B$1307,2,FALSE)</f>
        <v>0.25977713301599997</v>
      </c>
      <c r="E790" s="6">
        <v>401</v>
      </c>
      <c r="F790" s="6">
        <v>1396</v>
      </c>
      <c r="G790" s="4">
        <f>E790+F790</f>
        <v>1797</v>
      </c>
      <c r="H790" s="4">
        <v>1166</v>
      </c>
      <c r="I790" s="4">
        <v>261.3</v>
      </c>
      <c r="J790" s="7">
        <f>I790*E790</f>
        <v>104781.3</v>
      </c>
      <c r="K790">
        <f t="shared" si="13"/>
        <v>0.22409948542024014</v>
      </c>
    </row>
    <row r="791" spans="1:11" ht="17">
      <c r="A791" s="3" t="s">
        <v>435</v>
      </c>
      <c r="B791" s="3" t="s">
        <v>2304</v>
      </c>
      <c r="C791" s="4" t="s">
        <v>2305</v>
      </c>
      <c r="D791" s="4">
        <f>VLOOKUP(A791,Sheet1!$A$1:$B$1307,2,FALSE)</f>
        <v>0.239544789506</v>
      </c>
      <c r="E791" s="6">
        <v>401</v>
      </c>
      <c r="F791" s="6">
        <v>486</v>
      </c>
      <c r="G791" s="4">
        <f>E791+F791</f>
        <v>887</v>
      </c>
      <c r="H791" s="4">
        <v>1557</v>
      </c>
      <c r="I791" s="4">
        <v>420.2</v>
      </c>
      <c r="J791" s="7">
        <f>I791*E791</f>
        <v>168500.19999999998</v>
      </c>
      <c r="K791">
        <f t="shared" si="13"/>
        <v>0.26987797045600515</v>
      </c>
    </row>
    <row r="792" spans="1:11" ht="17">
      <c r="A792" s="3" t="s">
        <v>934</v>
      </c>
      <c r="B792" s="3" t="s">
        <v>3294</v>
      </c>
      <c r="C792" s="4" t="s">
        <v>3295</v>
      </c>
      <c r="D792" s="4">
        <f>VLOOKUP(A792,Sheet1!$A$1:$B$1307,2,FALSE)</f>
        <v>0.55402838384200004</v>
      </c>
      <c r="E792" s="6">
        <v>398</v>
      </c>
      <c r="F792" s="6">
        <v>12763</v>
      </c>
      <c r="G792" s="4">
        <f>E792+F792</f>
        <v>13161</v>
      </c>
      <c r="H792" s="4">
        <v>4874</v>
      </c>
      <c r="I792" s="4">
        <v>370.3</v>
      </c>
      <c r="J792" s="7">
        <f>I792*E792</f>
        <v>147379.4</v>
      </c>
      <c r="K792">
        <f t="shared" si="13"/>
        <v>7.5974558883873611E-2</v>
      </c>
    </row>
    <row r="793" spans="1:11" ht="17">
      <c r="A793" s="3" t="s">
        <v>178</v>
      </c>
      <c r="B793" s="3" t="s">
        <v>1794</v>
      </c>
      <c r="C793" s="4" t="s">
        <v>1787</v>
      </c>
      <c r="D793" s="4">
        <f>VLOOKUP(A793,Sheet1!$A$1:$B$1307,2,FALSE)</f>
        <v>0.58146637622999997</v>
      </c>
      <c r="E793" s="6">
        <v>396</v>
      </c>
      <c r="F793" s="6">
        <v>423</v>
      </c>
      <c r="G793" s="4">
        <f>E793+F793</f>
        <v>819</v>
      </c>
      <c r="H793" s="4">
        <v>593</v>
      </c>
      <c r="I793" s="4">
        <v>268.39999999999998</v>
      </c>
      <c r="J793" s="7">
        <f>I793*E793</f>
        <v>106286.39999999999</v>
      </c>
      <c r="K793">
        <f t="shared" si="13"/>
        <v>0.45261382799325461</v>
      </c>
    </row>
    <row r="794" spans="1:11" ht="17">
      <c r="A794" s="3" t="s">
        <v>106</v>
      </c>
      <c r="B794" s="3" t="s">
        <v>1665</v>
      </c>
      <c r="C794" s="4" t="s">
        <v>1666</v>
      </c>
      <c r="D794" s="4">
        <f>VLOOKUP(A794,Sheet1!$A$1:$B$1307,2,FALSE)</f>
        <v>0.28225278392999997</v>
      </c>
      <c r="E794" s="6">
        <v>393</v>
      </c>
      <c r="F794" s="6">
        <v>5101</v>
      </c>
      <c r="G794" s="4">
        <f>E794+F794</f>
        <v>5494</v>
      </c>
      <c r="H794" s="4">
        <v>3378</v>
      </c>
      <c r="I794" s="4">
        <v>281</v>
      </c>
      <c r="J794" s="7">
        <f>I794*E794</f>
        <v>110433</v>
      </c>
      <c r="K794">
        <f t="shared" si="13"/>
        <v>8.3185316755476607E-2</v>
      </c>
    </row>
    <row r="795" spans="1:11" ht="17">
      <c r="A795" s="3" t="s">
        <v>273</v>
      </c>
      <c r="B795" s="3" t="s">
        <v>1983</v>
      </c>
      <c r="C795" s="4" t="s">
        <v>1984</v>
      </c>
      <c r="D795" s="4">
        <f>VLOOKUP(A795,Sheet1!$A$1:$B$1307,2,FALSE)</f>
        <v>0.34376469352099998</v>
      </c>
      <c r="E795" s="6">
        <v>392</v>
      </c>
      <c r="F795" s="6">
        <v>6318</v>
      </c>
      <c r="G795" s="4">
        <f>E795+F795</f>
        <v>6710</v>
      </c>
      <c r="H795" s="4">
        <v>779</v>
      </c>
      <c r="I795" s="4">
        <v>300.2</v>
      </c>
      <c r="J795" s="7">
        <f>I795*E795</f>
        <v>117678.39999999999</v>
      </c>
      <c r="K795">
        <f t="shared" si="13"/>
        <v>0.38536585365853659</v>
      </c>
    </row>
    <row r="796" spans="1:11" ht="17">
      <c r="A796" s="3" t="s">
        <v>1021</v>
      </c>
      <c r="B796" s="3" t="s">
        <v>3466</v>
      </c>
      <c r="C796" s="4" t="s">
        <v>3467</v>
      </c>
      <c r="D796" s="4">
        <f>VLOOKUP(A796,Sheet1!$A$1:$B$1307,2,FALSE)</f>
        <v>0.16688208605800001</v>
      </c>
      <c r="E796" s="6">
        <v>392</v>
      </c>
      <c r="F796" s="6">
        <v>5806</v>
      </c>
      <c r="G796" s="4">
        <f>E796+F796</f>
        <v>6198</v>
      </c>
      <c r="H796" s="4">
        <v>628</v>
      </c>
      <c r="I796" s="4">
        <v>289</v>
      </c>
      <c r="J796" s="7">
        <f>I796*E796</f>
        <v>113288</v>
      </c>
      <c r="K796">
        <f t="shared" si="13"/>
        <v>0.46019108280254778</v>
      </c>
    </row>
    <row r="797" spans="1:11" ht="17">
      <c r="A797" s="3" t="s">
        <v>662</v>
      </c>
      <c r="B797" s="3" t="s">
        <v>2755</v>
      </c>
      <c r="C797" s="4" t="s">
        <v>2756</v>
      </c>
      <c r="D797" s="4">
        <f>VLOOKUP(A797,Sheet1!$A$1:$B$1307,2,FALSE)</f>
        <v>0.17118772654200001</v>
      </c>
      <c r="E797" s="6">
        <v>391</v>
      </c>
      <c r="F797" s="6">
        <v>988</v>
      </c>
      <c r="G797" s="4">
        <f>E797+F797</f>
        <v>1379</v>
      </c>
      <c r="H797" s="4">
        <v>278</v>
      </c>
      <c r="I797" s="4">
        <v>207.1</v>
      </c>
      <c r="J797" s="7">
        <f>I797*E797</f>
        <v>80976.099999999991</v>
      </c>
      <c r="K797">
        <f t="shared" si="13"/>
        <v>0.74496402877697843</v>
      </c>
    </row>
    <row r="798" spans="1:11" ht="17">
      <c r="A798" s="3" t="s">
        <v>748</v>
      </c>
      <c r="B798" s="3" t="s">
        <v>2921</v>
      </c>
      <c r="C798" s="4" t="s">
        <v>2922</v>
      </c>
      <c r="D798" s="4">
        <f>VLOOKUP(A798,Sheet1!$A$1:$B$1307,2,FALSE)</f>
        <v>0.251058849202</v>
      </c>
      <c r="E798" s="6">
        <v>386</v>
      </c>
      <c r="F798" s="6">
        <v>2136</v>
      </c>
      <c r="G798" s="4">
        <f>E798+F798</f>
        <v>2522</v>
      </c>
      <c r="H798" s="4">
        <v>1059</v>
      </c>
      <c r="I798" s="4">
        <v>226</v>
      </c>
      <c r="J798" s="7">
        <f>I798*E798</f>
        <v>87236</v>
      </c>
      <c r="K798">
        <f t="shared" si="13"/>
        <v>0.21340887629839472</v>
      </c>
    </row>
    <row r="799" spans="1:11" ht="17">
      <c r="A799" s="3" t="s">
        <v>594</v>
      </c>
      <c r="B799" s="3" t="s">
        <v>2620</v>
      </c>
      <c r="C799" s="4" t="s">
        <v>2621</v>
      </c>
      <c r="D799" s="4">
        <f>VLOOKUP(A799,Sheet1!$A$1:$B$1307,2,FALSE)</f>
        <v>0.24171734266100001</v>
      </c>
      <c r="E799" s="6">
        <v>381</v>
      </c>
      <c r="F799" s="6">
        <v>2868</v>
      </c>
      <c r="G799" s="4">
        <f>E799+F799</f>
        <v>3249</v>
      </c>
      <c r="H799" s="4">
        <v>489</v>
      </c>
      <c r="I799" s="4">
        <v>353.6</v>
      </c>
      <c r="J799" s="7">
        <f>I799*E799</f>
        <v>134721.60000000001</v>
      </c>
      <c r="K799">
        <f t="shared" si="13"/>
        <v>0.72310838445807779</v>
      </c>
    </row>
    <row r="800" spans="1:11" ht="17">
      <c r="A800" s="3" t="s">
        <v>381</v>
      </c>
      <c r="B800" s="3" t="s">
        <v>2197</v>
      </c>
      <c r="C800" s="4" t="s">
        <v>2198</v>
      </c>
      <c r="D800" s="4">
        <f>VLOOKUP(A800,Sheet1!$A$1:$B$1307,2,FALSE)</f>
        <v>0.35387171074700002</v>
      </c>
      <c r="E800" s="6">
        <v>380</v>
      </c>
      <c r="F800" s="6">
        <v>27580</v>
      </c>
      <c r="G800" s="4">
        <f>E800+F800</f>
        <v>27960</v>
      </c>
      <c r="H800" s="4">
        <v>1583</v>
      </c>
      <c r="I800" s="4">
        <v>411.7</v>
      </c>
      <c r="J800" s="7">
        <f>I800*E800</f>
        <v>156446</v>
      </c>
      <c r="K800">
        <f t="shared" si="13"/>
        <v>0.26007580543272268</v>
      </c>
    </row>
    <row r="801" spans="1:11" ht="17">
      <c r="A801" s="3" t="s">
        <v>960</v>
      </c>
      <c r="B801" s="3" t="s">
        <v>3344</v>
      </c>
      <c r="C801" s="4" t="s">
        <v>3345</v>
      </c>
      <c r="D801" s="4">
        <f>VLOOKUP(A801,Sheet1!$A$1:$B$1307,2,FALSE)</f>
        <v>0.19464521158600001</v>
      </c>
      <c r="E801" s="6">
        <v>378</v>
      </c>
      <c r="F801" s="6">
        <v>1734</v>
      </c>
      <c r="G801" s="4">
        <f>E801+F801</f>
        <v>2112</v>
      </c>
      <c r="H801" s="4">
        <v>890</v>
      </c>
      <c r="I801" s="4">
        <v>368.6</v>
      </c>
      <c r="J801" s="7">
        <f>I801*E801</f>
        <v>139330.80000000002</v>
      </c>
      <c r="K801">
        <f t="shared" si="13"/>
        <v>0.41415730337078654</v>
      </c>
    </row>
    <row r="802" spans="1:11" ht="17">
      <c r="A802" s="3" t="s">
        <v>224</v>
      </c>
      <c r="B802" s="3" t="s">
        <v>1885</v>
      </c>
      <c r="C802" s="4" t="s">
        <v>1886</v>
      </c>
      <c r="D802" s="4">
        <f>VLOOKUP(A802,Sheet1!$A$1:$B$1307,2,FALSE)</f>
        <v>0.33461778239000001</v>
      </c>
      <c r="E802" s="6">
        <v>377</v>
      </c>
      <c r="F802" s="6">
        <v>10417</v>
      </c>
      <c r="G802" s="4">
        <f>E802+F802</f>
        <v>10794</v>
      </c>
      <c r="H802" s="4">
        <v>8436</v>
      </c>
      <c r="I802" s="4">
        <v>2045.9</v>
      </c>
      <c r="J802" s="7">
        <f>I802*E802</f>
        <v>771304.3</v>
      </c>
      <c r="K802">
        <f t="shared" si="13"/>
        <v>0.24252015173067806</v>
      </c>
    </row>
    <row r="803" spans="1:11" ht="17">
      <c r="A803" s="3" t="s">
        <v>768</v>
      </c>
      <c r="B803" s="3" t="s">
        <v>2961</v>
      </c>
      <c r="C803" s="4" t="s">
        <v>2962</v>
      </c>
      <c r="D803" s="4">
        <f>VLOOKUP(A803,Sheet1!$A$1:$B$1307,2,FALSE)</f>
        <v>0.315561227956</v>
      </c>
      <c r="E803" s="6">
        <v>376</v>
      </c>
      <c r="F803" s="6">
        <v>714</v>
      </c>
      <c r="G803" s="4">
        <f>E803+F803</f>
        <v>1090</v>
      </c>
      <c r="H803" s="4">
        <v>449</v>
      </c>
      <c r="I803" s="4">
        <v>229.1</v>
      </c>
      <c r="J803" s="7">
        <f>I803*E803</f>
        <v>86141.599999999991</v>
      </c>
      <c r="K803">
        <f t="shared" si="13"/>
        <v>0.51024498886414249</v>
      </c>
    </row>
    <row r="804" spans="1:11" ht="17">
      <c r="A804" s="3" t="s">
        <v>1044</v>
      </c>
      <c r="B804" s="3" t="s">
        <v>3512</v>
      </c>
      <c r="C804" s="4" t="s">
        <v>3513</v>
      </c>
      <c r="D804" s="4">
        <f>VLOOKUP(A804,Sheet1!$A$1:$B$1307,2,FALSE)</f>
        <v>0.28527854482300002</v>
      </c>
      <c r="E804" s="6">
        <v>376</v>
      </c>
      <c r="F804" s="6">
        <v>8385</v>
      </c>
      <c r="G804" s="4">
        <f>E804+F804</f>
        <v>8761</v>
      </c>
      <c r="H804" s="4">
        <v>594</v>
      </c>
      <c r="I804" s="4">
        <v>362.2</v>
      </c>
      <c r="J804" s="7">
        <f>I804*E804</f>
        <v>136187.19999999998</v>
      </c>
      <c r="K804">
        <f t="shared" si="13"/>
        <v>0.60976430976430973</v>
      </c>
    </row>
    <row r="805" spans="1:11" ht="17">
      <c r="A805" s="3" t="s">
        <v>199</v>
      </c>
      <c r="B805" s="3" t="s">
        <v>1837</v>
      </c>
      <c r="C805" s="4" t="s">
        <v>1838</v>
      </c>
      <c r="D805" s="4">
        <f>VLOOKUP(A805,Sheet1!$A$1:$B$1307,2,FALSE)</f>
        <v>0.289002141662</v>
      </c>
      <c r="E805" s="6">
        <v>375</v>
      </c>
      <c r="F805" s="6">
        <v>812</v>
      </c>
      <c r="G805" s="4">
        <f>E805+F805</f>
        <v>1187</v>
      </c>
      <c r="H805" s="4">
        <v>339</v>
      </c>
      <c r="I805" s="4">
        <v>215.6</v>
      </c>
      <c r="J805" s="7">
        <f>I805*E805</f>
        <v>80850</v>
      </c>
      <c r="K805">
        <f t="shared" si="13"/>
        <v>0.63598820058997052</v>
      </c>
    </row>
    <row r="806" spans="1:11" ht="17">
      <c r="A806" s="3" t="s">
        <v>965</v>
      </c>
      <c r="B806" s="3" t="s">
        <v>3354</v>
      </c>
      <c r="C806" s="4" t="s">
        <v>3355</v>
      </c>
      <c r="D806" s="4">
        <f>VLOOKUP(A806,Sheet1!$A$1:$B$1307,2,FALSE)</f>
        <v>0.38113048141900002</v>
      </c>
      <c r="E806" s="6">
        <v>375</v>
      </c>
      <c r="F806" s="6">
        <v>1277</v>
      </c>
      <c r="G806" s="4">
        <f>E806+F806</f>
        <v>1652</v>
      </c>
      <c r="H806" s="4">
        <v>513</v>
      </c>
      <c r="I806" s="4">
        <v>479.2</v>
      </c>
      <c r="J806" s="7">
        <f>I806*E806</f>
        <v>179700</v>
      </c>
      <c r="K806">
        <f t="shared" si="13"/>
        <v>0.9341130604288499</v>
      </c>
    </row>
    <row r="807" spans="1:11" ht="17">
      <c r="A807" s="3" t="s">
        <v>478</v>
      </c>
      <c r="B807" s="3" t="s">
        <v>2390</v>
      </c>
      <c r="C807" s="4" t="s">
        <v>2391</v>
      </c>
      <c r="D807" s="4">
        <f>VLOOKUP(A807,Sheet1!$A$1:$B$1307,2,FALSE)</f>
        <v>0.249613725412</v>
      </c>
      <c r="E807" s="6">
        <v>374</v>
      </c>
      <c r="F807" s="6">
        <v>1997</v>
      </c>
      <c r="G807" s="4">
        <f>E807+F807</f>
        <v>2371</v>
      </c>
      <c r="H807" s="4">
        <v>608</v>
      </c>
      <c r="I807" s="4">
        <v>404.2</v>
      </c>
      <c r="J807" s="7">
        <f>I807*E807</f>
        <v>151170.79999999999</v>
      </c>
      <c r="K807">
        <f t="shared" si="13"/>
        <v>0.66480263157894737</v>
      </c>
    </row>
    <row r="808" spans="1:11" ht="17">
      <c r="A808" s="3" t="s">
        <v>498</v>
      </c>
      <c r="B808" s="3" t="s">
        <v>2430</v>
      </c>
      <c r="C808" s="4" t="s">
        <v>2431</v>
      </c>
      <c r="D808" s="4">
        <f>VLOOKUP(A808,Sheet1!$A$1:$B$1307,2,FALSE)</f>
        <v>0.26838205237700002</v>
      </c>
      <c r="E808" s="6">
        <v>373</v>
      </c>
      <c r="F808" s="6">
        <v>16395</v>
      </c>
      <c r="G808" s="4">
        <f>E808+F808</f>
        <v>16768</v>
      </c>
      <c r="H808" s="4">
        <v>5586</v>
      </c>
      <c r="I808" s="4">
        <v>587.1</v>
      </c>
      <c r="J808" s="7">
        <f>I808*E808</f>
        <v>218988.30000000002</v>
      </c>
      <c r="K808">
        <f t="shared" si="13"/>
        <v>0.10510204081632653</v>
      </c>
    </row>
    <row r="809" spans="1:11" ht="17">
      <c r="A809" s="3" t="s">
        <v>243</v>
      </c>
      <c r="B809" s="3" t="s">
        <v>1923</v>
      </c>
      <c r="C809" s="4" t="s">
        <v>1924</v>
      </c>
      <c r="D809" s="4">
        <f>VLOOKUP(A809,Sheet1!$A$1:$B$1307,2,FALSE)</f>
        <v>0.22622322480199999</v>
      </c>
      <c r="E809" s="6">
        <v>372</v>
      </c>
      <c r="F809" s="6">
        <v>2035</v>
      </c>
      <c r="G809" s="4">
        <f>E809+F809</f>
        <v>2407</v>
      </c>
      <c r="H809" s="4">
        <v>6837</v>
      </c>
      <c r="I809" s="4">
        <v>1351.3</v>
      </c>
      <c r="J809" s="7">
        <f>I809*E809</f>
        <v>502683.6</v>
      </c>
      <c r="K809">
        <f t="shared" si="13"/>
        <v>0.19764516600848325</v>
      </c>
    </row>
    <row r="810" spans="1:11" ht="17">
      <c r="A810" s="3" t="s">
        <v>858</v>
      </c>
      <c r="B810" s="3" t="s">
        <v>3140</v>
      </c>
      <c r="C810" s="4" t="s">
        <v>3141</v>
      </c>
      <c r="D810" s="4">
        <f>VLOOKUP(A810,Sheet1!$A$1:$B$1307,2,FALSE)</f>
        <v>0.33082130956200001</v>
      </c>
      <c r="E810" s="6">
        <v>370</v>
      </c>
      <c r="F810" s="6">
        <v>1196</v>
      </c>
      <c r="G810" s="4">
        <f>E810+F810</f>
        <v>1566</v>
      </c>
      <c r="H810" s="4">
        <v>793</v>
      </c>
      <c r="I810" s="4">
        <v>458.6</v>
      </c>
      <c r="J810" s="7">
        <f>I810*E810</f>
        <v>169682</v>
      </c>
      <c r="K810">
        <f t="shared" si="13"/>
        <v>0.57831021437578822</v>
      </c>
    </row>
    <row r="811" spans="1:11" ht="17">
      <c r="A811" s="3" t="s">
        <v>618</v>
      </c>
      <c r="B811" s="3" t="s">
        <v>2667</v>
      </c>
      <c r="C811" s="4" t="s">
        <v>2668</v>
      </c>
      <c r="D811" s="4">
        <f>VLOOKUP(A811,Sheet1!$A$1:$B$1307,2,FALSE)</f>
        <v>0.445797303576</v>
      </c>
      <c r="E811" s="6">
        <v>369</v>
      </c>
      <c r="F811" s="6">
        <v>422</v>
      </c>
      <c r="G811" s="4">
        <f>E811+F811</f>
        <v>791</v>
      </c>
      <c r="H811" s="4">
        <v>548</v>
      </c>
      <c r="I811" s="4">
        <v>395</v>
      </c>
      <c r="J811" s="7">
        <f>I811*E811</f>
        <v>145755</v>
      </c>
      <c r="K811">
        <f t="shared" si="13"/>
        <v>0.72080291970802923</v>
      </c>
    </row>
    <row r="812" spans="1:11" ht="17">
      <c r="A812" s="3" t="s">
        <v>244</v>
      </c>
      <c r="B812" s="3" t="s">
        <v>1925</v>
      </c>
      <c r="C812" s="4" t="s">
        <v>1926</v>
      </c>
      <c r="D812" s="4">
        <f>VLOOKUP(A812,Sheet1!$A$1:$B$1307,2,FALSE)</f>
        <v>0.25146822999200003</v>
      </c>
      <c r="E812" s="6">
        <v>368</v>
      </c>
      <c r="F812" s="6">
        <v>2085</v>
      </c>
      <c r="G812" s="4">
        <f>E812+F812</f>
        <v>2453</v>
      </c>
      <c r="H812" s="4">
        <v>7201</v>
      </c>
      <c r="I812" s="4">
        <v>875.5</v>
      </c>
      <c r="J812" s="7">
        <f>I812*E812</f>
        <v>322184</v>
      </c>
      <c r="K812">
        <f t="shared" si="13"/>
        <v>0.1215803360644355</v>
      </c>
    </row>
    <row r="813" spans="1:11" ht="17">
      <c r="A813" s="3" t="s">
        <v>610</v>
      </c>
      <c r="B813" s="3" t="s">
        <v>2651</v>
      </c>
      <c r="C813" s="4" t="s">
        <v>2652</v>
      </c>
      <c r="D813" s="4">
        <f>VLOOKUP(A813,Sheet1!$A$1:$B$1307,2,FALSE)</f>
        <v>0.21088265142900001</v>
      </c>
      <c r="E813" s="6">
        <v>366</v>
      </c>
      <c r="F813" s="6">
        <v>1707</v>
      </c>
      <c r="G813" s="4">
        <f>E813+F813</f>
        <v>2073</v>
      </c>
      <c r="H813" s="4">
        <v>671</v>
      </c>
      <c r="I813" s="4">
        <v>459.6</v>
      </c>
      <c r="J813" s="7">
        <f>I813*E813</f>
        <v>168213.6</v>
      </c>
      <c r="K813">
        <f t="shared" si="13"/>
        <v>0.68494783904619971</v>
      </c>
    </row>
    <row r="814" spans="1:11" ht="17">
      <c r="A814" s="3" t="s">
        <v>823</v>
      </c>
      <c r="B814" s="3" t="s">
        <v>3070</v>
      </c>
      <c r="C814" s="4" t="s">
        <v>3071</v>
      </c>
      <c r="D814" s="4">
        <f>VLOOKUP(A814,Sheet1!$A$1:$B$1307,2,FALSE)</f>
        <v>0.25480638671900002</v>
      </c>
      <c r="E814" s="6">
        <v>366</v>
      </c>
      <c r="F814" s="6">
        <v>7988</v>
      </c>
      <c r="G814" s="4">
        <f>E814+F814</f>
        <v>8354</v>
      </c>
      <c r="H814" s="4">
        <v>1581</v>
      </c>
      <c r="I814" s="4">
        <v>429.4</v>
      </c>
      <c r="J814" s="7">
        <f>I814*E814</f>
        <v>157160.4</v>
      </c>
      <c r="K814">
        <f t="shared" si="13"/>
        <v>0.27160025300442758</v>
      </c>
    </row>
    <row r="815" spans="1:11" ht="17">
      <c r="A815" s="3" t="s">
        <v>896</v>
      </c>
      <c r="B815" s="3" t="s">
        <v>3216</v>
      </c>
      <c r="C815" s="4" t="s">
        <v>3217</v>
      </c>
      <c r="D815" s="4">
        <f>VLOOKUP(A815,Sheet1!$A$1:$B$1307,2,FALSE)</f>
        <v>0.19651387049899999</v>
      </c>
      <c r="E815" s="6">
        <v>365</v>
      </c>
      <c r="F815" s="6">
        <v>1515</v>
      </c>
      <c r="G815" s="4">
        <f>E815+F815</f>
        <v>1880</v>
      </c>
      <c r="H815" s="4">
        <v>473</v>
      </c>
      <c r="I815" s="4">
        <v>369.4</v>
      </c>
      <c r="J815" s="7">
        <f>I815*E815</f>
        <v>134831</v>
      </c>
      <c r="K815">
        <f t="shared" si="13"/>
        <v>0.78097251585623673</v>
      </c>
    </row>
    <row r="816" spans="1:11" ht="17">
      <c r="A816" s="3" t="s">
        <v>504</v>
      </c>
      <c r="B816" s="3" t="s">
        <v>2442</v>
      </c>
      <c r="C816" s="4" t="s">
        <v>2443</v>
      </c>
      <c r="D816" s="4">
        <f>VLOOKUP(A816,Sheet1!$A$1:$B$1307,2,FALSE)</f>
        <v>0.36766499527399998</v>
      </c>
      <c r="E816" s="6">
        <v>363</v>
      </c>
      <c r="F816" s="6">
        <v>7867</v>
      </c>
      <c r="G816" s="4">
        <f>E816+F816</f>
        <v>8230</v>
      </c>
      <c r="H816" s="4">
        <v>824</v>
      </c>
      <c r="I816" s="4">
        <v>643</v>
      </c>
      <c r="J816" s="7">
        <f>I816*E816</f>
        <v>233409</v>
      </c>
      <c r="K816">
        <f t="shared" si="13"/>
        <v>0.78033980582524276</v>
      </c>
    </row>
    <row r="817" spans="1:11" ht="17">
      <c r="A817" s="3" t="s">
        <v>225</v>
      </c>
      <c r="B817" s="3" t="s">
        <v>1887</v>
      </c>
      <c r="C817" s="4" t="s">
        <v>1888</v>
      </c>
      <c r="D817" s="4">
        <f>VLOOKUP(A817,Sheet1!$A$1:$B$1307,2,FALSE)</f>
        <v>0.36743531967699999</v>
      </c>
      <c r="E817" s="6">
        <v>361</v>
      </c>
      <c r="F817" s="6">
        <v>9373</v>
      </c>
      <c r="G817" s="4">
        <f>E817+F817</f>
        <v>9734</v>
      </c>
      <c r="H817" s="4">
        <v>5374</v>
      </c>
      <c r="I817" s="4">
        <v>1030.9000000000001</v>
      </c>
      <c r="J817" s="7">
        <f>I817*E817</f>
        <v>372154.9</v>
      </c>
      <c r="K817">
        <f t="shared" si="13"/>
        <v>0.19183103833271309</v>
      </c>
    </row>
    <row r="818" spans="1:11" ht="17">
      <c r="A818" s="3" t="s">
        <v>236</v>
      </c>
      <c r="B818" s="3" t="s">
        <v>1909</v>
      </c>
      <c r="C818" s="4" t="s">
        <v>1910</v>
      </c>
      <c r="D818" s="4">
        <f>VLOOKUP(A818,Sheet1!$A$1:$B$1307,2,FALSE)</f>
        <v>0.54037366447000001</v>
      </c>
      <c r="E818" s="6">
        <v>361</v>
      </c>
      <c r="F818" s="6">
        <v>7173</v>
      </c>
      <c r="G818" s="4">
        <f>E818+F818</f>
        <v>7534</v>
      </c>
      <c r="H818" s="4">
        <v>5102</v>
      </c>
      <c r="I818" s="4">
        <v>850.3</v>
      </c>
      <c r="J818" s="7">
        <f>I818*E818</f>
        <v>306958.3</v>
      </c>
      <c r="K818">
        <f t="shared" si="13"/>
        <v>0.16666013328106624</v>
      </c>
    </row>
    <row r="819" spans="1:11" ht="17">
      <c r="A819" s="3" t="s">
        <v>457</v>
      </c>
      <c r="B819" s="3" t="s">
        <v>2348</v>
      </c>
      <c r="C819" s="4" t="s">
        <v>2349</v>
      </c>
      <c r="D819" s="4">
        <f>VLOOKUP(A819,Sheet1!$A$1:$B$1307,2,FALSE)</f>
        <v>0.21483755859600001</v>
      </c>
      <c r="E819" s="6">
        <v>356</v>
      </c>
      <c r="F819" s="6">
        <v>2165</v>
      </c>
      <c r="G819" s="4">
        <f>E819+F819</f>
        <v>2521</v>
      </c>
      <c r="H819" s="4">
        <v>609</v>
      </c>
      <c r="I819" s="4">
        <v>399.2</v>
      </c>
      <c r="J819" s="7">
        <f>I819*E819</f>
        <v>142115.19999999998</v>
      </c>
      <c r="K819">
        <f t="shared" si="13"/>
        <v>0.6555008210180624</v>
      </c>
    </row>
    <row r="820" spans="1:11" ht="17">
      <c r="A820" s="3" t="s">
        <v>1177</v>
      </c>
      <c r="B820" s="3" t="s">
        <v>3778</v>
      </c>
      <c r="C820" s="4" t="s">
        <v>2845</v>
      </c>
      <c r="D820" s="4">
        <f>VLOOKUP(A820,Sheet1!$A$1:$B$1307,2,FALSE)</f>
        <v>0.289701602984</v>
      </c>
      <c r="E820" s="6">
        <v>355</v>
      </c>
      <c r="F820" s="6">
        <v>373</v>
      </c>
      <c r="G820" s="4">
        <f>E820+F820</f>
        <v>728</v>
      </c>
      <c r="H820" s="4">
        <v>427</v>
      </c>
      <c r="I820" s="4">
        <v>237.2</v>
      </c>
      <c r="J820" s="7">
        <f>I820*E820</f>
        <v>84206</v>
      </c>
      <c r="K820">
        <f t="shared" si="13"/>
        <v>0.55550351288056199</v>
      </c>
    </row>
    <row r="821" spans="1:11" ht="17">
      <c r="A821" s="3" t="s">
        <v>548</v>
      </c>
      <c r="B821" s="3" t="s">
        <v>2530</v>
      </c>
      <c r="C821" s="4" t="s">
        <v>2509</v>
      </c>
      <c r="D821" s="4">
        <f>VLOOKUP(A821,Sheet1!$A$1:$B$1307,2,FALSE)</f>
        <v>0.23449333093800001</v>
      </c>
      <c r="E821" s="6">
        <v>354</v>
      </c>
      <c r="F821" s="6">
        <v>11801</v>
      </c>
      <c r="G821" s="4">
        <f>E821+F821</f>
        <v>12155</v>
      </c>
      <c r="H821" s="4">
        <v>974</v>
      </c>
      <c r="I821" s="4">
        <v>596.29999999999995</v>
      </c>
      <c r="J821" s="7">
        <f>I821*E821</f>
        <v>211090.19999999998</v>
      </c>
      <c r="K821">
        <f t="shared" si="13"/>
        <v>0.61221765913757697</v>
      </c>
    </row>
    <row r="822" spans="1:11" ht="17">
      <c r="A822" s="3" t="s">
        <v>226</v>
      </c>
      <c r="B822" s="3" t="s">
        <v>1889</v>
      </c>
      <c r="C822" s="4" t="s">
        <v>1890</v>
      </c>
      <c r="D822" s="4">
        <f>VLOOKUP(A822,Sheet1!$A$1:$B$1307,2,FALSE)</f>
        <v>0.344995219357</v>
      </c>
      <c r="E822" s="6">
        <v>352</v>
      </c>
      <c r="F822" s="6">
        <v>6154</v>
      </c>
      <c r="G822" s="4">
        <f>E822+F822</f>
        <v>6506</v>
      </c>
      <c r="H822" s="4">
        <v>6118</v>
      </c>
      <c r="I822" s="4">
        <v>1779.6</v>
      </c>
      <c r="J822" s="7">
        <f>I822*E822</f>
        <v>626419.19999999995</v>
      </c>
      <c r="K822">
        <f t="shared" si="13"/>
        <v>0.29087937234390321</v>
      </c>
    </row>
    <row r="823" spans="1:11" ht="17">
      <c r="A823" s="3" t="s">
        <v>511</v>
      </c>
      <c r="B823" s="3" t="s">
        <v>2456</v>
      </c>
      <c r="C823" s="4" t="s">
        <v>2457</v>
      </c>
      <c r="D823" s="4">
        <f>VLOOKUP(A823,Sheet1!$A$1:$B$1307,2,FALSE)</f>
        <v>0.22563206058599999</v>
      </c>
      <c r="E823" s="6">
        <v>352</v>
      </c>
      <c r="F823" s="6">
        <v>9845</v>
      </c>
      <c r="G823" s="4">
        <f>E823+F823</f>
        <v>10197</v>
      </c>
      <c r="H823" s="4">
        <v>899</v>
      </c>
      <c r="I823" s="4">
        <v>647.4</v>
      </c>
      <c r="J823" s="7">
        <f>I823*E823</f>
        <v>227884.79999999999</v>
      </c>
      <c r="K823">
        <f t="shared" si="13"/>
        <v>0.72013348164627367</v>
      </c>
    </row>
    <row r="824" spans="1:11" ht="17">
      <c r="A824" s="3" t="s">
        <v>512</v>
      </c>
      <c r="B824" s="3" t="s">
        <v>2458</v>
      </c>
      <c r="C824" s="4" t="s">
        <v>2459</v>
      </c>
      <c r="D824" s="4">
        <f>VLOOKUP(A824,Sheet1!$A$1:$B$1307,2,FALSE)</f>
        <v>0.31834544895200001</v>
      </c>
      <c r="E824" s="6">
        <v>352</v>
      </c>
      <c r="F824" s="6">
        <v>10115</v>
      </c>
      <c r="G824" s="4">
        <f>E824+F824</f>
        <v>10467</v>
      </c>
      <c r="H824" s="4">
        <v>804</v>
      </c>
      <c r="I824" s="4">
        <v>574.20000000000005</v>
      </c>
      <c r="J824" s="7">
        <f>I824*E824</f>
        <v>202118.40000000002</v>
      </c>
      <c r="K824">
        <f t="shared" si="13"/>
        <v>0.71417910447761201</v>
      </c>
    </row>
    <row r="825" spans="1:11" ht="17">
      <c r="A825" s="3" t="s">
        <v>1201</v>
      </c>
      <c r="B825" s="3" t="s">
        <v>3823</v>
      </c>
      <c r="C825" s="4" t="s">
        <v>3824</v>
      </c>
      <c r="D825" s="4">
        <f>VLOOKUP(A825,Sheet1!$A$1:$B$1307,2,FALSE)</f>
        <v>0.60798019083499999</v>
      </c>
      <c r="E825" s="6">
        <v>352</v>
      </c>
      <c r="F825" s="6">
        <v>388</v>
      </c>
      <c r="G825" s="4">
        <f>E825+F825</f>
        <v>740</v>
      </c>
      <c r="H825" s="4">
        <v>439</v>
      </c>
      <c r="I825" s="4">
        <v>264.2</v>
      </c>
      <c r="J825" s="7">
        <f>I825*E825</f>
        <v>92998.399999999994</v>
      </c>
      <c r="K825">
        <f t="shared" si="13"/>
        <v>0.6018223234624146</v>
      </c>
    </row>
    <row r="826" spans="1:11" ht="17">
      <c r="A826" s="3" t="s">
        <v>769</v>
      </c>
      <c r="B826" s="3" t="s">
        <v>2963</v>
      </c>
      <c r="C826" s="4" t="s">
        <v>2964</v>
      </c>
      <c r="D826" s="4">
        <f>VLOOKUP(A826,Sheet1!$A$1:$B$1307,2,FALSE)</f>
        <v>0.34753201350599999</v>
      </c>
      <c r="E826" s="6">
        <v>350</v>
      </c>
      <c r="F826" s="6">
        <v>355</v>
      </c>
      <c r="G826" s="4">
        <f>E826+F826</f>
        <v>705</v>
      </c>
      <c r="H826" s="4">
        <v>364</v>
      </c>
      <c r="I826" s="4">
        <v>223.5</v>
      </c>
      <c r="J826" s="7">
        <f>I826*E826</f>
        <v>78225</v>
      </c>
      <c r="K826">
        <f t="shared" si="13"/>
        <v>0.61401098901098905</v>
      </c>
    </row>
    <row r="827" spans="1:11" ht="17">
      <c r="A827" s="3" t="s">
        <v>802</v>
      </c>
      <c r="B827" s="3" t="s">
        <v>3028</v>
      </c>
      <c r="C827" s="4" t="s">
        <v>3029</v>
      </c>
      <c r="D827" s="4">
        <f>VLOOKUP(A827,Sheet1!$A$1:$B$1307,2,FALSE)</f>
        <v>0.33584140659599998</v>
      </c>
      <c r="E827" s="6">
        <v>350</v>
      </c>
      <c r="F827" s="6">
        <v>9861</v>
      </c>
      <c r="G827" s="4">
        <f>E827+F827</f>
        <v>10211</v>
      </c>
      <c r="H827" s="4">
        <v>551</v>
      </c>
      <c r="I827" s="4">
        <v>205</v>
      </c>
      <c r="J827" s="7">
        <f>I827*E827</f>
        <v>71750</v>
      </c>
      <c r="K827">
        <f t="shared" si="13"/>
        <v>0.3720508166969147</v>
      </c>
    </row>
    <row r="828" spans="1:11" ht="17">
      <c r="A828" s="3" t="s">
        <v>1289</v>
      </c>
      <c r="B828" s="3" t="s">
        <v>3929</v>
      </c>
      <c r="C828" s="4" t="s">
        <v>3930</v>
      </c>
      <c r="D828" s="4">
        <f>VLOOKUP(A828,Sheet1!$A$1:$B$1307,2,FALSE)</f>
        <v>0.24257419705800001</v>
      </c>
      <c r="E828" s="6">
        <v>350</v>
      </c>
      <c r="F828" s="6">
        <v>1190</v>
      </c>
      <c r="G828" s="4">
        <f>E828+F828</f>
        <v>1540</v>
      </c>
      <c r="H828" s="4">
        <v>1078</v>
      </c>
      <c r="I828" s="4">
        <v>247.8</v>
      </c>
      <c r="J828" s="7">
        <f>I828*E828</f>
        <v>86730</v>
      </c>
      <c r="K828">
        <f t="shared" si="13"/>
        <v>0.22987012987012989</v>
      </c>
    </row>
    <row r="829" spans="1:11" ht="17">
      <c r="A829" s="3" t="s">
        <v>1284</v>
      </c>
      <c r="B829" s="3" t="s">
        <v>3923</v>
      </c>
      <c r="C829" s="4" t="s">
        <v>2845</v>
      </c>
      <c r="D829" s="4">
        <f>VLOOKUP(A829,Sheet1!$A$1:$B$1307,2,FALSE)</f>
        <v>0.23785743895200001</v>
      </c>
      <c r="E829" s="6">
        <v>349</v>
      </c>
      <c r="F829" s="6">
        <v>474</v>
      </c>
      <c r="G829" s="4">
        <f>E829+F829</f>
        <v>823</v>
      </c>
      <c r="H829" s="4">
        <v>382</v>
      </c>
      <c r="I829" s="4">
        <v>220.3</v>
      </c>
      <c r="J829" s="7">
        <f>I829*E829</f>
        <v>76884.7</v>
      </c>
      <c r="K829">
        <f t="shared" si="13"/>
        <v>0.57670157068062833</v>
      </c>
    </row>
    <row r="830" spans="1:11" ht="17">
      <c r="A830" s="3" t="s">
        <v>906</v>
      </c>
      <c r="B830" s="3" t="s">
        <v>3238</v>
      </c>
      <c r="C830" s="4" t="s">
        <v>3239</v>
      </c>
      <c r="D830" s="4">
        <f>VLOOKUP(A830,Sheet1!$A$1:$B$1307,2,FALSE)</f>
        <v>0.15871079384</v>
      </c>
      <c r="E830" s="6">
        <v>346</v>
      </c>
      <c r="F830" s="6">
        <v>1307</v>
      </c>
      <c r="G830" s="4">
        <f>E830+F830</f>
        <v>1653</v>
      </c>
      <c r="H830" s="4">
        <v>2990</v>
      </c>
      <c r="I830" s="4">
        <v>569.1</v>
      </c>
      <c r="J830" s="7">
        <f>I830*E830</f>
        <v>196908.6</v>
      </c>
      <c r="K830">
        <f t="shared" si="13"/>
        <v>0.19033444816053513</v>
      </c>
    </row>
    <row r="831" spans="1:11" ht="17">
      <c r="A831" s="3" t="s">
        <v>1196</v>
      </c>
      <c r="B831" s="3" t="s">
        <v>3813</v>
      </c>
      <c r="C831" s="4" t="s">
        <v>3814</v>
      </c>
      <c r="D831" s="4">
        <f>VLOOKUP(A831,Sheet1!$A$1:$B$1307,2,FALSE)</f>
        <v>0.49710418653999999</v>
      </c>
      <c r="E831" s="6">
        <v>346</v>
      </c>
      <c r="F831" s="6">
        <v>347</v>
      </c>
      <c r="G831" s="4">
        <f>E831+F831</f>
        <v>693</v>
      </c>
      <c r="H831" s="4">
        <v>343</v>
      </c>
      <c r="I831" s="4">
        <v>218.9</v>
      </c>
      <c r="J831" s="7">
        <f>I831*E831</f>
        <v>75739.400000000009</v>
      </c>
      <c r="K831">
        <f t="shared" si="13"/>
        <v>0.63819241982507291</v>
      </c>
    </row>
    <row r="832" spans="1:11" ht="17">
      <c r="A832" s="3" t="s">
        <v>502</v>
      </c>
      <c r="B832" s="3" t="s">
        <v>2438</v>
      </c>
      <c r="C832" s="4" t="s">
        <v>2439</v>
      </c>
      <c r="D832" s="4">
        <f>VLOOKUP(A832,Sheet1!$A$1:$B$1307,2,FALSE)</f>
        <v>0.44606445980199999</v>
      </c>
      <c r="E832" s="6">
        <v>344</v>
      </c>
      <c r="F832" s="6">
        <v>5830</v>
      </c>
      <c r="G832" s="4">
        <f>E832+F832</f>
        <v>6174</v>
      </c>
      <c r="H832" s="4">
        <v>799</v>
      </c>
      <c r="I832" s="4">
        <v>592.20000000000005</v>
      </c>
      <c r="J832" s="7">
        <f>I832*E832</f>
        <v>203716.80000000002</v>
      </c>
      <c r="K832">
        <f t="shared" si="13"/>
        <v>0.74117647058823533</v>
      </c>
    </row>
    <row r="833" spans="1:11" ht="17">
      <c r="A833" s="3" t="s">
        <v>128</v>
      </c>
      <c r="B833" s="3" t="s">
        <v>1707</v>
      </c>
      <c r="C833" s="4" t="s">
        <v>1708</v>
      </c>
      <c r="D833" s="4">
        <f>VLOOKUP(A833,Sheet1!$A$1:$B$1307,2,FALSE)</f>
        <v>0.40560114943699999</v>
      </c>
      <c r="E833" s="6">
        <v>340</v>
      </c>
      <c r="F833" s="6">
        <v>3776</v>
      </c>
      <c r="G833" s="4">
        <f>E833+F833</f>
        <v>4116</v>
      </c>
      <c r="H833" s="4">
        <v>77</v>
      </c>
      <c r="I833" s="4">
        <v>73.599999999999994</v>
      </c>
      <c r="J833" s="7">
        <f>I833*E833</f>
        <v>25023.999999999996</v>
      </c>
      <c r="K833">
        <f t="shared" si="13"/>
        <v>0.95584415584415572</v>
      </c>
    </row>
    <row r="834" spans="1:11" ht="17">
      <c r="A834" s="3" t="s">
        <v>898</v>
      </c>
      <c r="B834" s="3" t="s">
        <v>3220</v>
      </c>
      <c r="C834" s="4" t="s">
        <v>3221</v>
      </c>
      <c r="D834" s="4">
        <f>VLOOKUP(A834,Sheet1!$A$1:$B$1307,2,FALSE)</f>
        <v>0.31070510280399999</v>
      </c>
      <c r="E834" s="6">
        <v>339</v>
      </c>
      <c r="F834" s="6">
        <v>6688</v>
      </c>
      <c r="G834" s="4">
        <f>E834+F834</f>
        <v>7027</v>
      </c>
      <c r="H834" s="4">
        <v>478</v>
      </c>
      <c r="I834" s="4">
        <v>339.9</v>
      </c>
      <c r="J834" s="7">
        <f>I834*E834</f>
        <v>115226.09999999999</v>
      </c>
      <c r="K834">
        <f t="shared" si="13"/>
        <v>0.7110878661087866</v>
      </c>
    </row>
    <row r="835" spans="1:11" ht="17">
      <c r="A835" s="3" t="s">
        <v>194</v>
      </c>
      <c r="B835" s="3" t="s">
        <v>1825</v>
      </c>
      <c r="C835" s="4" t="s">
        <v>1826</v>
      </c>
      <c r="D835" s="4">
        <f>VLOOKUP(A835,Sheet1!$A$1:$B$1307,2,FALSE)</f>
        <v>0.32296743193100003</v>
      </c>
      <c r="E835" s="6">
        <v>338</v>
      </c>
      <c r="F835" s="6">
        <v>8142</v>
      </c>
      <c r="G835" s="4">
        <f>E835+F835</f>
        <v>8480</v>
      </c>
      <c r="H835" s="4">
        <v>6896</v>
      </c>
      <c r="I835" s="4">
        <v>2040.3</v>
      </c>
      <c r="J835" s="7">
        <f>I835*E835</f>
        <v>689621.4</v>
      </c>
      <c r="K835">
        <f t="shared" ref="K835:K898" si="14">I835/H835</f>
        <v>0.2958671693735499</v>
      </c>
    </row>
    <row r="836" spans="1:11" ht="17">
      <c r="A836" s="3" t="s">
        <v>555</v>
      </c>
      <c r="B836" s="3" t="s">
        <v>2543</v>
      </c>
      <c r="C836" s="4" t="s">
        <v>2544</v>
      </c>
      <c r="D836" s="4">
        <f>VLOOKUP(A836,Sheet1!$A$1:$B$1307,2,FALSE)</f>
        <v>0.29233961099099998</v>
      </c>
      <c r="E836" s="6">
        <v>338</v>
      </c>
      <c r="F836" s="6">
        <v>5217</v>
      </c>
      <c r="G836" s="4">
        <f>E836+F836</f>
        <v>5555</v>
      </c>
      <c r="H836" s="4">
        <v>619</v>
      </c>
      <c r="I836" s="4">
        <v>370.8</v>
      </c>
      <c r="J836" s="7">
        <f>I836*E836</f>
        <v>125330.40000000001</v>
      </c>
      <c r="K836">
        <f t="shared" si="14"/>
        <v>0.59903069466882075</v>
      </c>
    </row>
    <row r="837" spans="1:11" ht="17">
      <c r="A837" s="3" t="s">
        <v>658</v>
      </c>
      <c r="B837" s="3" t="s">
        <v>2747</v>
      </c>
      <c r="C837" s="4" t="s">
        <v>2748</v>
      </c>
      <c r="D837" s="4">
        <f>VLOOKUP(A837,Sheet1!$A$1:$B$1307,2,FALSE)</f>
        <v>0.16206307297299999</v>
      </c>
      <c r="E837" s="6">
        <v>338</v>
      </c>
      <c r="F837" s="6">
        <v>816</v>
      </c>
      <c r="G837" s="4">
        <f>E837+F837</f>
        <v>1154</v>
      </c>
      <c r="H837" s="4">
        <v>583</v>
      </c>
      <c r="I837" s="4">
        <v>374.9</v>
      </c>
      <c r="J837" s="7">
        <f>I837*E837</f>
        <v>126716.2</v>
      </c>
      <c r="K837">
        <f t="shared" si="14"/>
        <v>0.6430531732418524</v>
      </c>
    </row>
    <row r="838" spans="1:11" ht="17">
      <c r="A838" s="3" t="s">
        <v>970</v>
      </c>
      <c r="B838" s="3" t="s">
        <v>3364</v>
      </c>
      <c r="C838" s="4" t="s">
        <v>3365</v>
      </c>
      <c r="D838" s="4">
        <f>VLOOKUP(A838,Sheet1!$A$1:$B$1307,2,FALSE)</f>
        <v>0.22905012340600001</v>
      </c>
      <c r="E838" s="6">
        <v>338</v>
      </c>
      <c r="F838" s="6">
        <v>435</v>
      </c>
      <c r="G838" s="4">
        <f>E838+F838</f>
        <v>773</v>
      </c>
      <c r="H838" s="4">
        <v>756</v>
      </c>
      <c r="I838" s="4">
        <v>268</v>
      </c>
      <c r="J838" s="7">
        <f>I838*E838</f>
        <v>90584</v>
      </c>
      <c r="K838">
        <f t="shared" si="14"/>
        <v>0.35449735449735448</v>
      </c>
    </row>
    <row r="839" spans="1:11" ht="17">
      <c r="A839" s="3" t="s">
        <v>845</v>
      </c>
      <c r="B839" s="3" t="s">
        <v>3114</v>
      </c>
      <c r="C839" s="4" t="s">
        <v>3115</v>
      </c>
      <c r="D839" s="4">
        <f>VLOOKUP(A839,Sheet1!$A$1:$B$1307,2,FALSE)</f>
        <v>0.31716990632399999</v>
      </c>
      <c r="E839" s="6">
        <v>337</v>
      </c>
      <c r="F839" s="6">
        <v>5104</v>
      </c>
      <c r="G839" s="4">
        <f>E839+F839</f>
        <v>5441</v>
      </c>
      <c r="H839" s="4">
        <v>782</v>
      </c>
      <c r="I839" s="4">
        <v>276.7</v>
      </c>
      <c r="J839" s="7">
        <f>I839*E839</f>
        <v>93247.9</v>
      </c>
      <c r="K839">
        <f t="shared" si="14"/>
        <v>0.35383631713554986</v>
      </c>
    </row>
    <row r="840" spans="1:11" ht="17">
      <c r="A840" s="3" t="s">
        <v>613</v>
      </c>
      <c r="B840" s="3" t="s">
        <v>2659</v>
      </c>
      <c r="C840" s="4" t="s">
        <v>2660</v>
      </c>
      <c r="D840" s="4">
        <f>VLOOKUP(A840,Sheet1!$A$1:$B$1307,2,FALSE)</f>
        <v>0.25687017791599998</v>
      </c>
      <c r="E840" s="6">
        <v>335</v>
      </c>
      <c r="F840" s="6">
        <v>3409</v>
      </c>
      <c r="G840" s="4">
        <f>E840+F840</f>
        <v>3744</v>
      </c>
      <c r="H840" s="4">
        <v>3329</v>
      </c>
      <c r="I840" s="4">
        <v>616.5</v>
      </c>
      <c r="J840" s="7">
        <f>I840*E840</f>
        <v>206527.5</v>
      </c>
      <c r="K840">
        <f t="shared" si="14"/>
        <v>0.18519074797236407</v>
      </c>
    </row>
    <row r="841" spans="1:11" ht="17">
      <c r="A841" s="3" t="s">
        <v>938</v>
      </c>
      <c r="B841" s="3" t="s">
        <v>3298</v>
      </c>
      <c r="C841" s="4" t="s">
        <v>3299</v>
      </c>
      <c r="D841" s="4">
        <f>VLOOKUP(A841,Sheet1!$A$1:$B$1307,2,FALSE)</f>
        <v>0.42998710133399998</v>
      </c>
      <c r="E841" s="6">
        <v>334</v>
      </c>
      <c r="F841" s="6">
        <v>440</v>
      </c>
      <c r="G841" s="4">
        <f>E841+F841</f>
        <v>774</v>
      </c>
      <c r="H841" s="4">
        <v>507</v>
      </c>
      <c r="I841" s="4">
        <v>285</v>
      </c>
      <c r="J841" s="7">
        <f>I841*E841</f>
        <v>95190</v>
      </c>
      <c r="K841">
        <f t="shared" si="14"/>
        <v>0.56213017751479288</v>
      </c>
    </row>
    <row r="842" spans="1:11" ht="17">
      <c r="A842" s="3" t="s">
        <v>814</v>
      </c>
      <c r="B842" s="3" t="s">
        <v>3052</v>
      </c>
      <c r="C842" s="4" t="s">
        <v>3053</v>
      </c>
      <c r="D842" s="4">
        <f>VLOOKUP(A842,Sheet1!$A$1:$B$1307,2,FALSE)</f>
        <v>0.30128874412099999</v>
      </c>
      <c r="E842" s="6">
        <v>333</v>
      </c>
      <c r="F842" s="6">
        <v>4699</v>
      </c>
      <c r="G842" s="4">
        <f>E842+F842</f>
        <v>5032</v>
      </c>
      <c r="H842" s="4">
        <v>595</v>
      </c>
      <c r="I842" s="4">
        <v>396.1</v>
      </c>
      <c r="J842" s="7">
        <f>I842*E842</f>
        <v>131901.30000000002</v>
      </c>
      <c r="K842">
        <f t="shared" si="14"/>
        <v>0.6657142857142857</v>
      </c>
    </row>
    <row r="843" spans="1:11" ht="17">
      <c r="A843" s="3" t="s">
        <v>1086</v>
      </c>
      <c r="B843" s="3" t="s">
        <v>3596</v>
      </c>
      <c r="C843" s="4" t="s">
        <v>3597</v>
      </c>
      <c r="D843" s="4">
        <f>VLOOKUP(A843,Sheet1!$A$1:$B$1307,2,FALSE)</f>
        <v>0.179535170928</v>
      </c>
      <c r="E843" s="6">
        <v>333</v>
      </c>
      <c r="F843" s="6">
        <v>4680</v>
      </c>
      <c r="G843" s="4">
        <f>E843+F843</f>
        <v>5013</v>
      </c>
      <c r="H843" s="4">
        <v>955</v>
      </c>
      <c r="I843" s="4">
        <v>255.4</v>
      </c>
      <c r="J843" s="7">
        <f>I843*E843</f>
        <v>85048.2</v>
      </c>
      <c r="K843">
        <f t="shared" si="14"/>
        <v>0.26743455497382201</v>
      </c>
    </row>
    <row r="844" spans="1:11" ht="17">
      <c r="A844" s="3" t="s">
        <v>496</v>
      </c>
      <c r="B844" s="3" t="s">
        <v>2426</v>
      </c>
      <c r="C844" s="4" t="s">
        <v>2427</v>
      </c>
      <c r="D844" s="4">
        <f>VLOOKUP(A844,Sheet1!$A$1:$B$1307,2,FALSE)</f>
        <v>0.33038070489999999</v>
      </c>
      <c r="E844" s="6">
        <v>332</v>
      </c>
      <c r="F844" s="6">
        <v>861</v>
      </c>
      <c r="G844" s="4">
        <f>E844+F844</f>
        <v>1193</v>
      </c>
      <c r="H844" s="4">
        <v>614</v>
      </c>
      <c r="I844" s="4">
        <v>446.8</v>
      </c>
      <c r="J844" s="7">
        <f>I844*E844</f>
        <v>148337.60000000001</v>
      </c>
      <c r="K844">
        <f t="shared" si="14"/>
        <v>0.72768729641693808</v>
      </c>
    </row>
    <row r="845" spans="1:11" ht="17">
      <c r="A845" s="3" t="s">
        <v>535</v>
      </c>
      <c r="B845" s="3" t="s">
        <v>2502</v>
      </c>
      <c r="C845" s="4" t="s">
        <v>2503</v>
      </c>
      <c r="D845" s="4">
        <f>VLOOKUP(A845,Sheet1!$A$1:$B$1307,2,FALSE)</f>
        <v>0.29964697221100001</v>
      </c>
      <c r="E845" s="6">
        <v>332</v>
      </c>
      <c r="F845" s="6">
        <v>10031</v>
      </c>
      <c r="G845" s="4">
        <f>E845+F845</f>
        <v>10363</v>
      </c>
      <c r="H845" s="4">
        <v>844</v>
      </c>
      <c r="I845" s="4">
        <v>411.3</v>
      </c>
      <c r="J845" s="7">
        <f>I845*E845</f>
        <v>136551.6</v>
      </c>
      <c r="K845">
        <f t="shared" si="14"/>
        <v>0.48732227488151658</v>
      </c>
    </row>
    <row r="846" spans="1:11" ht="17">
      <c r="A846" s="3" t="s">
        <v>241</v>
      </c>
      <c r="B846" s="3" t="s">
        <v>1919</v>
      </c>
      <c r="C846" s="4" t="s">
        <v>1920</v>
      </c>
      <c r="D846" s="4">
        <f>VLOOKUP(A846,Sheet1!$A$1:$B$1307,2,FALSE)</f>
        <v>0.333260817702</v>
      </c>
      <c r="E846" s="6">
        <v>331</v>
      </c>
      <c r="F846" s="6">
        <v>2676</v>
      </c>
      <c r="G846" s="4">
        <f>E846+F846</f>
        <v>3007</v>
      </c>
      <c r="H846" s="4">
        <v>6096</v>
      </c>
      <c r="I846" s="4">
        <v>779.7</v>
      </c>
      <c r="J846" s="7">
        <f>I846*E846</f>
        <v>258080.7</v>
      </c>
      <c r="K846">
        <f t="shared" si="14"/>
        <v>0.12790354330708661</v>
      </c>
    </row>
    <row r="847" spans="1:11" ht="17">
      <c r="A847" s="3" t="s">
        <v>230</v>
      </c>
      <c r="B847" s="3" t="s">
        <v>1897</v>
      </c>
      <c r="C847" s="4" t="s">
        <v>1898</v>
      </c>
      <c r="D847" s="4">
        <f>VLOOKUP(A847,Sheet1!$A$1:$B$1307,2,FALSE)</f>
        <v>0.20808214864399999</v>
      </c>
      <c r="E847" s="6">
        <v>329</v>
      </c>
      <c r="F847" s="6">
        <v>11633</v>
      </c>
      <c r="G847" s="4">
        <f>E847+F847</f>
        <v>11962</v>
      </c>
      <c r="H847" s="4">
        <v>6529</v>
      </c>
      <c r="I847" s="4">
        <v>1178</v>
      </c>
      <c r="J847" s="7">
        <f>I847*E847</f>
        <v>387562</v>
      </c>
      <c r="K847">
        <f t="shared" si="14"/>
        <v>0.18042579261755246</v>
      </c>
    </row>
    <row r="848" spans="1:11" ht="17">
      <c r="A848" s="3" t="s">
        <v>1214</v>
      </c>
      <c r="B848" s="3" t="s">
        <v>3839</v>
      </c>
      <c r="C848" s="4" t="s">
        <v>1787</v>
      </c>
      <c r="D848" s="4">
        <f>VLOOKUP(A848,Sheet1!$A$1:$B$1307,2,FALSE)</f>
        <v>0.37394500044000001</v>
      </c>
      <c r="E848" s="6">
        <v>329</v>
      </c>
      <c r="F848" s="6">
        <v>348</v>
      </c>
      <c r="G848" s="4">
        <f>E848+F848</f>
        <v>677</v>
      </c>
      <c r="H848" s="4">
        <v>780</v>
      </c>
      <c r="I848" s="4">
        <v>334</v>
      </c>
      <c r="J848" s="7">
        <f>I848*E848</f>
        <v>109886</v>
      </c>
      <c r="K848">
        <f t="shared" si="14"/>
        <v>0.42820512820512818</v>
      </c>
    </row>
    <row r="849" spans="1:11" ht="17">
      <c r="A849" s="3" t="s">
        <v>220</v>
      </c>
      <c r="B849" s="3" t="s">
        <v>1877</v>
      </c>
      <c r="C849" s="4" t="s">
        <v>1878</v>
      </c>
      <c r="D849" s="4">
        <f>VLOOKUP(A849,Sheet1!$A$1:$B$1307,2,FALSE)</f>
        <v>0.386572817161</v>
      </c>
      <c r="E849" s="6">
        <v>328</v>
      </c>
      <c r="F849" s="6">
        <v>7409</v>
      </c>
      <c r="G849" s="4">
        <f>E849+F849</f>
        <v>7737</v>
      </c>
      <c r="H849" s="4">
        <v>8426</v>
      </c>
      <c r="I849" s="4">
        <v>1258.5</v>
      </c>
      <c r="J849" s="7">
        <f>I849*E849</f>
        <v>412788</v>
      </c>
      <c r="K849">
        <f t="shared" si="14"/>
        <v>0.14935912651317351</v>
      </c>
    </row>
    <row r="850" spans="1:11" ht="17">
      <c r="A850" s="3" t="s">
        <v>235</v>
      </c>
      <c r="B850" s="3" t="s">
        <v>1907</v>
      </c>
      <c r="C850" s="4" t="s">
        <v>1908</v>
      </c>
      <c r="D850" s="4">
        <f>VLOOKUP(A850,Sheet1!$A$1:$B$1307,2,FALSE)</f>
        <v>0.608144878991</v>
      </c>
      <c r="E850" s="6">
        <v>328</v>
      </c>
      <c r="F850" s="6">
        <v>7484</v>
      </c>
      <c r="G850" s="4">
        <f>E850+F850</f>
        <v>7812</v>
      </c>
      <c r="H850" s="4">
        <v>7737</v>
      </c>
      <c r="I850" s="4">
        <v>1391.5</v>
      </c>
      <c r="J850" s="7">
        <f>I850*E850</f>
        <v>456412</v>
      </c>
      <c r="K850">
        <f t="shared" si="14"/>
        <v>0.17985007108698461</v>
      </c>
    </row>
    <row r="851" spans="1:11" ht="17">
      <c r="A851" s="3" t="s">
        <v>590</v>
      </c>
      <c r="B851" s="3" t="s">
        <v>2610</v>
      </c>
      <c r="C851" s="4" t="s">
        <v>2611</v>
      </c>
      <c r="D851" s="4">
        <f>VLOOKUP(A851,Sheet1!$A$1:$B$1307,2,FALSE)</f>
        <v>0.285246464852</v>
      </c>
      <c r="E851" s="6">
        <v>328</v>
      </c>
      <c r="F851" s="6">
        <v>777</v>
      </c>
      <c r="G851" s="4">
        <f>E851+F851</f>
        <v>1105</v>
      </c>
      <c r="H851" s="4">
        <v>602</v>
      </c>
      <c r="I851" s="4">
        <v>428.1</v>
      </c>
      <c r="J851" s="7">
        <f>I851*E851</f>
        <v>140416.80000000002</v>
      </c>
      <c r="K851">
        <f t="shared" si="14"/>
        <v>0.71112956810631234</v>
      </c>
    </row>
    <row r="852" spans="1:11" ht="17">
      <c r="A852" s="3" t="s">
        <v>739</v>
      </c>
      <c r="B852" s="3" t="s">
        <v>2901</v>
      </c>
      <c r="C852" s="4" t="s">
        <v>2902</v>
      </c>
      <c r="D852" s="4">
        <f>VLOOKUP(A852,Sheet1!$A$1:$B$1307,2,FALSE)</f>
        <v>0.22331606243900001</v>
      </c>
      <c r="E852" s="6">
        <v>327</v>
      </c>
      <c r="F852" s="6">
        <v>2262</v>
      </c>
      <c r="G852" s="4">
        <f>E852+F852</f>
        <v>2589</v>
      </c>
      <c r="H852" s="4">
        <v>474</v>
      </c>
      <c r="I852" s="4">
        <v>313.7</v>
      </c>
      <c r="J852" s="7">
        <f>I852*E852</f>
        <v>102579.9</v>
      </c>
      <c r="K852">
        <f t="shared" si="14"/>
        <v>0.66181434599156119</v>
      </c>
    </row>
    <row r="853" spans="1:11" ht="17">
      <c r="A853" s="3" t="s">
        <v>185</v>
      </c>
      <c r="B853" s="3" t="s">
        <v>1807</v>
      </c>
      <c r="C853" s="4" t="s">
        <v>1808</v>
      </c>
      <c r="D853" s="4">
        <f>VLOOKUP(A853,Sheet1!$A$1:$B$1307,2,FALSE)</f>
        <v>0.33173061269499998</v>
      </c>
      <c r="E853" s="6">
        <v>324</v>
      </c>
      <c r="F853" s="6">
        <v>886</v>
      </c>
      <c r="G853" s="4">
        <f>E853+F853</f>
        <v>1210</v>
      </c>
      <c r="H853" s="4">
        <v>508</v>
      </c>
      <c r="I853" s="4">
        <v>245.7</v>
      </c>
      <c r="J853" s="7">
        <f>I853*E853</f>
        <v>79606.8</v>
      </c>
      <c r="K853">
        <f t="shared" si="14"/>
        <v>0.48366141732283463</v>
      </c>
    </row>
    <row r="854" spans="1:11" ht="17">
      <c r="A854" s="3" t="s">
        <v>762</v>
      </c>
      <c r="B854" s="3" t="s">
        <v>2949</v>
      </c>
      <c r="C854" s="4" t="s">
        <v>2950</v>
      </c>
      <c r="D854" s="4">
        <f>VLOOKUP(A854,Sheet1!$A$1:$B$1307,2,FALSE)</f>
        <v>0.43042059941499999</v>
      </c>
      <c r="E854" s="6">
        <v>323</v>
      </c>
      <c r="F854" s="6">
        <v>3600</v>
      </c>
      <c r="G854" s="4">
        <f>E854+F854</f>
        <v>3923</v>
      </c>
      <c r="H854" s="4">
        <v>897</v>
      </c>
      <c r="I854" s="4">
        <v>633.70000000000005</v>
      </c>
      <c r="J854" s="7">
        <f>I854*E854</f>
        <v>204685.1</v>
      </c>
      <c r="K854">
        <f t="shared" si="14"/>
        <v>0.70646599777034569</v>
      </c>
    </row>
    <row r="855" spans="1:11" ht="17">
      <c r="A855" s="3" t="s">
        <v>885</v>
      </c>
      <c r="B855" s="3" t="s">
        <v>3194</v>
      </c>
      <c r="C855" s="4" t="s">
        <v>3195</v>
      </c>
      <c r="D855" s="4">
        <f>VLOOKUP(A855,Sheet1!$A$1:$B$1307,2,FALSE)</f>
        <v>0.27491492931099998</v>
      </c>
      <c r="E855" s="6">
        <v>320</v>
      </c>
      <c r="F855" s="6">
        <v>7938</v>
      </c>
      <c r="G855" s="4">
        <f>E855+F855</f>
        <v>8258</v>
      </c>
      <c r="H855" s="4">
        <v>501</v>
      </c>
      <c r="I855" s="4">
        <v>344.4</v>
      </c>
      <c r="J855" s="7">
        <f>I855*E855</f>
        <v>110208</v>
      </c>
      <c r="K855">
        <f t="shared" si="14"/>
        <v>0.68742514970059876</v>
      </c>
    </row>
    <row r="856" spans="1:11" ht="17">
      <c r="A856" s="3" t="s">
        <v>735</v>
      </c>
      <c r="B856" s="3" t="s">
        <v>2897</v>
      </c>
      <c r="C856" s="4" t="s">
        <v>1572</v>
      </c>
      <c r="D856" s="4">
        <f>VLOOKUP(A856,Sheet1!$A$1:$B$1307,2,FALSE)</f>
        <v>0.249871605276</v>
      </c>
      <c r="E856" s="6">
        <v>317</v>
      </c>
      <c r="F856" s="6">
        <v>326</v>
      </c>
      <c r="G856" s="4">
        <f>E856+F856</f>
        <v>643</v>
      </c>
      <c r="H856" s="4">
        <v>300</v>
      </c>
      <c r="I856" s="4">
        <v>163.19999999999999</v>
      </c>
      <c r="J856" s="7">
        <f>I856*E856</f>
        <v>51734.399999999994</v>
      </c>
      <c r="K856">
        <f t="shared" si="14"/>
        <v>0.54399999999999993</v>
      </c>
    </row>
    <row r="857" spans="1:11" ht="17">
      <c r="A857" s="3" t="s">
        <v>675</v>
      </c>
      <c r="B857" s="3" t="s">
        <v>2781</v>
      </c>
      <c r="C857" s="4" t="s">
        <v>2782</v>
      </c>
      <c r="D857" s="4">
        <f>VLOOKUP(A857,Sheet1!$A$1:$B$1307,2,FALSE)</f>
        <v>0.50688868453000002</v>
      </c>
      <c r="E857" s="6">
        <v>316</v>
      </c>
      <c r="F857" s="6">
        <v>592</v>
      </c>
      <c r="G857" s="4">
        <f>E857+F857</f>
        <v>908</v>
      </c>
      <c r="H857" s="4">
        <v>493</v>
      </c>
      <c r="I857" s="4">
        <v>283.89999999999998</v>
      </c>
      <c r="J857" s="7">
        <f>I857*E857</f>
        <v>89712.4</v>
      </c>
      <c r="K857">
        <f t="shared" si="14"/>
        <v>0.57586206896551717</v>
      </c>
    </row>
    <row r="858" spans="1:11" ht="17">
      <c r="A858" s="3" t="s">
        <v>1303</v>
      </c>
      <c r="B858" s="3" t="s">
        <v>3955</v>
      </c>
      <c r="C858" s="4" t="s">
        <v>3956</v>
      </c>
      <c r="D858" s="4">
        <f>VLOOKUP(A858,Sheet1!$A$1:$B$1307,2,FALSE)</f>
        <v>0.32586321281399999</v>
      </c>
      <c r="E858" s="6">
        <v>315</v>
      </c>
      <c r="F858" s="6">
        <v>380</v>
      </c>
      <c r="G858" s="4">
        <f>E858+F858</f>
        <v>695</v>
      </c>
      <c r="H858" s="4">
        <v>1823</v>
      </c>
      <c r="I858" s="4">
        <v>374.8</v>
      </c>
      <c r="J858" s="7">
        <f>I858*E858</f>
        <v>118062</v>
      </c>
      <c r="K858">
        <f t="shared" si="14"/>
        <v>0.20559517279210093</v>
      </c>
    </row>
    <row r="859" spans="1:11" ht="17">
      <c r="A859" s="3" t="s">
        <v>551</v>
      </c>
      <c r="B859" s="3" t="s">
        <v>2535</v>
      </c>
      <c r="C859" s="4" t="s">
        <v>2536</v>
      </c>
      <c r="D859" s="4">
        <f>VLOOKUP(A859,Sheet1!$A$1:$B$1307,2,FALSE)</f>
        <v>0.31938735882699998</v>
      </c>
      <c r="E859" s="6">
        <v>314</v>
      </c>
      <c r="F859" s="6">
        <v>1425</v>
      </c>
      <c r="G859" s="4">
        <f>E859+F859</f>
        <v>1739</v>
      </c>
      <c r="H859" s="4">
        <v>483</v>
      </c>
      <c r="I859" s="4">
        <v>450.6</v>
      </c>
      <c r="J859" s="7">
        <f>I859*E859</f>
        <v>141488.4</v>
      </c>
      <c r="K859">
        <f t="shared" si="14"/>
        <v>0.9329192546583851</v>
      </c>
    </row>
    <row r="860" spans="1:11" ht="17">
      <c r="A860" s="3" t="s">
        <v>1205</v>
      </c>
      <c r="B860" s="3" t="s">
        <v>3829</v>
      </c>
      <c r="C860" s="4" t="s">
        <v>1572</v>
      </c>
      <c r="D860" s="4">
        <f>VLOOKUP(A860,Sheet1!$A$1:$B$1307,2,FALSE)</f>
        <v>0.42716089302900001</v>
      </c>
      <c r="E860" s="6">
        <v>314</v>
      </c>
      <c r="F860" s="6">
        <v>316</v>
      </c>
      <c r="G860" s="4">
        <f>E860+F860</f>
        <v>630</v>
      </c>
      <c r="H860" s="4">
        <v>153</v>
      </c>
      <c r="I860" s="4">
        <v>131.1</v>
      </c>
      <c r="J860" s="7">
        <f>I860*E860</f>
        <v>41165.4</v>
      </c>
      <c r="K860">
        <f t="shared" si="14"/>
        <v>0.85686274509803917</v>
      </c>
    </row>
    <row r="861" spans="1:11" ht="17">
      <c r="A861" s="3" t="s">
        <v>72</v>
      </c>
      <c r="B861" s="3" t="s">
        <v>1597</v>
      </c>
      <c r="C861" s="4" t="s">
        <v>1598</v>
      </c>
      <c r="D861" s="4">
        <f>VLOOKUP(A861,Sheet1!$A$1:$B$1307,2,FALSE)</f>
        <v>0.229191314369</v>
      </c>
      <c r="E861" s="6">
        <v>313</v>
      </c>
      <c r="F861" s="6">
        <v>2449</v>
      </c>
      <c r="G861" s="4">
        <f>E861+F861</f>
        <v>2762</v>
      </c>
      <c r="H861" s="4">
        <v>280</v>
      </c>
      <c r="I861" s="4">
        <v>196.6</v>
      </c>
      <c r="J861" s="7">
        <f>I861*E861</f>
        <v>61535.799999999996</v>
      </c>
      <c r="K861">
        <f t="shared" si="14"/>
        <v>0.70214285714285707</v>
      </c>
    </row>
    <row r="862" spans="1:11" ht="17">
      <c r="A862" s="3" t="s">
        <v>500</v>
      </c>
      <c r="B862" s="3" t="s">
        <v>2434</v>
      </c>
      <c r="C862" s="4" t="s">
        <v>2435</v>
      </c>
      <c r="D862" s="4">
        <f>VLOOKUP(A862,Sheet1!$A$1:$B$1307,2,FALSE)</f>
        <v>0.30953525860199999</v>
      </c>
      <c r="E862" s="6">
        <v>313</v>
      </c>
      <c r="F862" s="6">
        <v>1274</v>
      </c>
      <c r="G862" s="4">
        <f>E862+F862</f>
        <v>1587</v>
      </c>
      <c r="H862" s="4">
        <v>580</v>
      </c>
      <c r="I862" s="4">
        <v>387.2</v>
      </c>
      <c r="J862" s="7">
        <f>I862*E862</f>
        <v>121193.59999999999</v>
      </c>
      <c r="K862">
        <f t="shared" si="14"/>
        <v>0.66758620689655168</v>
      </c>
    </row>
    <row r="863" spans="1:11" ht="17">
      <c r="A863" s="3" t="s">
        <v>740</v>
      </c>
      <c r="B863" s="3" t="s">
        <v>2905</v>
      </c>
      <c r="C863" s="4" t="s">
        <v>2906</v>
      </c>
      <c r="D863" s="4">
        <f>VLOOKUP(A863,Sheet1!$A$1:$B$1307,2,FALSE)</f>
        <v>0.34984754051200001</v>
      </c>
      <c r="E863" s="6">
        <v>313</v>
      </c>
      <c r="F863" s="6">
        <v>1810</v>
      </c>
      <c r="G863" s="4">
        <f>E863+F863</f>
        <v>2123</v>
      </c>
      <c r="H863" s="4">
        <v>570</v>
      </c>
      <c r="I863" s="4">
        <v>316.60000000000002</v>
      </c>
      <c r="J863" s="7">
        <f>I863*E863</f>
        <v>99095.8</v>
      </c>
      <c r="K863">
        <f t="shared" si="14"/>
        <v>0.55543859649122806</v>
      </c>
    </row>
    <row r="864" spans="1:11" ht="17">
      <c r="A864" s="3" t="s">
        <v>886</v>
      </c>
      <c r="B864" s="3" t="s">
        <v>3196</v>
      </c>
      <c r="C864" s="4" t="s">
        <v>3197</v>
      </c>
      <c r="D864" s="4">
        <f>VLOOKUP(A864,Sheet1!$A$1:$B$1307,2,FALSE)</f>
        <v>0.350428516982</v>
      </c>
      <c r="E864" s="6">
        <v>311</v>
      </c>
      <c r="F864" s="6">
        <v>8159</v>
      </c>
      <c r="G864" s="4">
        <f>E864+F864</f>
        <v>8470</v>
      </c>
      <c r="H864" s="4">
        <v>569</v>
      </c>
      <c r="I864" s="4">
        <v>343.4</v>
      </c>
      <c r="J864" s="7">
        <f>I864*E864</f>
        <v>106797.4</v>
      </c>
      <c r="K864">
        <f t="shared" si="14"/>
        <v>0.6035149384885764</v>
      </c>
    </row>
    <row r="865" spans="1:11" ht="17">
      <c r="A865" s="3" t="s">
        <v>546</v>
      </c>
      <c r="B865" s="3" t="s">
        <v>2526</v>
      </c>
      <c r="C865" s="4" t="s">
        <v>2527</v>
      </c>
      <c r="D865" s="4">
        <f>VLOOKUP(A865,Sheet1!$A$1:$B$1307,2,FALSE)</f>
        <v>0.240546101268</v>
      </c>
      <c r="E865" s="6">
        <v>310</v>
      </c>
      <c r="F865" s="6">
        <v>13974</v>
      </c>
      <c r="G865" s="4">
        <f>E865+F865</f>
        <v>14284</v>
      </c>
      <c r="H865" s="4">
        <v>1077</v>
      </c>
      <c r="I865" s="4">
        <v>590.29999999999995</v>
      </c>
      <c r="J865" s="7">
        <f>I865*E865</f>
        <v>182993</v>
      </c>
      <c r="K865">
        <f t="shared" si="14"/>
        <v>0.54809656453110489</v>
      </c>
    </row>
    <row r="866" spans="1:11" ht="17">
      <c r="A866" s="3" t="s">
        <v>228</v>
      </c>
      <c r="B866" s="3" t="s">
        <v>1893</v>
      </c>
      <c r="C866" s="4" t="s">
        <v>1894</v>
      </c>
      <c r="D866" s="4">
        <f>VLOOKUP(A866,Sheet1!$A$1:$B$1307,2,FALSE)</f>
        <v>0.17509834273200001</v>
      </c>
      <c r="E866" s="6">
        <v>307</v>
      </c>
      <c r="F866" s="6">
        <v>6535</v>
      </c>
      <c r="G866" s="4">
        <f>E866+F866</f>
        <v>6842</v>
      </c>
      <c r="H866" s="4">
        <v>7847</v>
      </c>
      <c r="I866" s="4">
        <v>1339.8</v>
      </c>
      <c r="J866" s="7">
        <f>I866*E866</f>
        <v>411318.6</v>
      </c>
      <c r="K866">
        <f t="shared" si="14"/>
        <v>0.17074041034790366</v>
      </c>
    </row>
    <row r="867" spans="1:11" ht="17">
      <c r="A867" s="3" t="s">
        <v>531</v>
      </c>
      <c r="B867" s="3" t="s">
        <v>2496</v>
      </c>
      <c r="C867" s="4" t="s">
        <v>2497</v>
      </c>
      <c r="D867" s="4">
        <f>VLOOKUP(A867,Sheet1!$A$1:$B$1307,2,FALSE)</f>
        <v>0.18801928987300001</v>
      </c>
      <c r="E867" s="6">
        <v>305</v>
      </c>
      <c r="F867" s="6">
        <v>1404</v>
      </c>
      <c r="G867" s="4">
        <f>E867+F867</f>
        <v>1709</v>
      </c>
      <c r="H867" s="4">
        <v>467</v>
      </c>
      <c r="I867" s="4">
        <v>312.8</v>
      </c>
      <c r="J867" s="7">
        <f>I867*E867</f>
        <v>95404</v>
      </c>
      <c r="K867">
        <f t="shared" si="14"/>
        <v>0.66980728051391869</v>
      </c>
    </row>
    <row r="868" spans="1:11" ht="17">
      <c r="A868" s="3" t="s">
        <v>625</v>
      </c>
      <c r="B868" s="3" t="s">
        <v>2679</v>
      </c>
      <c r="C868" s="4" t="s">
        <v>2680</v>
      </c>
      <c r="D868" s="4">
        <f>VLOOKUP(A868,Sheet1!$A$1:$B$1307,2,FALSE)</f>
        <v>0.35610421727399999</v>
      </c>
      <c r="E868" s="6">
        <v>304</v>
      </c>
      <c r="F868" s="6">
        <v>6686</v>
      </c>
      <c r="G868" s="4">
        <f>E868+F868</f>
        <v>6990</v>
      </c>
      <c r="H868" s="4">
        <v>1033</v>
      </c>
      <c r="I868" s="4">
        <v>931.7</v>
      </c>
      <c r="J868" s="7">
        <f>I868*E868</f>
        <v>283236.8</v>
      </c>
      <c r="K868">
        <f t="shared" si="14"/>
        <v>0.90193610842207173</v>
      </c>
    </row>
    <row r="869" spans="1:11" ht="17">
      <c r="A869" s="3" t="s">
        <v>103</v>
      </c>
      <c r="B869" s="3" t="s">
        <v>1659</v>
      </c>
      <c r="C869" s="4" t="s">
        <v>1660</v>
      </c>
      <c r="D869" s="4">
        <f>VLOOKUP(A869,Sheet1!$A$1:$B$1307,2,FALSE)</f>
        <v>0.32174061579500002</v>
      </c>
      <c r="E869" s="6">
        <v>302</v>
      </c>
      <c r="F869" s="6">
        <v>416</v>
      </c>
      <c r="G869" s="4">
        <f>E869+F869</f>
        <v>718</v>
      </c>
      <c r="H869" s="4">
        <v>1124</v>
      </c>
      <c r="I869" s="4">
        <v>405.8</v>
      </c>
      <c r="J869" s="7">
        <f>I869*E869</f>
        <v>122551.6</v>
      </c>
      <c r="K869">
        <f t="shared" si="14"/>
        <v>0.36103202846975091</v>
      </c>
    </row>
    <row r="870" spans="1:11" ht="17">
      <c r="A870" s="3" t="s">
        <v>541</v>
      </c>
      <c r="B870" s="3" t="s">
        <v>2516</v>
      </c>
      <c r="C870" s="4" t="s">
        <v>2517</v>
      </c>
      <c r="D870" s="4">
        <f>VLOOKUP(A870,Sheet1!$A$1:$B$1307,2,FALSE)</f>
        <v>0.29475167397599999</v>
      </c>
      <c r="E870" s="6">
        <v>302</v>
      </c>
      <c r="F870" s="6">
        <v>12941</v>
      </c>
      <c r="G870" s="4">
        <f>E870+F870</f>
        <v>13243</v>
      </c>
      <c r="H870" s="4">
        <v>640</v>
      </c>
      <c r="I870" s="4">
        <v>490.1</v>
      </c>
      <c r="J870" s="7">
        <f>I870*E870</f>
        <v>148010.20000000001</v>
      </c>
      <c r="K870">
        <f t="shared" si="14"/>
        <v>0.76578125000000008</v>
      </c>
    </row>
    <row r="871" spans="1:11" ht="17">
      <c r="A871" s="3" t="s">
        <v>575</v>
      </c>
      <c r="B871" s="3" t="s">
        <v>2585</v>
      </c>
      <c r="C871" s="4" t="s">
        <v>2586</v>
      </c>
      <c r="D871" s="4">
        <f>VLOOKUP(A871,Sheet1!$A$1:$B$1307,2,FALSE)</f>
        <v>0.26680603026400002</v>
      </c>
      <c r="E871" s="6">
        <v>302</v>
      </c>
      <c r="F871" s="6">
        <v>14201</v>
      </c>
      <c r="G871" s="4">
        <f>E871+F871</f>
        <v>14503</v>
      </c>
      <c r="H871" s="4">
        <v>8941</v>
      </c>
      <c r="I871" s="4">
        <v>372.5</v>
      </c>
      <c r="J871" s="7">
        <f>I871*E871</f>
        <v>112495</v>
      </c>
      <c r="K871">
        <f t="shared" si="14"/>
        <v>4.1662006486970139E-2</v>
      </c>
    </row>
    <row r="872" spans="1:11" ht="17">
      <c r="A872" s="3" t="s">
        <v>1085</v>
      </c>
      <c r="B872" s="3" t="s">
        <v>3594</v>
      </c>
      <c r="C872" s="4" t="s">
        <v>3595</v>
      </c>
      <c r="D872" s="4">
        <f>VLOOKUP(A872,Sheet1!$A$1:$B$1307,2,FALSE)</f>
        <v>0.164591784322</v>
      </c>
      <c r="E872" s="6">
        <v>302</v>
      </c>
      <c r="F872" s="6">
        <v>4946</v>
      </c>
      <c r="G872" s="4">
        <f>E872+F872</f>
        <v>5248</v>
      </c>
      <c r="H872" s="4">
        <v>1188</v>
      </c>
      <c r="I872" s="4">
        <v>297</v>
      </c>
      <c r="J872" s="7">
        <f>I872*E872</f>
        <v>89694</v>
      </c>
      <c r="K872">
        <f t="shared" si="14"/>
        <v>0.25</v>
      </c>
    </row>
    <row r="873" spans="1:11" ht="17">
      <c r="A873" s="3" t="s">
        <v>533</v>
      </c>
      <c r="B873" s="3" t="s">
        <v>2500</v>
      </c>
      <c r="C873" s="4" t="s">
        <v>2501</v>
      </c>
      <c r="D873" s="4">
        <f>VLOOKUP(A873,Sheet1!$A$1:$B$1307,2,FALSE)</f>
        <v>0.28427216806200001</v>
      </c>
      <c r="E873" s="6">
        <v>300</v>
      </c>
      <c r="F873" s="6">
        <v>1125</v>
      </c>
      <c r="G873" s="4">
        <f>E873+F873</f>
        <v>1425</v>
      </c>
      <c r="H873" s="4">
        <v>635</v>
      </c>
      <c r="I873" s="4">
        <v>378.1</v>
      </c>
      <c r="J873" s="7">
        <f>I873*E873</f>
        <v>113430</v>
      </c>
      <c r="K873">
        <f t="shared" si="14"/>
        <v>0.59543307086614172</v>
      </c>
    </row>
    <row r="874" spans="1:11" ht="17">
      <c r="A874" s="3" t="s">
        <v>168</v>
      </c>
      <c r="B874" s="3" t="s">
        <v>1782</v>
      </c>
      <c r="C874" s="4" t="s">
        <v>1777</v>
      </c>
      <c r="D874" s="4">
        <f>VLOOKUP(A874,Sheet1!$A$1:$B$1307,2,FALSE)</f>
        <v>0.155325901037</v>
      </c>
      <c r="E874" s="6">
        <v>298</v>
      </c>
      <c r="F874" s="6">
        <v>858</v>
      </c>
      <c r="G874" s="4">
        <f>E874+F874</f>
        <v>1156</v>
      </c>
      <c r="H874" s="4">
        <v>940</v>
      </c>
      <c r="I874" s="4">
        <v>186.9</v>
      </c>
      <c r="J874" s="7">
        <f>I874*E874</f>
        <v>55696.200000000004</v>
      </c>
      <c r="K874">
        <f t="shared" si="14"/>
        <v>0.19882978723404257</v>
      </c>
    </row>
    <row r="875" spans="1:11" ht="17">
      <c r="A875" s="3" t="s">
        <v>510</v>
      </c>
      <c r="B875" s="3" t="s">
        <v>2454</v>
      </c>
      <c r="C875" s="4" t="s">
        <v>2455</v>
      </c>
      <c r="D875" s="4">
        <f>VLOOKUP(A875,Sheet1!$A$1:$B$1307,2,FALSE)</f>
        <v>0.28505196621599999</v>
      </c>
      <c r="E875" s="6">
        <v>298</v>
      </c>
      <c r="F875" s="6">
        <v>11139</v>
      </c>
      <c r="G875" s="4">
        <f>E875+F875</f>
        <v>11437</v>
      </c>
      <c r="H875" s="4">
        <v>975</v>
      </c>
      <c r="I875" s="4">
        <v>712.8</v>
      </c>
      <c r="J875" s="7">
        <f>I875*E875</f>
        <v>212414.4</v>
      </c>
      <c r="K875">
        <f t="shared" si="14"/>
        <v>0.73107692307692307</v>
      </c>
    </row>
    <row r="876" spans="1:11" ht="17">
      <c r="A876" s="3" t="s">
        <v>252</v>
      </c>
      <c r="B876" s="3" t="s">
        <v>1941</v>
      </c>
      <c r="C876" s="4" t="s">
        <v>1942</v>
      </c>
      <c r="D876" s="4">
        <f>VLOOKUP(A876,Sheet1!$A$1:$B$1307,2,FALSE)</f>
        <v>0.44193800612400003</v>
      </c>
      <c r="E876" s="6">
        <v>297</v>
      </c>
      <c r="F876" s="6">
        <v>3190</v>
      </c>
      <c r="G876" s="4">
        <f>E876+F876</f>
        <v>3487</v>
      </c>
      <c r="H876" s="4">
        <v>5655</v>
      </c>
      <c r="I876" s="4">
        <v>524.79999999999995</v>
      </c>
      <c r="J876" s="7">
        <f>I876*E876</f>
        <v>155865.59999999998</v>
      </c>
      <c r="K876">
        <f t="shared" si="14"/>
        <v>9.2802829354553487E-2</v>
      </c>
    </row>
    <row r="877" spans="1:11" ht="17">
      <c r="A877" s="3" t="s">
        <v>202</v>
      </c>
      <c r="B877" s="3" t="s">
        <v>1841</v>
      </c>
      <c r="C877" s="4" t="s">
        <v>1842</v>
      </c>
      <c r="D877" s="4">
        <f>VLOOKUP(A877,Sheet1!$A$1:$B$1307,2,FALSE)</f>
        <v>0.31320352773100002</v>
      </c>
      <c r="E877" s="6">
        <v>295</v>
      </c>
      <c r="F877" s="6">
        <v>718</v>
      </c>
      <c r="G877" s="4">
        <f>E877+F877</f>
        <v>1013</v>
      </c>
      <c r="H877" s="4">
        <v>1116</v>
      </c>
      <c r="I877" s="4">
        <v>309.89999999999998</v>
      </c>
      <c r="J877" s="7">
        <f>I877*E877</f>
        <v>91420.5</v>
      </c>
      <c r="K877">
        <f t="shared" si="14"/>
        <v>0.27768817204301072</v>
      </c>
    </row>
    <row r="878" spans="1:11" ht="17">
      <c r="A878" s="3" t="s">
        <v>633</v>
      </c>
      <c r="B878" s="3" t="s">
        <v>2697</v>
      </c>
      <c r="C878" s="4" t="s">
        <v>2698</v>
      </c>
      <c r="D878" s="4">
        <f>VLOOKUP(A878,Sheet1!$A$1:$B$1307,2,FALSE)</f>
        <v>0.20984742718400001</v>
      </c>
      <c r="E878" s="6">
        <v>295</v>
      </c>
      <c r="F878" s="6">
        <v>333</v>
      </c>
      <c r="G878" s="4">
        <f>E878+F878</f>
        <v>628</v>
      </c>
      <c r="H878" s="4">
        <v>610</v>
      </c>
      <c r="I878" s="4">
        <v>356.3</v>
      </c>
      <c r="J878" s="7">
        <f>I878*E878</f>
        <v>105108.5</v>
      </c>
      <c r="K878">
        <f t="shared" si="14"/>
        <v>0.58409836065573773</v>
      </c>
    </row>
    <row r="879" spans="1:11" ht="17">
      <c r="A879" s="3" t="s">
        <v>676</v>
      </c>
      <c r="B879" s="3" t="s">
        <v>2783</v>
      </c>
      <c r="C879" s="4" t="s">
        <v>2784</v>
      </c>
      <c r="D879" s="4">
        <f>VLOOKUP(A879,Sheet1!$A$1:$B$1307,2,FALSE)</f>
        <v>0.39572727985700001</v>
      </c>
      <c r="E879" s="6">
        <v>294</v>
      </c>
      <c r="F879" s="6">
        <v>605</v>
      </c>
      <c r="G879" s="4">
        <f>E879+F879</f>
        <v>899</v>
      </c>
      <c r="H879" s="4">
        <v>487</v>
      </c>
      <c r="I879" s="4">
        <v>303</v>
      </c>
      <c r="J879" s="7">
        <f>I879*E879</f>
        <v>89082</v>
      </c>
      <c r="K879">
        <f t="shared" si="14"/>
        <v>0.62217659137576997</v>
      </c>
    </row>
    <row r="880" spans="1:11" ht="17">
      <c r="A880" s="3" t="s">
        <v>1241</v>
      </c>
      <c r="B880" s="3" t="s">
        <v>3870</v>
      </c>
      <c r="C880" s="4" t="s">
        <v>3777</v>
      </c>
      <c r="D880" s="4">
        <f>VLOOKUP(A880,Sheet1!$A$1:$B$1307,2,FALSE)</f>
        <v>0.308645317749</v>
      </c>
      <c r="E880" s="6">
        <v>292</v>
      </c>
      <c r="F880" s="6">
        <v>472</v>
      </c>
      <c r="G880" s="4">
        <f>E880+F880</f>
        <v>764</v>
      </c>
      <c r="H880" s="4">
        <v>443</v>
      </c>
      <c r="I880" s="4">
        <v>223.9</v>
      </c>
      <c r="J880" s="7">
        <f>I880*E880</f>
        <v>65378.8</v>
      </c>
      <c r="K880">
        <f t="shared" si="14"/>
        <v>0.50541760722347628</v>
      </c>
    </row>
    <row r="881" spans="1:11" ht="17">
      <c r="A881" s="3" t="s">
        <v>674</v>
      </c>
      <c r="B881" s="3" t="s">
        <v>2779</v>
      </c>
      <c r="C881" s="4" t="s">
        <v>2780</v>
      </c>
      <c r="D881" s="4">
        <f>VLOOKUP(A881,Sheet1!$A$1:$B$1307,2,FALSE)</f>
        <v>0.30495267215100003</v>
      </c>
      <c r="E881" s="6">
        <v>291</v>
      </c>
      <c r="F881" s="6">
        <v>804</v>
      </c>
      <c r="G881" s="4">
        <f>E881+F881</f>
        <v>1095</v>
      </c>
      <c r="H881" s="4">
        <v>508</v>
      </c>
      <c r="I881" s="4">
        <v>306.89999999999998</v>
      </c>
      <c r="J881" s="7">
        <f>I881*E881</f>
        <v>89307.9</v>
      </c>
      <c r="K881">
        <f t="shared" si="14"/>
        <v>0.60413385826771648</v>
      </c>
    </row>
    <row r="882" spans="1:11" ht="17">
      <c r="A882" s="3" t="s">
        <v>234</v>
      </c>
      <c r="B882" s="3" t="s">
        <v>1905</v>
      </c>
      <c r="C882" s="4" t="s">
        <v>1906</v>
      </c>
      <c r="D882" s="4">
        <f>VLOOKUP(A882,Sheet1!$A$1:$B$1307,2,FALSE)</f>
        <v>0.44142874579300001</v>
      </c>
      <c r="E882" s="6">
        <v>290</v>
      </c>
      <c r="F882" s="6">
        <v>8057</v>
      </c>
      <c r="G882" s="4">
        <f>E882+F882</f>
        <v>8347</v>
      </c>
      <c r="H882" s="4">
        <v>7603</v>
      </c>
      <c r="I882" s="4">
        <v>1043.5</v>
      </c>
      <c r="J882" s="7">
        <f>I882*E882</f>
        <v>302615</v>
      </c>
      <c r="K882">
        <f t="shared" si="14"/>
        <v>0.13724845455741155</v>
      </c>
    </row>
    <row r="883" spans="1:11" ht="17">
      <c r="A883" s="3" t="s">
        <v>884</v>
      </c>
      <c r="B883" s="3" t="s">
        <v>3192</v>
      </c>
      <c r="C883" s="4" t="s">
        <v>3193</v>
      </c>
      <c r="D883" s="4">
        <f>VLOOKUP(A883,Sheet1!$A$1:$B$1307,2,FALSE)</f>
        <v>0.37231835562600002</v>
      </c>
      <c r="E883" s="6">
        <v>289</v>
      </c>
      <c r="F883" s="6">
        <v>6132</v>
      </c>
      <c r="G883" s="4">
        <f>E883+F883</f>
        <v>6421</v>
      </c>
      <c r="H883" s="4">
        <v>428</v>
      </c>
      <c r="I883" s="4">
        <v>344.9</v>
      </c>
      <c r="J883" s="7">
        <f>I883*E883</f>
        <v>99676.099999999991</v>
      </c>
      <c r="K883">
        <f t="shared" si="14"/>
        <v>0.80584112149532705</v>
      </c>
    </row>
    <row r="884" spans="1:11" ht="17">
      <c r="A884" s="3" t="s">
        <v>175</v>
      </c>
      <c r="B884" s="3" t="s">
        <v>1791</v>
      </c>
      <c r="C884" s="4" t="s">
        <v>1787</v>
      </c>
      <c r="D884" s="4">
        <f>VLOOKUP(A884,Sheet1!$A$1:$B$1307,2,FALSE)</f>
        <v>0.49132830995299998</v>
      </c>
      <c r="E884" s="6">
        <v>288</v>
      </c>
      <c r="F884" s="6">
        <v>295</v>
      </c>
      <c r="G884" s="4">
        <f>E884+F884</f>
        <v>583</v>
      </c>
      <c r="H884" s="4">
        <v>639</v>
      </c>
      <c r="I884" s="4">
        <v>222.8</v>
      </c>
      <c r="J884" s="7">
        <f>I884*E884</f>
        <v>64166.400000000001</v>
      </c>
      <c r="K884">
        <f t="shared" si="14"/>
        <v>0.34866979655712049</v>
      </c>
    </row>
    <row r="885" spans="1:11" ht="17">
      <c r="A885" s="3" t="s">
        <v>545</v>
      </c>
      <c r="B885" s="3" t="s">
        <v>2524</v>
      </c>
      <c r="C885" s="4" t="s">
        <v>2525</v>
      </c>
      <c r="D885" s="4">
        <f>VLOOKUP(A885,Sheet1!$A$1:$B$1307,2,FALSE)</f>
        <v>0.440070786017</v>
      </c>
      <c r="E885" s="6">
        <v>288</v>
      </c>
      <c r="F885" s="6">
        <v>12457</v>
      </c>
      <c r="G885" s="4">
        <f>E885+F885</f>
        <v>12745</v>
      </c>
      <c r="H885" s="4">
        <v>615</v>
      </c>
      <c r="I885" s="4">
        <v>374.6</v>
      </c>
      <c r="J885" s="7">
        <f>I885*E885</f>
        <v>107884.8</v>
      </c>
      <c r="K885">
        <f t="shared" si="14"/>
        <v>0.60910569105691059</v>
      </c>
    </row>
    <row r="886" spans="1:11" ht="17">
      <c r="A886" s="3" t="s">
        <v>237</v>
      </c>
      <c r="B886" s="3" t="s">
        <v>1911</v>
      </c>
      <c r="C886" s="4" t="s">
        <v>1912</v>
      </c>
      <c r="D886" s="4">
        <f>VLOOKUP(A886,Sheet1!$A$1:$B$1307,2,FALSE)</f>
        <v>0.44376700474800002</v>
      </c>
      <c r="E886" s="6">
        <v>287</v>
      </c>
      <c r="F886" s="6">
        <v>4653</v>
      </c>
      <c r="G886" s="4">
        <f>E886+F886</f>
        <v>4940</v>
      </c>
      <c r="H886" s="4">
        <v>7536</v>
      </c>
      <c r="I886" s="4">
        <v>1667.7</v>
      </c>
      <c r="J886" s="7">
        <f>I886*E886</f>
        <v>478629.9</v>
      </c>
      <c r="K886">
        <f t="shared" si="14"/>
        <v>0.22129777070063694</v>
      </c>
    </row>
    <row r="887" spans="1:11" ht="17">
      <c r="A887" s="3" t="s">
        <v>1042</v>
      </c>
      <c r="B887" s="3" t="s">
        <v>3508</v>
      </c>
      <c r="C887" s="4" t="s">
        <v>3509</v>
      </c>
      <c r="D887" s="4">
        <f>VLOOKUP(A887,Sheet1!$A$1:$B$1307,2,FALSE)</f>
        <v>0.48015528991599998</v>
      </c>
      <c r="E887" s="6">
        <v>287</v>
      </c>
      <c r="F887" s="6">
        <v>7565</v>
      </c>
      <c r="G887" s="4">
        <f>E887+F887</f>
        <v>7852</v>
      </c>
      <c r="H887" s="4">
        <v>8270</v>
      </c>
      <c r="I887" s="4">
        <v>664.7</v>
      </c>
      <c r="J887" s="7">
        <f>I887*E887</f>
        <v>190768.90000000002</v>
      </c>
      <c r="K887">
        <f t="shared" si="14"/>
        <v>8.0374848851269651E-2</v>
      </c>
    </row>
    <row r="888" spans="1:11" ht="17">
      <c r="A888" s="3" t="s">
        <v>562</v>
      </c>
      <c r="B888" s="3" t="s">
        <v>2557</v>
      </c>
      <c r="C888" s="4" t="s">
        <v>2558</v>
      </c>
      <c r="D888" s="4">
        <f>VLOOKUP(A888,Sheet1!$A$1:$B$1307,2,FALSE)</f>
        <v>0.36398350760499998</v>
      </c>
      <c r="E888" s="6">
        <v>286</v>
      </c>
      <c r="F888" s="6">
        <v>3213</v>
      </c>
      <c r="G888" s="4">
        <f>E888+F888</f>
        <v>3499</v>
      </c>
      <c r="H888" s="4">
        <v>699</v>
      </c>
      <c r="I888" s="4">
        <v>399</v>
      </c>
      <c r="J888" s="7">
        <f>I888*E888</f>
        <v>114114</v>
      </c>
      <c r="K888">
        <f t="shared" si="14"/>
        <v>0.57081545064377681</v>
      </c>
    </row>
    <row r="889" spans="1:11" ht="17">
      <c r="A889" s="3" t="s">
        <v>270</v>
      </c>
      <c r="B889" s="3" t="s">
        <v>1977</v>
      </c>
      <c r="C889" s="4" t="s">
        <v>1978</v>
      </c>
      <c r="D889" s="4">
        <f>VLOOKUP(A889,Sheet1!$A$1:$B$1307,2,FALSE)</f>
        <v>0.27342341972400003</v>
      </c>
      <c r="E889" s="6">
        <v>285</v>
      </c>
      <c r="F889" s="6">
        <v>6867</v>
      </c>
      <c r="G889" s="4">
        <f>E889+F889</f>
        <v>7152</v>
      </c>
      <c r="H889" s="4">
        <v>1745</v>
      </c>
      <c r="I889" s="4">
        <v>342</v>
      </c>
      <c r="J889" s="7">
        <f>I889*E889</f>
        <v>97470</v>
      </c>
      <c r="K889">
        <f t="shared" si="14"/>
        <v>0.19598853868194843</v>
      </c>
    </row>
    <row r="890" spans="1:11" ht="17">
      <c r="A890" s="3" t="s">
        <v>963</v>
      </c>
      <c r="B890" s="3" t="s">
        <v>3350</v>
      </c>
      <c r="C890" s="4" t="s">
        <v>3351</v>
      </c>
      <c r="D890" s="4">
        <f>VLOOKUP(A890,Sheet1!$A$1:$B$1307,2,FALSE)</f>
        <v>0.18141436484000001</v>
      </c>
      <c r="E890" s="6">
        <v>283</v>
      </c>
      <c r="F890" s="6">
        <v>1843</v>
      </c>
      <c r="G890" s="4">
        <f>E890+F890</f>
        <v>2126</v>
      </c>
      <c r="H890" s="4">
        <v>1205</v>
      </c>
      <c r="I890" s="4">
        <v>323.60000000000002</v>
      </c>
      <c r="J890" s="7">
        <f>I890*E890</f>
        <v>91578.8</v>
      </c>
      <c r="K890">
        <f t="shared" si="14"/>
        <v>0.26854771784232367</v>
      </c>
    </row>
    <row r="891" spans="1:11" ht="17">
      <c r="A891" s="3" t="s">
        <v>1275</v>
      </c>
      <c r="B891" s="3" t="s">
        <v>3911</v>
      </c>
      <c r="C891" s="4" t="s">
        <v>1572</v>
      </c>
      <c r="D891" s="4">
        <f>VLOOKUP(A891,Sheet1!$A$1:$B$1307,2,FALSE)</f>
        <v>0.40869162279499999</v>
      </c>
      <c r="E891" s="6">
        <v>282</v>
      </c>
      <c r="F891" s="6">
        <v>366</v>
      </c>
      <c r="G891" s="4">
        <f>E891+F891</f>
        <v>648</v>
      </c>
      <c r="H891" s="4">
        <v>314</v>
      </c>
      <c r="I891" s="4">
        <v>188</v>
      </c>
      <c r="J891" s="7">
        <f>I891*E891</f>
        <v>53016</v>
      </c>
      <c r="K891">
        <f t="shared" si="14"/>
        <v>0.59872611464968151</v>
      </c>
    </row>
    <row r="892" spans="1:11" ht="17">
      <c r="A892" s="3" t="s">
        <v>41</v>
      </c>
      <c r="B892" s="3" t="s">
        <v>1535</v>
      </c>
      <c r="C892" s="4" t="s">
        <v>1536</v>
      </c>
      <c r="D892" s="4">
        <f>VLOOKUP(A892,Sheet1!$A$1:$B$1307,2,FALSE)</f>
        <v>0.446595699126</v>
      </c>
      <c r="E892" s="6">
        <v>2304</v>
      </c>
      <c r="F892" s="6">
        <v>1193128</v>
      </c>
      <c r="G892" s="4">
        <f>E892+F892</f>
        <v>1195432</v>
      </c>
      <c r="H892" s="4">
        <v>292</v>
      </c>
      <c r="I892" s="4">
        <v>203.5</v>
      </c>
      <c r="J892" s="7">
        <f>I892*E892</f>
        <v>468864</v>
      </c>
      <c r="K892">
        <f t="shared" si="14"/>
        <v>0.69691780821917804</v>
      </c>
    </row>
    <row r="893" spans="1:11" ht="17">
      <c r="A893" s="3" t="s">
        <v>828</v>
      </c>
      <c r="B893" s="3" t="s">
        <v>3080</v>
      </c>
      <c r="C893" s="4" t="s">
        <v>3081</v>
      </c>
      <c r="D893" s="4">
        <f>VLOOKUP(A893,Sheet1!$A$1:$B$1307,2,FALSE)</f>
        <v>0.54983402410500004</v>
      </c>
      <c r="E893" s="6">
        <v>281</v>
      </c>
      <c r="F893" s="6">
        <v>3514</v>
      </c>
      <c r="G893" s="4">
        <f>E893+F893</f>
        <v>3795</v>
      </c>
      <c r="H893" s="4">
        <v>407</v>
      </c>
      <c r="I893" s="4">
        <v>273.89999999999998</v>
      </c>
      <c r="J893" s="7">
        <f t="shared" ref="J835:J898" si="15">I893*E893</f>
        <v>76965.899999999994</v>
      </c>
      <c r="K893">
        <f t="shared" si="14"/>
        <v>0.67297297297297287</v>
      </c>
    </row>
    <row r="894" spans="1:11" ht="17">
      <c r="A894" s="3" t="s">
        <v>631</v>
      </c>
      <c r="B894" s="3" t="s">
        <v>2693</v>
      </c>
      <c r="C894" s="4" t="s">
        <v>2694</v>
      </c>
      <c r="D894" s="4">
        <f>VLOOKUP(A894,Sheet1!$A$1:$B$1307,2,FALSE)</f>
        <v>0.53420322322299996</v>
      </c>
      <c r="E894" s="6">
        <v>280</v>
      </c>
      <c r="F894" s="6">
        <v>354</v>
      </c>
      <c r="G894" s="4">
        <f>E894+F894</f>
        <v>634</v>
      </c>
      <c r="H894" s="4">
        <v>528</v>
      </c>
      <c r="I894" s="4">
        <v>341.3</v>
      </c>
      <c r="J894" s="7">
        <f t="shared" si="15"/>
        <v>95564</v>
      </c>
      <c r="K894">
        <f t="shared" si="14"/>
        <v>0.64640151515151523</v>
      </c>
    </row>
    <row r="895" spans="1:11" ht="17">
      <c r="A895" s="3" t="s">
        <v>894</v>
      </c>
      <c r="B895" s="3" t="s">
        <v>3212</v>
      </c>
      <c r="C895" s="4" t="s">
        <v>3213</v>
      </c>
      <c r="D895" s="4">
        <f>VLOOKUP(A895,Sheet1!$A$1:$B$1307,2,FALSE)</f>
        <v>0.52024607670400003</v>
      </c>
      <c r="E895" s="6">
        <v>279</v>
      </c>
      <c r="F895" s="6">
        <v>2737</v>
      </c>
      <c r="G895" s="4">
        <f>E895+F895</f>
        <v>3016</v>
      </c>
      <c r="H895" s="4">
        <v>531</v>
      </c>
      <c r="I895" s="4">
        <v>239.8</v>
      </c>
      <c r="J895" s="7">
        <f t="shared" si="15"/>
        <v>66904.2</v>
      </c>
      <c r="K895">
        <f t="shared" si="14"/>
        <v>0.45160075329566857</v>
      </c>
    </row>
    <row r="896" spans="1:11" ht="17">
      <c r="A896" s="3" t="s">
        <v>463</v>
      </c>
      <c r="B896" s="3" t="s">
        <v>2360</v>
      </c>
      <c r="C896" s="4" t="s">
        <v>2361</v>
      </c>
      <c r="D896" s="4">
        <f>VLOOKUP(A896,Sheet1!$A$1:$B$1307,2,FALSE)</f>
        <v>0.42415377094500001</v>
      </c>
      <c r="E896" s="6">
        <v>278</v>
      </c>
      <c r="F896" s="6">
        <v>1947</v>
      </c>
      <c r="G896" s="4">
        <f>E896+F896</f>
        <v>2225</v>
      </c>
      <c r="H896" s="4">
        <v>633</v>
      </c>
      <c r="I896" s="4">
        <v>456.1</v>
      </c>
      <c r="J896" s="7">
        <f t="shared" si="15"/>
        <v>126795.8</v>
      </c>
      <c r="K896">
        <f t="shared" si="14"/>
        <v>0.72053712480252763</v>
      </c>
    </row>
    <row r="897" spans="1:11" ht="17">
      <c r="A897" s="3" t="s">
        <v>549</v>
      </c>
      <c r="B897" s="3" t="s">
        <v>2531</v>
      </c>
      <c r="C897" s="4" t="s">
        <v>2532</v>
      </c>
      <c r="D897" s="4">
        <f>VLOOKUP(A897,Sheet1!$A$1:$B$1307,2,FALSE)</f>
        <v>0.21744065338900001</v>
      </c>
      <c r="E897" s="6">
        <v>278</v>
      </c>
      <c r="F897" s="6">
        <v>14522</v>
      </c>
      <c r="G897" s="4">
        <f>E897+F897</f>
        <v>14800</v>
      </c>
      <c r="H897" s="4">
        <v>1129</v>
      </c>
      <c r="I897" s="4">
        <v>620.79999999999995</v>
      </c>
      <c r="J897" s="7">
        <f t="shared" si="15"/>
        <v>172582.39999999999</v>
      </c>
      <c r="K897">
        <f t="shared" si="14"/>
        <v>0.54986713906111595</v>
      </c>
    </row>
    <row r="898" spans="1:11" ht="17">
      <c r="A898" s="3" t="s">
        <v>571</v>
      </c>
      <c r="B898" s="3" t="s">
        <v>2573</v>
      </c>
      <c r="C898" s="4" t="s">
        <v>2574</v>
      </c>
      <c r="D898" s="4">
        <f>VLOOKUP(A898,Sheet1!$A$1:$B$1307,2,FALSE)</f>
        <v>0.17183514488599999</v>
      </c>
      <c r="E898" s="6">
        <v>278</v>
      </c>
      <c r="F898" s="6">
        <v>2008</v>
      </c>
      <c r="G898" s="4">
        <f>E898+F898</f>
        <v>2286</v>
      </c>
      <c r="H898" s="4">
        <v>556</v>
      </c>
      <c r="I898" s="4">
        <v>412.7</v>
      </c>
      <c r="J898" s="7">
        <f t="shared" si="15"/>
        <v>114730.59999999999</v>
      </c>
      <c r="K898">
        <f t="shared" si="14"/>
        <v>0.74226618705035974</v>
      </c>
    </row>
    <row r="899" spans="1:11" ht="17">
      <c r="A899" s="3" t="s">
        <v>635</v>
      </c>
      <c r="B899" s="3" t="s">
        <v>2701</v>
      </c>
      <c r="C899" s="4" t="s">
        <v>2702</v>
      </c>
      <c r="D899" s="4">
        <f>VLOOKUP(A899,Sheet1!$A$1:$B$1307,2,FALSE)</f>
        <v>0.23523085149699999</v>
      </c>
      <c r="E899" s="6">
        <v>278</v>
      </c>
      <c r="F899" s="6">
        <v>1246</v>
      </c>
      <c r="G899" s="4">
        <f>E899+F899</f>
        <v>1524</v>
      </c>
      <c r="H899" s="4">
        <v>740</v>
      </c>
      <c r="I899" s="4">
        <v>412.3</v>
      </c>
      <c r="J899" s="7">
        <f t="shared" ref="J899:J962" si="16">I899*E899</f>
        <v>114619.40000000001</v>
      </c>
      <c r="K899">
        <f t="shared" ref="K899:K962" si="17">I899/H899</f>
        <v>0.55716216216216219</v>
      </c>
    </row>
    <row r="900" spans="1:11" ht="17">
      <c r="A900" s="3" t="s">
        <v>918</v>
      </c>
      <c r="B900" s="3" t="s">
        <v>3260</v>
      </c>
      <c r="C900" s="4" t="s">
        <v>3261</v>
      </c>
      <c r="D900" s="4">
        <f>VLOOKUP(A900,Sheet1!$A$1:$B$1307,2,FALSE)</f>
        <v>0.53281427702700002</v>
      </c>
      <c r="E900" s="6">
        <v>278</v>
      </c>
      <c r="F900" s="6">
        <v>5950</v>
      </c>
      <c r="G900" s="4">
        <f>E900+F900</f>
        <v>6228</v>
      </c>
      <c r="H900" s="4">
        <v>768</v>
      </c>
      <c r="I900" s="4">
        <v>340.5</v>
      </c>
      <c r="J900" s="7">
        <f t="shared" si="16"/>
        <v>94659</v>
      </c>
      <c r="K900">
        <f t="shared" si="17"/>
        <v>0.443359375</v>
      </c>
    </row>
    <row r="901" spans="1:11" ht="17">
      <c r="A901" s="3" t="s">
        <v>677</v>
      </c>
      <c r="B901" s="3" t="s">
        <v>2785</v>
      </c>
      <c r="C901" s="4" t="s">
        <v>2786</v>
      </c>
      <c r="D901" s="4">
        <f>VLOOKUP(A901,Sheet1!$A$1:$B$1307,2,FALSE)</f>
        <v>0.25043099083600001</v>
      </c>
      <c r="E901" s="6">
        <v>277</v>
      </c>
      <c r="F901" s="6">
        <v>294</v>
      </c>
      <c r="G901" s="4">
        <f>E901+F901</f>
        <v>571</v>
      </c>
      <c r="H901" s="4">
        <v>621</v>
      </c>
      <c r="I901" s="4">
        <v>348</v>
      </c>
      <c r="J901" s="7">
        <f t="shared" si="16"/>
        <v>96396</v>
      </c>
      <c r="K901">
        <f t="shared" si="17"/>
        <v>0.56038647342995174</v>
      </c>
    </row>
    <row r="902" spans="1:11" ht="17">
      <c r="A902" s="3" t="s">
        <v>54</v>
      </c>
      <c r="B902" s="3" t="s">
        <v>1561</v>
      </c>
      <c r="C902" s="4" t="s">
        <v>1562</v>
      </c>
      <c r="D902" s="4">
        <f>VLOOKUP(A902,Sheet1!$A$1:$B$1307,2,FALSE)</f>
        <v>0.31313990740999997</v>
      </c>
      <c r="E902" s="6">
        <v>276</v>
      </c>
      <c r="F902" s="6">
        <v>295</v>
      </c>
      <c r="G902" s="4">
        <f>E902+F902</f>
        <v>571</v>
      </c>
      <c r="H902" s="4">
        <v>358</v>
      </c>
      <c r="I902" s="4">
        <v>201.4</v>
      </c>
      <c r="J902" s="7">
        <f t="shared" si="16"/>
        <v>55586.400000000001</v>
      </c>
      <c r="K902">
        <f t="shared" si="17"/>
        <v>0.56256983240223468</v>
      </c>
    </row>
    <row r="903" spans="1:11" ht="17">
      <c r="A903" s="3" t="s">
        <v>83</v>
      </c>
      <c r="B903" s="3" t="s">
        <v>1619</v>
      </c>
      <c r="C903" s="4" t="s">
        <v>1620</v>
      </c>
      <c r="D903" s="4">
        <f>VLOOKUP(A903,Sheet1!$A$1:$B$1307,2,FALSE)</f>
        <v>0.234154163075</v>
      </c>
      <c r="E903" s="6">
        <v>276</v>
      </c>
      <c r="F903" s="6">
        <v>1614</v>
      </c>
      <c r="G903" s="4">
        <f>E903+F903</f>
        <v>1890</v>
      </c>
      <c r="H903" s="4">
        <v>2916</v>
      </c>
      <c r="I903" s="4">
        <v>445</v>
      </c>
      <c r="J903" s="7">
        <f t="shared" si="16"/>
        <v>122820</v>
      </c>
      <c r="K903">
        <f t="shared" si="17"/>
        <v>0.15260631001371741</v>
      </c>
    </row>
    <row r="904" spans="1:11" ht="17">
      <c r="A904" s="3" t="s">
        <v>767</v>
      </c>
      <c r="B904" s="3" t="s">
        <v>2959</v>
      </c>
      <c r="C904" s="4" t="s">
        <v>2960</v>
      </c>
      <c r="D904" s="4">
        <f>VLOOKUP(A904,Sheet1!$A$1:$B$1307,2,FALSE)</f>
        <v>0.43036000646200001</v>
      </c>
      <c r="E904" s="6">
        <v>274</v>
      </c>
      <c r="F904" s="6">
        <v>275</v>
      </c>
      <c r="G904" s="4">
        <f>E904+F904</f>
        <v>549</v>
      </c>
      <c r="H904" s="4">
        <v>176</v>
      </c>
      <c r="I904" s="4">
        <v>146</v>
      </c>
      <c r="J904" s="7">
        <f t="shared" si="16"/>
        <v>40004</v>
      </c>
      <c r="K904">
        <f t="shared" si="17"/>
        <v>0.82954545454545459</v>
      </c>
    </row>
    <row r="905" spans="1:11" ht="17">
      <c r="A905" s="3" t="s">
        <v>491</v>
      </c>
      <c r="B905" s="3" t="s">
        <v>2416</v>
      </c>
      <c r="C905" s="4" t="s">
        <v>2417</v>
      </c>
      <c r="D905" s="4">
        <f>VLOOKUP(A905,Sheet1!$A$1:$B$1307,2,FALSE)</f>
        <v>0.201918079857</v>
      </c>
      <c r="E905" s="6">
        <v>273</v>
      </c>
      <c r="F905" s="6">
        <v>6359</v>
      </c>
      <c r="G905" s="4">
        <f>E905+F905</f>
        <v>6632</v>
      </c>
      <c r="H905" s="4">
        <v>572</v>
      </c>
      <c r="I905" s="4">
        <v>332.9</v>
      </c>
      <c r="J905" s="7">
        <f t="shared" si="16"/>
        <v>90881.7</v>
      </c>
      <c r="K905">
        <f t="shared" si="17"/>
        <v>0.58199300699300693</v>
      </c>
    </row>
    <row r="906" spans="1:11" ht="17">
      <c r="A906" s="3" t="s">
        <v>630</v>
      </c>
      <c r="B906" s="3" t="s">
        <v>2691</v>
      </c>
      <c r="C906" s="4" t="s">
        <v>2692</v>
      </c>
      <c r="D906" s="4">
        <f>VLOOKUP(A906,Sheet1!$A$1:$B$1307,2,FALSE)</f>
        <v>0.42668802277700002</v>
      </c>
      <c r="E906" s="6">
        <v>273</v>
      </c>
      <c r="F906" s="6">
        <v>318</v>
      </c>
      <c r="G906" s="4">
        <f>E906+F906</f>
        <v>591</v>
      </c>
      <c r="H906" s="4">
        <v>709</v>
      </c>
      <c r="I906" s="4">
        <v>477.2</v>
      </c>
      <c r="J906" s="7">
        <f t="shared" si="16"/>
        <v>130275.59999999999</v>
      </c>
      <c r="K906">
        <f t="shared" si="17"/>
        <v>0.67306064880112837</v>
      </c>
    </row>
    <row r="907" spans="1:11" ht="17">
      <c r="A907" s="3" t="s">
        <v>1210</v>
      </c>
      <c r="B907" s="3" t="s">
        <v>3835</v>
      </c>
      <c r="C907" s="4" t="s">
        <v>2845</v>
      </c>
      <c r="D907" s="4">
        <f>VLOOKUP(A907,Sheet1!$A$1:$B$1307,2,FALSE)</f>
        <v>0.39983963747500001</v>
      </c>
      <c r="E907" s="6">
        <v>272</v>
      </c>
      <c r="F907" s="6">
        <v>289</v>
      </c>
      <c r="G907" s="4">
        <f>E907+F907</f>
        <v>561</v>
      </c>
      <c r="H907" s="4">
        <v>579</v>
      </c>
      <c r="I907" s="4">
        <v>277.10000000000002</v>
      </c>
      <c r="J907" s="7">
        <f t="shared" si="16"/>
        <v>75371.200000000012</v>
      </c>
      <c r="K907">
        <f t="shared" si="17"/>
        <v>0.47858376511226258</v>
      </c>
    </row>
    <row r="908" spans="1:11" ht="17">
      <c r="A908" s="3" t="s">
        <v>646</v>
      </c>
      <c r="B908" s="3" t="s">
        <v>2723</v>
      </c>
      <c r="C908" s="4" t="s">
        <v>2724</v>
      </c>
      <c r="D908" s="4">
        <f>VLOOKUP(A908,Sheet1!$A$1:$B$1307,2,FALSE)</f>
        <v>0.19369556594500001</v>
      </c>
      <c r="E908" s="6">
        <v>270</v>
      </c>
      <c r="F908" s="6">
        <v>427</v>
      </c>
      <c r="G908" s="4">
        <f>E908+F908</f>
        <v>697</v>
      </c>
      <c r="H908" s="4">
        <v>562</v>
      </c>
      <c r="I908" s="4">
        <v>351.7</v>
      </c>
      <c r="J908" s="7">
        <f t="shared" si="16"/>
        <v>94959</v>
      </c>
      <c r="K908">
        <f t="shared" si="17"/>
        <v>0.62580071174377228</v>
      </c>
    </row>
    <row r="909" spans="1:11" ht="17">
      <c r="A909" s="3" t="s">
        <v>588</v>
      </c>
      <c r="B909" s="3" t="s">
        <v>2608</v>
      </c>
      <c r="C909" s="4" t="s">
        <v>2609</v>
      </c>
      <c r="D909" s="4">
        <f>VLOOKUP(A909,Sheet1!$A$1:$B$1307,2,FALSE)</f>
        <v>0.33509167873500001</v>
      </c>
      <c r="E909" s="6">
        <v>269</v>
      </c>
      <c r="F909" s="6">
        <v>292</v>
      </c>
      <c r="G909" s="4">
        <f>E909+F909</f>
        <v>561</v>
      </c>
      <c r="H909" s="4">
        <v>495</v>
      </c>
      <c r="I909" s="4">
        <v>381.9</v>
      </c>
      <c r="J909" s="7">
        <f t="shared" si="16"/>
        <v>102731.09999999999</v>
      </c>
      <c r="K909">
        <f t="shared" si="17"/>
        <v>0.77151515151515149</v>
      </c>
    </row>
    <row r="910" spans="1:11" ht="17">
      <c r="A910" s="3" t="s">
        <v>922</v>
      </c>
      <c r="B910" s="3" t="s">
        <v>3268</v>
      </c>
      <c r="C910" s="4" t="s">
        <v>3269</v>
      </c>
      <c r="D910" s="4">
        <f>VLOOKUP(A910,Sheet1!$A$1:$B$1307,2,FALSE)</f>
        <v>0.39125215601899999</v>
      </c>
      <c r="E910" s="6">
        <v>268</v>
      </c>
      <c r="F910" s="6">
        <v>2313</v>
      </c>
      <c r="G910" s="4">
        <f>E910+F910</f>
        <v>2581</v>
      </c>
      <c r="H910" s="4">
        <v>460</v>
      </c>
      <c r="I910" s="4">
        <v>319.2</v>
      </c>
      <c r="J910" s="7">
        <f t="shared" si="16"/>
        <v>85545.599999999991</v>
      </c>
      <c r="K910">
        <f t="shared" si="17"/>
        <v>0.69391304347826088</v>
      </c>
    </row>
    <row r="911" spans="1:11" ht="17">
      <c r="A911" s="3" t="s">
        <v>749</v>
      </c>
      <c r="B911" s="3" t="s">
        <v>2923</v>
      </c>
      <c r="C911" s="4" t="s">
        <v>2924</v>
      </c>
      <c r="D911" s="4">
        <f>VLOOKUP(A911,Sheet1!$A$1:$B$1307,2,FALSE)</f>
        <v>0.189779310467</v>
      </c>
      <c r="E911" s="6">
        <v>267</v>
      </c>
      <c r="F911" s="6">
        <v>282</v>
      </c>
      <c r="G911" s="4">
        <f>E911+F911</f>
        <v>549</v>
      </c>
      <c r="H911" s="4">
        <v>200</v>
      </c>
      <c r="I911" s="4">
        <v>188.7</v>
      </c>
      <c r="J911" s="7">
        <f t="shared" si="16"/>
        <v>50382.899999999994</v>
      </c>
      <c r="K911">
        <f t="shared" si="17"/>
        <v>0.94349999999999989</v>
      </c>
    </row>
    <row r="912" spans="1:11" ht="17">
      <c r="A912" s="3" t="s">
        <v>1039</v>
      </c>
      <c r="B912" s="3" t="s">
        <v>3500</v>
      </c>
      <c r="C912" s="4" t="s">
        <v>3501</v>
      </c>
      <c r="D912" s="4">
        <f>VLOOKUP(A912,Sheet1!$A$1:$B$1307,2,FALSE)</f>
        <v>0.18346509105700001</v>
      </c>
      <c r="E912" s="6">
        <v>267</v>
      </c>
      <c r="F912" s="6">
        <v>951</v>
      </c>
      <c r="G912" s="4">
        <f>E912+F912</f>
        <v>1218</v>
      </c>
      <c r="H912" s="4">
        <v>667</v>
      </c>
      <c r="I912" s="4">
        <v>343.6</v>
      </c>
      <c r="J912" s="7">
        <f t="shared" si="16"/>
        <v>91741.200000000012</v>
      </c>
      <c r="K912">
        <f t="shared" si="17"/>
        <v>0.51514242878560723</v>
      </c>
    </row>
    <row r="913" spans="1:11" ht="17">
      <c r="A913" s="3" t="s">
        <v>964</v>
      </c>
      <c r="B913" s="3" t="s">
        <v>3352</v>
      </c>
      <c r="C913" s="4" t="s">
        <v>3353</v>
      </c>
      <c r="D913" s="4">
        <f>VLOOKUP(A913,Sheet1!$A$1:$B$1307,2,FALSE)</f>
        <v>0.232998390325</v>
      </c>
      <c r="E913" s="6">
        <v>266</v>
      </c>
      <c r="F913" s="6">
        <v>286</v>
      </c>
      <c r="G913" s="4">
        <f>E913+F913</f>
        <v>552</v>
      </c>
      <c r="H913" s="4">
        <v>831</v>
      </c>
      <c r="I913" s="4">
        <v>378.9</v>
      </c>
      <c r="J913" s="7">
        <f t="shared" si="16"/>
        <v>100787.4</v>
      </c>
      <c r="K913">
        <f t="shared" si="17"/>
        <v>0.455956678700361</v>
      </c>
    </row>
    <row r="914" spans="1:11" ht="17">
      <c r="A914" s="3" t="s">
        <v>916</v>
      </c>
      <c r="B914" s="3" t="s">
        <v>3256</v>
      </c>
      <c r="C914" s="4" t="s">
        <v>3257</v>
      </c>
      <c r="D914" s="4">
        <f>VLOOKUP(A914,Sheet1!$A$1:$B$1307,2,FALSE)</f>
        <v>0.35837858590999999</v>
      </c>
      <c r="E914" s="6">
        <v>265</v>
      </c>
      <c r="F914" s="6">
        <v>361</v>
      </c>
      <c r="G914" s="4">
        <f>E914+F914</f>
        <v>626</v>
      </c>
      <c r="H914" s="4">
        <v>530</v>
      </c>
      <c r="I914" s="4">
        <v>379.6</v>
      </c>
      <c r="J914" s="7">
        <f t="shared" si="16"/>
        <v>100594</v>
      </c>
      <c r="K914">
        <f t="shared" si="17"/>
        <v>0.71622641509433971</v>
      </c>
    </row>
    <row r="915" spans="1:11" ht="17">
      <c r="A915" s="3" t="s">
        <v>937</v>
      </c>
      <c r="B915" s="3" t="s">
        <v>3300</v>
      </c>
      <c r="C915" s="4" t="s">
        <v>3301</v>
      </c>
      <c r="D915" s="4">
        <f>VLOOKUP(A915,Sheet1!$A$1:$B$1307,2,FALSE)</f>
        <v>0.33645158302799999</v>
      </c>
      <c r="E915" s="6">
        <v>265</v>
      </c>
      <c r="F915" s="6">
        <v>10563</v>
      </c>
      <c r="G915" s="4">
        <f>E915+F915</f>
        <v>10828</v>
      </c>
      <c r="H915" s="4">
        <v>4954</v>
      </c>
      <c r="I915" s="4">
        <v>515</v>
      </c>
      <c r="J915" s="7">
        <f t="shared" si="16"/>
        <v>136475</v>
      </c>
      <c r="K915">
        <f t="shared" si="17"/>
        <v>0.10395639886960033</v>
      </c>
    </row>
    <row r="916" spans="1:11" ht="17">
      <c r="A916" s="3" t="s">
        <v>263</v>
      </c>
      <c r="B916" s="3" t="s">
        <v>1963</v>
      </c>
      <c r="C916" s="4" t="s">
        <v>1964</v>
      </c>
      <c r="D916" s="4">
        <f>VLOOKUP(A916,Sheet1!$A$1:$B$1307,2,FALSE)</f>
        <v>0.32754943240700002</v>
      </c>
      <c r="E916" s="6">
        <v>264</v>
      </c>
      <c r="F916" s="6">
        <v>4379</v>
      </c>
      <c r="G916" s="4">
        <f>E916+F916</f>
        <v>4643</v>
      </c>
      <c r="H916" s="4">
        <v>3088</v>
      </c>
      <c r="I916" s="4">
        <v>956</v>
      </c>
      <c r="J916" s="7">
        <f t="shared" si="16"/>
        <v>252384</v>
      </c>
      <c r="K916">
        <f t="shared" si="17"/>
        <v>0.30958549222797926</v>
      </c>
    </row>
    <row r="917" spans="1:11" ht="17">
      <c r="A917" s="3" t="s">
        <v>791</v>
      </c>
      <c r="B917" s="3" t="s">
        <v>3006</v>
      </c>
      <c r="C917" s="4" t="s">
        <v>3007</v>
      </c>
      <c r="D917" s="4">
        <f>VLOOKUP(A917,Sheet1!$A$1:$B$1307,2,FALSE)</f>
        <v>0.66992565138600002</v>
      </c>
      <c r="E917" s="6">
        <v>260</v>
      </c>
      <c r="F917" s="6">
        <v>3829</v>
      </c>
      <c r="G917" s="4">
        <f>E917+F917</f>
        <v>4089</v>
      </c>
      <c r="H917" s="4">
        <v>190</v>
      </c>
      <c r="I917" s="4">
        <v>161.30000000000001</v>
      </c>
      <c r="J917" s="7">
        <f t="shared" si="16"/>
        <v>41938</v>
      </c>
      <c r="K917">
        <f t="shared" si="17"/>
        <v>0.84894736842105267</v>
      </c>
    </row>
    <row r="918" spans="1:11" ht="17">
      <c r="A918" s="3" t="s">
        <v>919</v>
      </c>
      <c r="B918" s="3" t="s">
        <v>3262</v>
      </c>
      <c r="C918" s="4" t="s">
        <v>3263</v>
      </c>
      <c r="D918" s="4">
        <f>VLOOKUP(A918,Sheet1!$A$1:$B$1307,2,FALSE)</f>
        <v>0.40169168142299999</v>
      </c>
      <c r="E918" s="6">
        <v>259</v>
      </c>
      <c r="F918" s="6">
        <v>960</v>
      </c>
      <c r="G918" s="4">
        <f>E918+F918</f>
        <v>1219</v>
      </c>
      <c r="H918" s="4">
        <v>644</v>
      </c>
      <c r="I918" s="4">
        <v>418.7</v>
      </c>
      <c r="J918" s="7">
        <f t="shared" si="16"/>
        <v>108443.3</v>
      </c>
      <c r="K918">
        <f t="shared" si="17"/>
        <v>0.65015527950310559</v>
      </c>
    </row>
    <row r="919" spans="1:11" ht="17">
      <c r="A919" s="3" t="s">
        <v>540</v>
      </c>
      <c r="B919" s="3" t="s">
        <v>2514</v>
      </c>
      <c r="C919" s="4" t="s">
        <v>2515</v>
      </c>
      <c r="D919" s="4">
        <f>VLOOKUP(A919,Sheet1!$A$1:$B$1307,2,FALSE)</f>
        <v>0.269075806089</v>
      </c>
      <c r="E919" s="6">
        <v>258</v>
      </c>
      <c r="F919" s="6">
        <v>7121</v>
      </c>
      <c r="G919" s="4">
        <f>E919+F919</f>
        <v>7379</v>
      </c>
      <c r="H919" s="4">
        <v>622</v>
      </c>
      <c r="I919" s="4">
        <v>389.6</v>
      </c>
      <c r="J919" s="7">
        <f t="shared" si="16"/>
        <v>100516.8</v>
      </c>
      <c r="K919">
        <f t="shared" si="17"/>
        <v>0.62636655948553055</v>
      </c>
    </row>
    <row r="920" spans="1:11" ht="17">
      <c r="A920" s="3" t="s">
        <v>157</v>
      </c>
      <c r="B920" s="3" t="s">
        <v>1765</v>
      </c>
      <c r="C920" s="4" t="s">
        <v>1766</v>
      </c>
      <c r="D920" s="4">
        <f>VLOOKUP(A920,Sheet1!$A$1:$B$1307,2,FALSE)</f>
        <v>0.417007988158</v>
      </c>
      <c r="E920" s="6">
        <v>257</v>
      </c>
      <c r="F920" s="6">
        <v>480</v>
      </c>
      <c r="G920" s="4">
        <f>E920+F920</f>
        <v>737</v>
      </c>
      <c r="H920" s="4">
        <v>301</v>
      </c>
      <c r="I920" s="4">
        <v>182.5</v>
      </c>
      <c r="J920" s="7">
        <f t="shared" si="16"/>
        <v>46902.5</v>
      </c>
      <c r="K920">
        <f t="shared" si="17"/>
        <v>0.60631229235880402</v>
      </c>
    </row>
    <row r="921" spans="1:11" ht="17">
      <c r="A921" s="3" t="s">
        <v>913</v>
      </c>
      <c r="B921" s="3" t="s">
        <v>3250</v>
      </c>
      <c r="C921" s="4" t="s">
        <v>3251</v>
      </c>
      <c r="D921" s="4">
        <f>VLOOKUP(A921,Sheet1!$A$1:$B$1307,2,FALSE)</f>
        <v>0.44257705351799997</v>
      </c>
      <c r="E921" s="6">
        <v>256</v>
      </c>
      <c r="F921" s="6">
        <v>4103</v>
      </c>
      <c r="G921" s="4">
        <f>E921+F921</f>
        <v>4359</v>
      </c>
      <c r="H921" s="4">
        <v>5017</v>
      </c>
      <c r="I921" s="4">
        <v>660.6</v>
      </c>
      <c r="J921" s="7">
        <f t="shared" si="16"/>
        <v>169113.60000000001</v>
      </c>
      <c r="K921">
        <f t="shared" si="17"/>
        <v>0.13167231413195138</v>
      </c>
    </row>
    <row r="922" spans="1:11" ht="17">
      <c r="A922" s="3" t="s">
        <v>805</v>
      </c>
      <c r="B922" s="3" t="s">
        <v>3034</v>
      </c>
      <c r="C922" s="4" t="s">
        <v>3035</v>
      </c>
      <c r="D922" s="4">
        <f>VLOOKUP(A922,Sheet1!$A$1:$B$1307,2,FALSE)</f>
        <v>0.33999344687499999</v>
      </c>
      <c r="E922" s="6">
        <v>254</v>
      </c>
      <c r="F922" s="6">
        <v>7486</v>
      </c>
      <c r="G922" s="4">
        <f>E922+F922</f>
        <v>7740</v>
      </c>
      <c r="H922" s="4">
        <v>579</v>
      </c>
      <c r="I922" s="4">
        <v>359</v>
      </c>
      <c r="J922" s="7">
        <f t="shared" si="16"/>
        <v>91186</v>
      </c>
      <c r="K922">
        <f t="shared" si="17"/>
        <v>0.62003454231433508</v>
      </c>
    </row>
    <row r="923" spans="1:11" ht="17">
      <c r="A923" s="3" t="s">
        <v>1051</v>
      </c>
      <c r="B923" s="3" t="s">
        <v>3526</v>
      </c>
      <c r="C923" s="4" t="s">
        <v>3527</v>
      </c>
      <c r="D923" s="4">
        <f>VLOOKUP(A923,Sheet1!$A$1:$B$1307,2,FALSE)</f>
        <v>0.49255388235899999</v>
      </c>
      <c r="E923" s="6">
        <v>253</v>
      </c>
      <c r="F923" s="6">
        <v>18893</v>
      </c>
      <c r="G923" s="4">
        <f>E923+F923</f>
        <v>19146</v>
      </c>
      <c r="H923" s="4">
        <v>1255</v>
      </c>
      <c r="I923" s="4">
        <v>383.2</v>
      </c>
      <c r="J923" s="7">
        <f t="shared" si="16"/>
        <v>96949.599999999991</v>
      </c>
      <c r="K923">
        <f t="shared" si="17"/>
        <v>0.30533864541832667</v>
      </c>
    </row>
    <row r="924" spans="1:11" ht="17">
      <c r="A924" s="3" t="s">
        <v>940</v>
      </c>
      <c r="B924" s="3" t="s">
        <v>3304</v>
      </c>
      <c r="C924" s="4" t="s">
        <v>3305</v>
      </c>
      <c r="D924" s="4">
        <f>VLOOKUP(A924,Sheet1!$A$1:$B$1307,2,FALSE)</f>
        <v>0.31017516266</v>
      </c>
      <c r="E924" s="6">
        <v>251</v>
      </c>
      <c r="F924" s="6">
        <v>4973</v>
      </c>
      <c r="G924" s="4">
        <f>E924+F924</f>
        <v>5224</v>
      </c>
      <c r="H924" s="4">
        <v>541</v>
      </c>
      <c r="I924" s="4">
        <v>301.10000000000002</v>
      </c>
      <c r="J924" s="7">
        <f t="shared" si="16"/>
        <v>75576.100000000006</v>
      </c>
      <c r="K924">
        <f t="shared" si="17"/>
        <v>0.556561922365989</v>
      </c>
    </row>
    <row r="925" spans="1:11" ht="17">
      <c r="A925" s="3" t="s">
        <v>1291</v>
      </c>
      <c r="B925" s="3" t="s">
        <v>3932</v>
      </c>
      <c r="C925" s="4" t="s">
        <v>3933</v>
      </c>
      <c r="D925" s="4">
        <f>VLOOKUP(A925,Sheet1!$A$1:$B$1307,2,FALSE)</f>
        <v>0.29553485645700001</v>
      </c>
      <c r="E925" s="6">
        <v>250</v>
      </c>
      <c r="F925" s="6">
        <v>657</v>
      </c>
      <c r="G925" s="4">
        <f>E925+F925</f>
        <v>907</v>
      </c>
      <c r="H925" s="4">
        <v>1072</v>
      </c>
      <c r="I925" s="4">
        <v>235.2</v>
      </c>
      <c r="J925" s="7">
        <f t="shared" si="16"/>
        <v>58800</v>
      </c>
      <c r="K925">
        <f t="shared" si="17"/>
        <v>0.21940298507462686</v>
      </c>
    </row>
    <row r="926" spans="1:11" ht="17">
      <c r="A926" s="3" t="s">
        <v>73</v>
      </c>
      <c r="B926" s="3" t="s">
        <v>1599</v>
      </c>
      <c r="C926" s="4" t="s">
        <v>1600</v>
      </c>
      <c r="D926" s="4">
        <f>VLOOKUP(A926,Sheet1!$A$1:$B$1307,2,FALSE)</f>
        <v>0.235360192888</v>
      </c>
      <c r="E926" s="6">
        <v>243</v>
      </c>
      <c r="F926" s="6">
        <v>1632</v>
      </c>
      <c r="G926" s="4">
        <f>E926+F926</f>
        <v>1875</v>
      </c>
      <c r="H926" s="4">
        <v>242</v>
      </c>
      <c r="I926" s="4">
        <v>192.1</v>
      </c>
      <c r="J926" s="7">
        <f t="shared" si="16"/>
        <v>46680.299999999996</v>
      </c>
      <c r="K926">
        <f t="shared" si="17"/>
        <v>0.79380165289256199</v>
      </c>
    </row>
    <row r="927" spans="1:11" ht="17">
      <c r="A927" s="3" t="s">
        <v>1207</v>
      </c>
      <c r="B927" s="3" t="s">
        <v>3831</v>
      </c>
      <c r="C927" s="4" t="s">
        <v>1572</v>
      </c>
      <c r="D927" s="4">
        <f>VLOOKUP(A927,Sheet1!$A$1:$B$1307,2,FALSE)</f>
        <v>0.24309967711200001</v>
      </c>
      <c r="E927" s="6">
        <v>243</v>
      </c>
      <c r="F927" s="6">
        <v>246</v>
      </c>
      <c r="G927" s="4">
        <f>E927+F927</f>
        <v>489</v>
      </c>
      <c r="H927" s="4">
        <v>362</v>
      </c>
      <c r="I927" s="4">
        <v>252.8</v>
      </c>
      <c r="J927" s="7">
        <f t="shared" si="16"/>
        <v>61430.400000000001</v>
      </c>
      <c r="K927">
        <f t="shared" si="17"/>
        <v>0.69834254143646413</v>
      </c>
    </row>
    <row r="928" spans="1:11" ht="17">
      <c r="A928" s="3" t="s">
        <v>864</v>
      </c>
      <c r="B928" s="3" t="s">
        <v>3152</v>
      </c>
      <c r="C928" s="4" t="s">
        <v>3153</v>
      </c>
      <c r="D928" s="4">
        <f>VLOOKUP(A928,Sheet1!$A$1:$B$1307,2,FALSE)</f>
        <v>0.26730469304900001</v>
      </c>
      <c r="E928" s="6">
        <v>242</v>
      </c>
      <c r="F928" s="6">
        <v>5437</v>
      </c>
      <c r="G928" s="4">
        <f>E928+F928</f>
        <v>5679</v>
      </c>
      <c r="H928" s="4">
        <v>385</v>
      </c>
      <c r="I928" s="4">
        <v>249.5</v>
      </c>
      <c r="J928" s="7">
        <f t="shared" si="16"/>
        <v>60379</v>
      </c>
      <c r="K928">
        <f t="shared" si="17"/>
        <v>0.6480519480519481</v>
      </c>
    </row>
    <row r="929" spans="1:11" ht="17">
      <c r="A929" s="3" t="s">
        <v>599</v>
      </c>
      <c r="B929" s="3" t="s">
        <v>2630</v>
      </c>
      <c r="C929" s="4" t="s">
        <v>2631</v>
      </c>
      <c r="D929" s="4">
        <f>VLOOKUP(A929,Sheet1!$A$1:$B$1307,2,FALSE)</f>
        <v>0.240145987497</v>
      </c>
      <c r="E929" s="6">
        <v>241</v>
      </c>
      <c r="F929" s="6">
        <v>1189</v>
      </c>
      <c r="G929" s="4">
        <f>E929+F929</f>
        <v>1430</v>
      </c>
      <c r="H929" s="4">
        <v>432</v>
      </c>
      <c r="I929" s="4">
        <v>280.60000000000002</v>
      </c>
      <c r="J929" s="7">
        <f t="shared" si="16"/>
        <v>67624.600000000006</v>
      </c>
      <c r="K929">
        <f t="shared" si="17"/>
        <v>0.64953703703703713</v>
      </c>
    </row>
    <row r="930" spans="1:11" ht="17">
      <c r="A930" s="3" t="s">
        <v>1048</v>
      </c>
      <c r="B930" s="3" t="s">
        <v>3520</v>
      </c>
      <c r="C930" s="4" t="s">
        <v>3521</v>
      </c>
      <c r="D930" s="4">
        <f>VLOOKUP(A930,Sheet1!$A$1:$B$1307,2,FALSE)</f>
        <v>0.49563974706399999</v>
      </c>
      <c r="E930" s="6">
        <v>241</v>
      </c>
      <c r="F930" s="6">
        <v>31626</v>
      </c>
      <c r="G930" s="4">
        <f>E930+F930</f>
        <v>31867</v>
      </c>
      <c r="H930" s="4">
        <v>3246</v>
      </c>
      <c r="I930" s="4">
        <v>654.79999999999995</v>
      </c>
      <c r="J930" s="7">
        <f t="shared" si="16"/>
        <v>157806.79999999999</v>
      </c>
      <c r="K930">
        <f t="shared" si="17"/>
        <v>0.20172520024645715</v>
      </c>
    </row>
    <row r="931" spans="1:11" ht="17">
      <c r="A931" s="3" t="s">
        <v>1277</v>
      </c>
      <c r="B931" s="3" t="s">
        <v>3916</v>
      </c>
      <c r="C931" s="4" t="s">
        <v>3917</v>
      </c>
      <c r="D931" s="4">
        <f>VLOOKUP(A931,Sheet1!$A$1:$B$1307,2,FALSE)</f>
        <v>0.248071004993</v>
      </c>
      <c r="E931" s="6">
        <v>241</v>
      </c>
      <c r="F931" s="6">
        <v>432</v>
      </c>
      <c r="G931" s="4">
        <f>E931+F931</f>
        <v>673</v>
      </c>
      <c r="H931" s="4">
        <v>1408</v>
      </c>
      <c r="I931" s="4">
        <v>252.6</v>
      </c>
      <c r="J931" s="7">
        <f t="shared" si="16"/>
        <v>60876.6</v>
      </c>
      <c r="K931">
        <f t="shared" si="17"/>
        <v>0.1794034090909091</v>
      </c>
    </row>
    <row r="932" spans="1:11" ht="17">
      <c r="A932" s="3" t="s">
        <v>515</v>
      </c>
      <c r="B932" s="3" t="s">
        <v>2464</v>
      </c>
      <c r="C932" s="4" t="s">
        <v>2465</v>
      </c>
      <c r="D932" s="4">
        <f>VLOOKUP(A932,Sheet1!$A$1:$B$1307,2,FALSE)</f>
        <v>0.19944243533700001</v>
      </c>
      <c r="E932" s="6">
        <v>239</v>
      </c>
      <c r="F932" s="6">
        <v>9334</v>
      </c>
      <c r="G932" s="4">
        <f>E932+F932</f>
        <v>9573</v>
      </c>
      <c r="H932" s="4">
        <v>739</v>
      </c>
      <c r="I932" s="4">
        <v>468.9</v>
      </c>
      <c r="J932" s="7">
        <f t="shared" si="16"/>
        <v>112067.09999999999</v>
      </c>
      <c r="K932">
        <f t="shared" si="17"/>
        <v>0.63450608930987817</v>
      </c>
    </row>
    <row r="933" spans="1:11" ht="17">
      <c r="A933" s="3" t="s">
        <v>1215</v>
      </c>
      <c r="B933" s="3" t="s">
        <v>3840</v>
      </c>
      <c r="C933" s="4" t="s">
        <v>1572</v>
      </c>
      <c r="D933" s="4">
        <f>VLOOKUP(A933,Sheet1!$A$1:$B$1307,2,FALSE)</f>
        <v>0.65189857990699995</v>
      </c>
      <c r="E933" s="6">
        <v>239</v>
      </c>
      <c r="F933" s="6">
        <v>3178</v>
      </c>
      <c r="G933" s="4">
        <f>E933+F933</f>
        <v>3417</v>
      </c>
      <c r="H933" s="4">
        <v>669</v>
      </c>
      <c r="I933" s="4">
        <v>191.6</v>
      </c>
      <c r="J933" s="7">
        <f t="shared" si="16"/>
        <v>45792.4</v>
      </c>
      <c r="K933">
        <f t="shared" si="17"/>
        <v>0.28639760837070255</v>
      </c>
    </row>
    <row r="934" spans="1:11" ht="17">
      <c r="A934" s="3" t="s">
        <v>227</v>
      </c>
      <c r="B934" s="3" t="s">
        <v>1891</v>
      </c>
      <c r="C934" s="4" t="s">
        <v>1892</v>
      </c>
      <c r="D934" s="4">
        <f>VLOOKUP(A934,Sheet1!$A$1:$B$1307,2,FALSE)</f>
        <v>0.48048145038399998</v>
      </c>
      <c r="E934" s="6">
        <v>238</v>
      </c>
      <c r="F934" s="6">
        <v>5776</v>
      </c>
      <c r="G934" s="4">
        <f>E934+F934</f>
        <v>6014</v>
      </c>
      <c r="H934" s="4">
        <v>7813</v>
      </c>
      <c r="I934" s="4">
        <v>2194</v>
      </c>
      <c r="J934" s="7">
        <f t="shared" si="16"/>
        <v>522172</v>
      </c>
      <c r="K934">
        <f t="shared" si="17"/>
        <v>0.28081402790221427</v>
      </c>
    </row>
    <row r="935" spans="1:11" ht="17">
      <c r="A935" s="3" t="s">
        <v>506</v>
      </c>
      <c r="B935" s="3" t="s">
        <v>2446</v>
      </c>
      <c r="C935" s="4" t="s">
        <v>2447</v>
      </c>
      <c r="D935" s="4">
        <f>VLOOKUP(A935,Sheet1!$A$1:$B$1307,2,FALSE)</f>
        <v>0.39291563924700001</v>
      </c>
      <c r="E935" s="6">
        <v>238</v>
      </c>
      <c r="F935" s="6">
        <v>6625</v>
      </c>
      <c r="G935" s="4">
        <f>E935+F935</f>
        <v>6863</v>
      </c>
      <c r="H935" s="4">
        <v>818</v>
      </c>
      <c r="I935" s="4">
        <v>550.1</v>
      </c>
      <c r="J935" s="7">
        <f t="shared" si="16"/>
        <v>130923.8</v>
      </c>
      <c r="K935">
        <f t="shared" si="17"/>
        <v>0.67249388753056238</v>
      </c>
    </row>
    <row r="936" spans="1:11" ht="17">
      <c r="A936" s="3" t="s">
        <v>177</v>
      </c>
      <c r="B936" s="3" t="s">
        <v>1793</v>
      </c>
      <c r="C936" s="4" t="s">
        <v>1787</v>
      </c>
      <c r="D936" s="4">
        <f>VLOOKUP(A936,Sheet1!$A$1:$B$1307,2,FALSE)</f>
        <v>0.246608952879</v>
      </c>
      <c r="E936" s="6">
        <v>236</v>
      </c>
      <c r="F936" s="6">
        <v>281</v>
      </c>
      <c r="G936" s="4">
        <f>E936+F936</f>
        <v>517</v>
      </c>
      <c r="H936" s="4">
        <v>392</v>
      </c>
      <c r="I936" s="4">
        <v>258.7</v>
      </c>
      <c r="J936" s="7">
        <f t="shared" si="16"/>
        <v>61053.2</v>
      </c>
      <c r="K936">
        <f t="shared" si="17"/>
        <v>0.65994897959183674</v>
      </c>
    </row>
    <row r="937" spans="1:11" ht="17">
      <c r="A937" s="3" t="s">
        <v>238</v>
      </c>
      <c r="B937" s="3" t="s">
        <v>1913</v>
      </c>
      <c r="C937" s="4" t="s">
        <v>1914</v>
      </c>
      <c r="D937" s="4">
        <f>VLOOKUP(A937,Sheet1!$A$1:$B$1307,2,FALSE)</f>
        <v>0.35192070464899999</v>
      </c>
      <c r="E937" s="6">
        <v>236</v>
      </c>
      <c r="F937" s="6">
        <v>2529</v>
      </c>
      <c r="G937" s="4">
        <f>E937+F937</f>
        <v>2765</v>
      </c>
      <c r="H937" s="4">
        <v>7953</v>
      </c>
      <c r="I937" s="4">
        <v>1449.6</v>
      </c>
      <c r="J937" s="7">
        <f t="shared" si="16"/>
        <v>342105.59999999998</v>
      </c>
      <c r="K937">
        <f t="shared" si="17"/>
        <v>0.18227084119200301</v>
      </c>
    </row>
    <row r="938" spans="1:11" ht="17">
      <c r="A938" s="3" t="s">
        <v>1032</v>
      </c>
      <c r="B938" s="3" t="s">
        <v>3488</v>
      </c>
      <c r="C938" s="4" t="s">
        <v>3489</v>
      </c>
      <c r="D938" s="4">
        <f>VLOOKUP(A938,Sheet1!$A$1:$B$1307,2,FALSE)</f>
        <v>0.49895592939900002</v>
      </c>
      <c r="E938" s="6">
        <v>236</v>
      </c>
      <c r="F938" s="6">
        <v>255</v>
      </c>
      <c r="G938" s="4">
        <f>E938+F938</f>
        <v>491</v>
      </c>
      <c r="H938" s="4">
        <v>2842</v>
      </c>
      <c r="I938" s="4">
        <v>321.8</v>
      </c>
      <c r="J938" s="7">
        <f t="shared" si="16"/>
        <v>75944.800000000003</v>
      </c>
      <c r="K938">
        <f t="shared" si="17"/>
        <v>0.11323011963406053</v>
      </c>
    </row>
    <row r="939" spans="1:11" ht="17">
      <c r="A939" s="3" t="s">
        <v>1175</v>
      </c>
      <c r="B939" s="3" t="s">
        <v>3774</v>
      </c>
      <c r="C939" s="4" t="s">
        <v>3775</v>
      </c>
      <c r="D939" s="4">
        <f>VLOOKUP(A939,Sheet1!$A$1:$B$1307,2,FALSE)</f>
        <v>0.165190058917</v>
      </c>
      <c r="E939" s="6">
        <v>236</v>
      </c>
      <c r="F939" s="6">
        <v>248</v>
      </c>
      <c r="G939" s="4">
        <f>E939+F939</f>
        <v>484</v>
      </c>
      <c r="H939" s="4">
        <v>1366</v>
      </c>
      <c r="I939" s="4">
        <v>305.3</v>
      </c>
      <c r="J939" s="7">
        <f t="shared" si="16"/>
        <v>72050.8</v>
      </c>
      <c r="K939">
        <f t="shared" si="17"/>
        <v>0.22349926793557834</v>
      </c>
    </row>
    <row r="940" spans="1:11" ht="17">
      <c r="A940" s="3" t="s">
        <v>440</v>
      </c>
      <c r="B940" s="3" t="s">
        <v>2314</v>
      </c>
      <c r="C940" s="4" t="s">
        <v>2315</v>
      </c>
      <c r="D940" s="4">
        <f>VLOOKUP(A940,Sheet1!$A$1:$B$1307,2,FALSE)</f>
        <v>0.56384380617899998</v>
      </c>
      <c r="E940" s="6">
        <v>234</v>
      </c>
      <c r="F940" s="6">
        <v>276</v>
      </c>
      <c r="G940" s="4">
        <f>E940+F940</f>
        <v>510</v>
      </c>
      <c r="H940" s="4">
        <v>4943</v>
      </c>
      <c r="I940" s="4">
        <v>413.5</v>
      </c>
      <c r="J940" s="7">
        <f t="shared" si="16"/>
        <v>96759</v>
      </c>
      <c r="K940">
        <f t="shared" si="17"/>
        <v>8.3653651628565653E-2</v>
      </c>
    </row>
    <row r="941" spans="1:11" ht="17">
      <c r="A941" s="3" t="s">
        <v>480</v>
      </c>
      <c r="B941" s="3" t="s">
        <v>2394</v>
      </c>
      <c r="C941" s="4" t="s">
        <v>2395</v>
      </c>
      <c r="D941" s="4">
        <f>VLOOKUP(A941,Sheet1!$A$1:$B$1307,2,FALSE)</f>
        <v>0.58319152204900004</v>
      </c>
      <c r="E941" s="6">
        <v>234</v>
      </c>
      <c r="F941" s="6">
        <v>876</v>
      </c>
      <c r="G941" s="4">
        <f>E941+F941</f>
        <v>1110</v>
      </c>
      <c r="H941" s="4">
        <v>493</v>
      </c>
      <c r="I941" s="4">
        <v>420.4</v>
      </c>
      <c r="J941" s="7">
        <f t="shared" si="16"/>
        <v>98373.599999999991</v>
      </c>
      <c r="K941">
        <f t="shared" si="17"/>
        <v>0.8527383367139959</v>
      </c>
    </row>
    <row r="942" spans="1:11" ht="17">
      <c r="A942" s="3" t="s">
        <v>637</v>
      </c>
      <c r="B942" s="3" t="s">
        <v>2705</v>
      </c>
      <c r="C942" s="4" t="s">
        <v>2706</v>
      </c>
      <c r="D942" s="4">
        <f>VLOOKUP(A942,Sheet1!$A$1:$B$1307,2,FALSE)</f>
        <v>0.220555634601</v>
      </c>
      <c r="E942" s="6">
        <v>234</v>
      </c>
      <c r="F942" s="6">
        <v>488</v>
      </c>
      <c r="G942" s="4">
        <f>E942+F942</f>
        <v>722</v>
      </c>
      <c r="H942" s="4">
        <v>564</v>
      </c>
      <c r="I942" s="4">
        <v>461.9</v>
      </c>
      <c r="J942" s="7">
        <f t="shared" si="16"/>
        <v>108084.59999999999</v>
      </c>
      <c r="K942">
        <f t="shared" si="17"/>
        <v>0.81897163120567373</v>
      </c>
    </row>
    <row r="943" spans="1:11" ht="17">
      <c r="A943" s="3" t="s">
        <v>223</v>
      </c>
      <c r="B943" s="3" t="s">
        <v>1883</v>
      </c>
      <c r="C943" s="4" t="s">
        <v>1884</v>
      </c>
      <c r="D943" s="4">
        <f>VLOOKUP(A943,Sheet1!$A$1:$B$1307,2,FALSE)</f>
        <v>0.37263757151600002</v>
      </c>
      <c r="E943" s="6">
        <v>233</v>
      </c>
      <c r="F943" s="6">
        <v>12044</v>
      </c>
      <c r="G943" s="4">
        <f>E943+F943</f>
        <v>12277</v>
      </c>
      <c r="H943" s="4">
        <v>6539</v>
      </c>
      <c r="I943" s="4">
        <v>733.7</v>
      </c>
      <c r="J943" s="7">
        <f t="shared" si="16"/>
        <v>170952.1</v>
      </c>
      <c r="K943">
        <f t="shared" si="17"/>
        <v>0.11220370087169293</v>
      </c>
    </row>
    <row r="944" spans="1:11" ht="17">
      <c r="A944" s="3" t="s">
        <v>621</v>
      </c>
      <c r="B944" s="3" t="s">
        <v>2671</v>
      </c>
      <c r="C944" s="4" t="s">
        <v>2672</v>
      </c>
      <c r="D944" s="4">
        <f>VLOOKUP(A944,Sheet1!$A$1:$B$1307,2,FALSE)</f>
        <v>0.39935362931200002</v>
      </c>
      <c r="E944" s="6">
        <v>233</v>
      </c>
      <c r="F944" s="6">
        <v>866</v>
      </c>
      <c r="G944" s="4">
        <f>E944+F944</f>
        <v>1099</v>
      </c>
      <c r="H944" s="4">
        <v>411</v>
      </c>
      <c r="I944" s="4">
        <v>335.7</v>
      </c>
      <c r="J944" s="7">
        <f t="shared" si="16"/>
        <v>78218.099999999991</v>
      </c>
      <c r="K944">
        <f t="shared" si="17"/>
        <v>0.81678832116788314</v>
      </c>
    </row>
    <row r="945" spans="1:11" ht="17">
      <c r="A945" s="3" t="s">
        <v>1209</v>
      </c>
      <c r="B945" s="3" t="s">
        <v>3833</v>
      </c>
      <c r="C945" s="4" t="s">
        <v>3834</v>
      </c>
      <c r="D945" s="4">
        <f>VLOOKUP(A945,Sheet1!$A$1:$B$1307,2,FALSE)</f>
        <v>0.681410709186</v>
      </c>
      <c r="E945" s="6">
        <v>233</v>
      </c>
      <c r="F945" s="6">
        <v>234</v>
      </c>
      <c r="G945" s="4">
        <f>E945+F945</f>
        <v>467</v>
      </c>
      <c r="H945" s="4">
        <v>303</v>
      </c>
      <c r="I945" s="4">
        <v>204.5</v>
      </c>
      <c r="J945" s="7">
        <f t="shared" si="16"/>
        <v>47648.5</v>
      </c>
      <c r="K945">
        <f t="shared" si="17"/>
        <v>0.67491749174917492</v>
      </c>
    </row>
    <row r="946" spans="1:11" ht="17">
      <c r="A946" s="3" t="s">
        <v>628</v>
      </c>
      <c r="B946" s="3" t="s">
        <v>2687</v>
      </c>
      <c r="C946" s="4" t="s">
        <v>2688</v>
      </c>
      <c r="D946" s="4">
        <f>VLOOKUP(A946,Sheet1!$A$1:$B$1307,2,FALSE)</f>
        <v>0.20733143302400001</v>
      </c>
      <c r="E946" s="6">
        <v>232</v>
      </c>
      <c r="F946" s="6">
        <v>1587</v>
      </c>
      <c r="G946" s="4">
        <f>E946+F946</f>
        <v>1819</v>
      </c>
      <c r="H946" s="4">
        <v>765</v>
      </c>
      <c r="I946" s="4">
        <v>387.9</v>
      </c>
      <c r="J946" s="7">
        <f t="shared" si="16"/>
        <v>89992.799999999988</v>
      </c>
      <c r="K946">
        <f t="shared" si="17"/>
        <v>0.50705882352941178</v>
      </c>
    </row>
    <row r="947" spans="1:11" ht="17">
      <c r="A947" s="3" t="s">
        <v>591</v>
      </c>
      <c r="B947" s="3" t="s">
        <v>2614</v>
      </c>
      <c r="C947" s="4" t="s">
        <v>2615</v>
      </c>
      <c r="D947" s="4">
        <f>VLOOKUP(A947,Sheet1!$A$1:$B$1307,2,FALSE)</f>
        <v>0.50203054059800001</v>
      </c>
      <c r="E947" s="6">
        <v>231</v>
      </c>
      <c r="F947" s="6">
        <v>1977</v>
      </c>
      <c r="G947" s="4">
        <f>E947+F947</f>
        <v>2208</v>
      </c>
      <c r="H947" s="4">
        <v>572</v>
      </c>
      <c r="I947" s="4">
        <v>341.3</v>
      </c>
      <c r="J947" s="7">
        <f t="shared" si="16"/>
        <v>78840.3</v>
      </c>
      <c r="K947">
        <f t="shared" si="17"/>
        <v>0.59667832167832169</v>
      </c>
    </row>
    <row r="948" spans="1:11" ht="17">
      <c r="A948" s="3" t="s">
        <v>734</v>
      </c>
      <c r="B948" s="3" t="s">
        <v>2896</v>
      </c>
      <c r="C948" s="4" t="s">
        <v>1572</v>
      </c>
      <c r="D948" s="4">
        <f>VLOOKUP(A948,Sheet1!$A$1:$B$1307,2,FALSE)</f>
        <v>0.28743183250100002</v>
      </c>
      <c r="E948" s="6">
        <v>230</v>
      </c>
      <c r="F948" s="6">
        <v>243</v>
      </c>
      <c r="G948" s="4">
        <f>E948+F948</f>
        <v>473</v>
      </c>
      <c r="H948" s="4">
        <v>1289</v>
      </c>
      <c r="I948" s="4">
        <v>394.4</v>
      </c>
      <c r="J948" s="7">
        <f t="shared" si="16"/>
        <v>90712</v>
      </c>
      <c r="K948">
        <f t="shared" si="17"/>
        <v>0.30597362296353758</v>
      </c>
    </row>
    <row r="949" spans="1:11" ht="17">
      <c r="A949" s="3" t="s">
        <v>1213</v>
      </c>
      <c r="B949" s="3" t="s">
        <v>3838</v>
      </c>
      <c r="C949" s="4" t="s">
        <v>1572</v>
      </c>
      <c r="D949" s="4">
        <f>VLOOKUP(A949,Sheet1!$A$1:$B$1307,2,FALSE)</f>
        <v>0.80862053552099999</v>
      </c>
      <c r="E949" s="6">
        <v>229</v>
      </c>
      <c r="F949" s="6">
        <v>240</v>
      </c>
      <c r="G949" s="4">
        <f>E949+F949</f>
        <v>469</v>
      </c>
      <c r="H949" s="4">
        <v>321</v>
      </c>
      <c r="I949" s="4">
        <v>190.3</v>
      </c>
      <c r="J949" s="7">
        <f t="shared" si="16"/>
        <v>43578.700000000004</v>
      </c>
      <c r="K949">
        <f t="shared" si="17"/>
        <v>0.59283489096573216</v>
      </c>
    </row>
    <row r="950" spans="1:11" ht="17">
      <c r="A950" s="3" t="s">
        <v>771</v>
      </c>
      <c r="B950" s="3" t="s">
        <v>2967</v>
      </c>
      <c r="C950" s="4" t="s">
        <v>2968</v>
      </c>
      <c r="D950" s="4">
        <f>VLOOKUP(A950,Sheet1!$A$1:$B$1307,2,FALSE)</f>
        <v>0.177867115888</v>
      </c>
      <c r="E950" s="6">
        <v>228</v>
      </c>
      <c r="F950" s="6">
        <v>230</v>
      </c>
      <c r="G950" s="4">
        <f>E950+F950</f>
        <v>458</v>
      </c>
      <c r="H950" s="4">
        <v>1578</v>
      </c>
      <c r="I950" s="4">
        <v>280.89999999999998</v>
      </c>
      <c r="J950" s="7">
        <f t="shared" si="16"/>
        <v>64045.2</v>
      </c>
      <c r="K950">
        <f t="shared" si="17"/>
        <v>0.17801013941698351</v>
      </c>
    </row>
    <row r="951" spans="1:11" ht="17">
      <c r="A951" s="3" t="s">
        <v>966</v>
      </c>
      <c r="B951" s="3" t="s">
        <v>3356</v>
      </c>
      <c r="C951" s="4" t="s">
        <v>3357</v>
      </c>
      <c r="D951" s="4">
        <f>VLOOKUP(A951,Sheet1!$A$1:$B$1307,2,FALSE)</f>
        <v>0.27869468356799998</v>
      </c>
      <c r="E951" s="6">
        <v>228</v>
      </c>
      <c r="F951" s="6">
        <v>1257</v>
      </c>
      <c r="G951" s="4">
        <f>E951+F951</f>
        <v>1485</v>
      </c>
      <c r="H951" s="4">
        <v>513</v>
      </c>
      <c r="I951" s="4">
        <v>439.3</v>
      </c>
      <c r="J951" s="7">
        <f t="shared" si="16"/>
        <v>100160.40000000001</v>
      </c>
      <c r="K951">
        <f t="shared" si="17"/>
        <v>0.85633528265107217</v>
      </c>
    </row>
    <row r="952" spans="1:11" ht="17">
      <c r="A952" s="3" t="s">
        <v>693</v>
      </c>
      <c r="B952" s="3" t="s">
        <v>2816</v>
      </c>
      <c r="C952" s="4" t="s">
        <v>2817</v>
      </c>
      <c r="D952" s="4">
        <f>VLOOKUP(A952,Sheet1!$A$1:$B$1307,2,FALSE)</f>
        <v>0.33975667774700002</v>
      </c>
      <c r="E952" s="6">
        <v>227</v>
      </c>
      <c r="F952" s="6">
        <v>3932</v>
      </c>
      <c r="G952" s="4">
        <f>E952+F952</f>
        <v>4159</v>
      </c>
      <c r="H952" s="4">
        <v>666</v>
      </c>
      <c r="I952" s="4">
        <v>414.1</v>
      </c>
      <c r="J952" s="7">
        <f t="shared" si="16"/>
        <v>94000.700000000012</v>
      </c>
      <c r="K952">
        <f t="shared" si="17"/>
        <v>0.62177177177177179</v>
      </c>
    </row>
    <row r="953" spans="1:11" ht="17">
      <c r="A953" s="3" t="s">
        <v>597</v>
      </c>
      <c r="B953" s="3" t="s">
        <v>2624</v>
      </c>
      <c r="C953" s="4" t="s">
        <v>2625</v>
      </c>
      <c r="D953" s="4">
        <f>VLOOKUP(A953,Sheet1!$A$1:$B$1307,2,FALSE)</f>
        <v>0.45216379749800001</v>
      </c>
      <c r="E953" s="6">
        <v>226</v>
      </c>
      <c r="F953" s="6">
        <v>407</v>
      </c>
      <c r="G953" s="4">
        <f>E953+F953</f>
        <v>633</v>
      </c>
      <c r="H953" s="4">
        <v>460</v>
      </c>
      <c r="I953" s="4">
        <v>328.5</v>
      </c>
      <c r="J953" s="7">
        <f t="shared" si="16"/>
        <v>74241</v>
      </c>
      <c r="K953">
        <f t="shared" si="17"/>
        <v>0.71413043478260874</v>
      </c>
    </row>
    <row r="954" spans="1:11" ht="17">
      <c r="A954" s="3" t="s">
        <v>501</v>
      </c>
      <c r="B954" s="3" t="s">
        <v>2436</v>
      </c>
      <c r="C954" s="4" t="s">
        <v>2437</v>
      </c>
      <c r="D954" s="4">
        <f>VLOOKUP(A954,Sheet1!$A$1:$B$1307,2,FALSE)</f>
        <v>0.22854399795300001</v>
      </c>
      <c r="E954" s="6">
        <v>225</v>
      </c>
      <c r="F954" s="6">
        <v>8807</v>
      </c>
      <c r="G954" s="4">
        <f>E954+F954</f>
        <v>9032</v>
      </c>
      <c r="H954" s="4">
        <v>779</v>
      </c>
      <c r="I954" s="4">
        <v>407.7</v>
      </c>
      <c r="J954" s="7">
        <f t="shared" si="16"/>
        <v>91732.5</v>
      </c>
      <c r="K954">
        <f t="shared" si="17"/>
        <v>0.52336328626444162</v>
      </c>
    </row>
    <row r="955" spans="1:11" ht="17">
      <c r="A955" s="3" t="s">
        <v>565</v>
      </c>
      <c r="B955" s="3" t="s">
        <v>2563</v>
      </c>
      <c r="C955" s="4" t="s">
        <v>2564</v>
      </c>
      <c r="D955" s="4">
        <f>VLOOKUP(A955,Sheet1!$A$1:$B$1307,2,FALSE)</f>
        <v>0.23526175556000001</v>
      </c>
      <c r="E955" s="6">
        <v>225</v>
      </c>
      <c r="F955" s="6">
        <v>1191</v>
      </c>
      <c r="G955" s="4">
        <f>E955+F955</f>
        <v>1416</v>
      </c>
      <c r="H955" s="4">
        <v>605</v>
      </c>
      <c r="I955" s="4">
        <v>345.2</v>
      </c>
      <c r="J955" s="7">
        <f t="shared" si="16"/>
        <v>77670</v>
      </c>
      <c r="K955">
        <f t="shared" si="17"/>
        <v>0.57057851239669422</v>
      </c>
    </row>
    <row r="956" spans="1:11" ht="17">
      <c r="A956" s="3" t="s">
        <v>645</v>
      </c>
      <c r="B956" s="3" t="s">
        <v>2721</v>
      </c>
      <c r="C956" s="4" t="s">
        <v>2722</v>
      </c>
      <c r="D956" s="4">
        <f>VLOOKUP(A956,Sheet1!$A$1:$B$1307,2,FALSE)</f>
        <v>0.26555073809700003</v>
      </c>
      <c r="E956" s="6">
        <v>223</v>
      </c>
      <c r="F956" s="6">
        <v>4627</v>
      </c>
      <c r="G956" s="4">
        <f>E956+F956</f>
        <v>4850</v>
      </c>
      <c r="H956" s="4">
        <v>572</v>
      </c>
      <c r="I956" s="4">
        <v>381.7</v>
      </c>
      <c r="J956" s="7">
        <f t="shared" si="16"/>
        <v>85119.099999999991</v>
      </c>
      <c r="K956">
        <f t="shared" si="17"/>
        <v>0.66730769230769227</v>
      </c>
    </row>
    <row r="957" spans="1:11" ht="17">
      <c r="A957" s="3" t="s">
        <v>1242</v>
      </c>
      <c r="B957" s="3" t="s">
        <v>3871</v>
      </c>
      <c r="C957" s="4" t="s">
        <v>3872</v>
      </c>
      <c r="D957" s="4">
        <f>VLOOKUP(A957,Sheet1!$A$1:$B$1307,2,FALSE)</f>
        <v>0.11420853884399999</v>
      </c>
      <c r="E957" s="6">
        <v>223</v>
      </c>
      <c r="F957" s="6">
        <v>228</v>
      </c>
      <c r="G957" s="4">
        <f>E957+F957</f>
        <v>451</v>
      </c>
      <c r="H957" s="4">
        <v>1107</v>
      </c>
      <c r="I957" s="4">
        <v>295.5</v>
      </c>
      <c r="J957" s="7">
        <f t="shared" si="16"/>
        <v>65896.5</v>
      </c>
      <c r="K957">
        <f t="shared" si="17"/>
        <v>0.26693766937669378</v>
      </c>
    </row>
    <row r="958" spans="1:11" ht="17">
      <c r="A958" s="3" t="s">
        <v>579</v>
      </c>
      <c r="B958" s="3" t="s">
        <v>2591</v>
      </c>
      <c r="C958" s="4" t="s">
        <v>2592</v>
      </c>
      <c r="D958" s="4">
        <f>VLOOKUP(A958,Sheet1!$A$1:$B$1307,2,FALSE)</f>
        <v>0.45728407473900001</v>
      </c>
      <c r="E958" s="6">
        <v>221</v>
      </c>
      <c r="F958" s="6">
        <v>598</v>
      </c>
      <c r="G958" s="4">
        <f>E958+F958</f>
        <v>819</v>
      </c>
      <c r="H958" s="4">
        <v>499</v>
      </c>
      <c r="I958" s="4">
        <v>382.4</v>
      </c>
      <c r="J958" s="7">
        <f t="shared" si="16"/>
        <v>84510.399999999994</v>
      </c>
      <c r="K958">
        <f t="shared" si="17"/>
        <v>0.76633266533066124</v>
      </c>
    </row>
    <row r="959" spans="1:11" ht="17">
      <c r="A959" s="3" t="s">
        <v>851</v>
      </c>
      <c r="B959" s="3" t="s">
        <v>3126</v>
      </c>
      <c r="C959" s="4" t="s">
        <v>3127</v>
      </c>
      <c r="D959" s="4">
        <f>VLOOKUP(A959,Sheet1!$A$1:$B$1307,2,FALSE)</f>
        <v>0.17763796292199999</v>
      </c>
      <c r="E959" s="6">
        <v>221</v>
      </c>
      <c r="F959" s="6">
        <v>2088</v>
      </c>
      <c r="G959" s="4">
        <f>E959+F959</f>
        <v>2309</v>
      </c>
      <c r="H959" s="4">
        <v>482</v>
      </c>
      <c r="I959" s="4">
        <v>273.39999999999998</v>
      </c>
      <c r="J959" s="7">
        <f t="shared" si="16"/>
        <v>60421.399999999994</v>
      </c>
      <c r="K959">
        <f t="shared" si="17"/>
        <v>0.56721991701244812</v>
      </c>
    </row>
    <row r="960" spans="1:11" ht="17">
      <c r="A960" s="3" t="s">
        <v>869</v>
      </c>
      <c r="B960" s="3" t="s">
        <v>3162</v>
      </c>
      <c r="C960" s="4" t="s">
        <v>3163</v>
      </c>
      <c r="D960" s="4">
        <f>VLOOKUP(A960,Sheet1!$A$1:$B$1307,2,FALSE)</f>
        <v>0.27869546792099997</v>
      </c>
      <c r="E960" s="6">
        <v>220</v>
      </c>
      <c r="F960" s="6">
        <v>1297</v>
      </c>
      <c r="G960" s="4">
        <f>E960+F960</f>
        <v>1517</v>
      </c>
      <c r="H960" s="4">
        <v>487</v>
      </c>
      <c r="I960" s="4">
        <v>244.5</v>
      </c>
      <c r="J960" s="7">
        <f t="shared" si="16"/>
        <v>53790</v>
      </c>
      <c r="K960">
        <f t="shared" si="17"/>
        <v>0.50205338809034905</v>
      </c>
    </row>
    <row r="961" spans="1:11" ht="17">
      <c r="A961" s="3" t="s">
        <v>1173</v>
      </c>
      <c r="B961" s="3" t="s">
        <v>3770</v>
      </c>
      <c r="C961" s="4" t="s">
        <v>3771</v>
      </c>
      <c r="D961" s="4">
        <f>VLOOKUP(A961,Sheet1!$A$1:$B$1307,2,FALSE)</f>
        <v>0.36779425918600001</v>
      </c>
      <c r="E961" s="6">
        <v>220</v>
      </c>
      <c r="F961" s="6">
        <v>257</v>
      </c>
      <c r="G961" s="4">
        <f>E961+F961</f>
        <v>477</v>
      </c>
      <c r="H961" s="4">
        <v>63</v>
      </c>
      <c r="I961" s="4">
        <v>60.4</v>
      </c>
      <c r="J961" s="7">
        <f t="shared" si="16"/>
        <v>13288</v>
      </c>
      <c r="K961">
        <f t="shared" si="17"/>
        <v>0.95873015873015865</v>
      </c>
    </row>
    <row r="962" spans="1:11" ht="17">
      <c r="A962" s="3" t="s">
        <v>242</v>
      </c>
      <c r="B962" s="3" t="s">
        <v>1921</v>
      </c>
      <c r="C962" s="4" t="s">
        <v>1922</v>
      </c>
      <c r="D962" s="4">
        <f>VLOOKUP(A962,Sheet1!$A$1:$B$1307,2,FALSE)</f>
        <v>0.37004987058400002</v>
      </c>
      <c r="E962" s="6">
        <v>219</v>
      </c>
      <c r="F962" s="6">
        <v>3045</v>
      </c>
      <c r="G962" s="4">
        <f>E962+F962</f>
        <v>3264</v>
      </c>
      <c r="H962" s="4">
        <v>7434</v>
      </c>
      <c r="I962" s="4">
        <v>1065.9000000000001</v>
      </c>
      <c r="J962" s="7">
        <f t="shared" si="16"/>
        <v>233432.1</v>
      </c>
      <c r="K962">
        <f t="shared" si="17"/>
        <v>0.14338175948345441</v>
      </c>
    </row>
    <row r="963" spans="1:11" ht="17">
      <c r="A963" s="3" t="s">
        <v>1105</v>
      </c>
      <c r="B963" s="3" t="s">
        <v>3634</v>
      </c>
      <c r="C963" s="4" t="s">
        <v>3635</v>
      </c>
      <c r="D963" s="4">
        <f>VLOOKUP(A963,Sheet1!$A$1:$B$1307,2,FALSE)</f>
        <v>0.29255042144900001</v>
      </c>
      <c r="E963" s="6">
        <v>218</v>
      </c>
      <c r="F963" s="6">
        <v>13988</v>
      </c>
      <c r="G963" s="4">
        <f>E963+F963</f>
        <v>14206</v>
      </c>
      <c r="H963" s="4">
        <v>2406</v>
      </c>
      <c r="I963" s="4">
        <v>429.7</v>
      </c>
      <c r="J963" s="7">
        <f t="shared" ref="J963:J1026" si="18">I963*E963</f>
        <v>93674.599999999991</v>
      </c>
      <c r="K963">
        <f t="shared" ref="K963:K1026" si="19">I963/H963</f>
        <v>0.17859517871986699</v>
      </c>
    </row>
    <row r="964" spans="1:11" ht="17">
      <c r="A964" s="3" t="s">
        <v>283</v>
      </c>
      <c r="B964" s="3" t="s">
        <v>1999</v>
      </c>
      <c r="C964" s="4" t="s">
        <v>2000</v>
      </c>
      <c r="D964" s="4">
        <f>VLOOKUP(A964,Sheet1!$A$1:$B$1307,2,FALSE)</f>
        <v>0.33826627720399999</v>
      </c>
      <c r="E964" s="6">
        <v>217</v>
      </c>
      <c r="F964" s="6">
        <v>5310</v>
      </c>
      <c r="G964" s="4">
        <f>E964+F964</f>
        <v>5527</v>
      </c>
      <c r="H964" s="4">
        <v>1842</v>
      </c>
      <c r="I964" s="4">
        <v>575</v>
      </c>
      <c r="J964" s="7">
        <f t="shared" si="18"/>
        <v>124775</v>
      </c>
      <c r="K964">
        <f t="shared" si="19"/>
        <v>0.31216069489685128</v>
      </c>
    </row>
    <row r="965" spans="1:11" ht="17">
      <c r="A965" s="3" t="s">
        <v>593</v>
      </c>
      <c r="B965" s="3" t="s">
        <v>2618</v>
      </c>
      <c r="C965" s="4" t="s">
        <v>2619</v>
      </c>
      <c r="D965" s="4">
        <f>VLOOKUP(A965,Sheet1!$A$1:$B$1307,2,FALSE)</f>
        <v>0.47572118853700002</v>
      </c>
      <c r="E965" s="6">
        <v>217</v>
      </c>
      <c r="F965" s="6">
        <v>3117</v>
      </c>
      <c r="G965" s="4">
        <f>E965+F965</f>
        <v>3334</v>
      </c>
      <c r="H965" s="4">
        <v>525</v>
      </c>
      <c r="I965" s="4">
        <v>276.60000000000002</v>
      </c>
      <c r="J965" s="7">
        <f t="shared" si="18"/>
        <v>60022.200000000004</v>
      </c>
      <c r="K965">
        <f t="shared" si="19"/>
        <v>0.52685714285714291</v>
      </c>
    </row>
    <row r="966" spans="1:11" ht="17">
      <c r="A966" s="3" t="s">
        <v>1109</v>
      </c>
      <c r="B966" s="3" t="s">
        <v>3642</v>
      </c>
      <c r="C966" s="4" t="s">
        <v>3643</v>
      </c>
      <c r="D966" s="4">
        <f>VLOOKUP(A966,Sheet1!$A$1:$B$1307,2,FALSE)</f>
        <v>0.20871918501299999</v>
      </c>
      <c r="E966" s="6">
        <v>216</v>
      </c>
      <c r="F966" s="6">
        <v>1533</v>
      </c>
      <c r="G966" s="4">
        <f>E966+F966</f>
        <v>1749</v>
      </c>
      <c r="H966" s="4">
        <v>1597</v>
      </c>
      <c r="I966" s="4">
        <v>269.5</v>
      </c>
      <c r="J966" s="7">
        <f t="shared" si="18"/>
        <v>58212</v>
      </c>
      <c r="K966">
        <f t="shared" si="19"/>
        <v>0.16875391358797745</v>
      </c>
    </row>
    <row r="967" spans="1:11" ht="17">
      <c r="A967" s="3" t="s">
        <v>138</v>
      </c>
      <c r="B967" s="3" t="s">
        <v>1727</v>
      </c>
      <c r="C967" s="4" t="s">
        <v>1728</v>
      </c>
      <c r="D967" s="4">
        <f>VLOOKUP(A967,Sheet1!$A$1:$B$1307,2,FALSE)</f>
        <v>0.40095379272199999</v>
      </c>
      <c r="E967" s="6">
        <v>214</v>
      </c>
      <c r="F967" s="6">
        <v>3208</v>
      </c>
      <c r="G967" s="4">
        <f>E967+F967</f>
        <v>3422</v>
      </c>
      <c r="H967" s="4">
        <v>5246</v>
      </c>
      <c r="I967" s="4">
        <v>624.1</v>
      </c>
      <c r="J967" s="7">
        <f t="shared" si="18"/>
        <v>133557.4</v>
      </c>
      <c r="K967">
        <f t="shared" si="19"/>
        <v>0.11896683187190241</v>
      </c>
    </row>
    <row r="968" spans="1:11" ht="17">
      <c r="A968" s="3" t="s">
        <v>514</v>
      </c>
      <c r="B968" s="3" t="s">
        <v>2462</v>
      </c>
      <c r="C968" s="4" t="s">
        <v>2463</v>
      </c>
      <c r="D968" s="4">
        <f>VLOOKUP(A968,Sheet1!$A$1:$B$1307,2,FALSE)</f>
        <v>0.472321009234</v>
      </c>
      <c r="E968" s="6">
        <v>210</v>
      </c>
      <c r="F968" s="6">
        <v>8734</v>
      </c>
      <c r="G968" s="4">
        <f>E968+F968</f>
        <v>8944</v>
      </c>
      <c r="H968" s="4">
        <v>729</v>
      </c>
      <c r="I968" s="4">
        <v>568.20000000000005</v>
      </c>
      <c r="J968" s="7">
        <f t="shared" si="18"/>
        <v>119322.00000000001</v>
      </c>
      <c r="K968">
        <f t="shared" si="19"/>
        <v>0.77942386831275723</v>
      </c>
    </row>
    <row r="969" spans="1:11" ht="17">
      <c r="A969" s="3" t="s">
        <v>573</v>
      </c>
      <c r="B969" s="3" t="s">
        <v>2579</v>
      </c>
      <c r="C969" s="4" t="s">
        <v>2580</v>
      </c>
      <c r="D969" s="4">
        <f>VLOOKUP(A969,Sheet1!$A$1:$B$1307,2,FALSE)</f>
        <v>0.29000958592800002</v>
      </c>
      <c r="E969" s="6">
        <v>210</v>
      </c>
      <c r="F969" s="6">
        <v>1235</v>
      </c>
      <c r="G969" s="4">
        <f>E969+F969</f>
        <v>1445</v>
      </c>
      <c r="H969" s="4">
        <v>610</v>
      </c>
      <c r="I969" s="4">
        <v>392.4</v>
      </c>
      <c r="J969" s="7">
        <f t="shared" si="18"/>
        <v>82404</v>
      </c>
      <c r="K969">
        <f t="shared" si="19"/>
        <v>0.64327868852459014</v>
      </c>
    </row>
    <row r="970" spans="1:11" ht="17">
      <c r="A970" s="3" t="s">
        <v>442</v>
      </c>
      <c r="B970" s="3" t="s">
        <v>2318</v>
      </c>
      <c r="C970" s="4" t="s">
        <v>2319</v>
      </c>
      <c r="D970" s="4">
        <f>VLOOKUP(A970,Sheet1!$A$1:$B$1307,2,FALSE)</f>
        <v>0.38339241538800001</v>
      </c>
      <c r="E970" s="6">
        <v>208</v>
      </c>
      <c r="F970" s="6">
        <v>5642</v>
      </c>
      <c r="G970" s="4">
        <f>E970+F970</f>
        <v>5850</v>
      </c>
      <c r="H970" s="4">
        <v>783</v>
      </c>
      <c r="I970" s="4">
        <v>485.1</v>
      </c>
      <c r="J970" s="7">
        <f t="shared" si="18"/>
        <v>100900.8</v>
      </c>
      <c r="K970">
        <f t="shared" si="19"/>
        <v>0.61954022988505753</v>
      </c>
    </row>
    <row r="971" spans="1:11" ht="17">
      <c r="A971" s="3" t="s">
        <v>253</v>
      </c>
      <c r="B971" s="3" t="s">
        <v>1943</v>
      </c>
      <c r="C971" s="4" t="s">
        <v>1944</v>
      </c>
      <c r="D971" s="4">
        <f>VLOOKUP(A971,Sheet1!$A$1:$B$1307,2,FALSE)</f>
        <v>0.433767987174</v>
      </c>
      <c r="E971" s="6">
        <v>207</v>
      </c>
      <c r="F971" s="6">
        <v>6880</v>
      </c>
      <c r="G971" s="4">
        <f>E971+F971</f>
        <v>7087</v>
      </c>
      <c r="H971" s="4">
        <v>7590</v>
      </c>
      <c r="I971" s="4">
        <v>1313.1</v>
      </c>
      <c r="J971" s="7">
        <f t="shared" si="18"/>
        <v>271811.69999999995</v>
      </c>
      <c r="K971">
        <f t="shared" si="19"/>
        <v>0.17300395256916995</v>
      </c>
    </row>
    <row r="972" spans="1:11" ht="17">
      <c r="A972" s="3" t="s">
        <v>197</v>
      </c>
      <c r="B972" s="3" t="s">
        <v>1831</v>
      </c>
      <c r="C972" s="4" t="s">
        <v>1832</v>
      </c>
      <c r="D972" s="4">
        <f>VLOOKUP(A972,Sheet1!$A$1:$B$1307,2,FALSE)</f>
        <v>0.50549321431600003</v>
      </c>
      <c r="E972" s="6">
        <v>206</v>
      </c>
      <c r="F972" s="6">
        <v>223</v>
      </c>
      <c r="G972" s="4">
        <f>E972+F972</f>
        <v>429</v>
      </c>
      <c r="H972" s="4">
        <v>1265</v>
      </c>
      <c r="I972" s="4">
        <v>386.5</v>
      </c>
      <c r="J972" s="7">
        <f t="shared" si="18"/>
        <v>79619</v>
      </c>
      <c r="K972">
        <f t="shared" si="19"/>
        <v>0.30553359683794468</v>
      </c>
    </row>
    <row r="973" spans="1:11" ht="17">
      <c r="A973" s="3" t="s">
        <v>620</v>
      </c>
      <c r="B973" s="3" t="s">
        <v>2673</v>
      </c>
      <c r="C973" s="4" t="s">
        <v>2674</v>
      </c>
      <c r="D973" s="4">
        <f>VLOOKUP(A973,Sheet1!$A$1:$B$1307,2,FALSE)</f>
        <v>0.31436732187600003</v>
      </c>
      <c r="E973" s="6">
        <v>206</v>
      </c>
      <c r="F973" s="6">
        <v>5651</v>
      </c>
      <c r="G973" s="4">
        <f>E973+F973</f>
        <v>5857</v>
      </c>
      <c r="H973" s="4">
        <v>5343</v>
      </c>
      <c r="I973" s="4">
        <v>658.4</v>
      </c>
      <c r="J973" s="7">
        <f t="shared" si="18"/>
        <v>135630.39999999999</v>
      </c>
      <c r="K973">
        <f t="shared" si="19"/>
        <v>0.12322665169380498</v>
      </c>
    </row>
    <row r="974" spans="1:11" ht="17">
      <c r="A974" s="3" t="s">
        <v>490</v>
      </c>
      <c r="B974" s="3" t="s">
        <v>2414</v>
      </c>
      <c r="C974" s="4" t="s">
        <v>2415</v>
      </c>
      <c r="D974" s="4">
        <f>VLOOKUP(A974,Sheet1!$A$1:$B$1307,2,FALSE)</f>
        <v>0.23448690793900001</v>
      </c>
      <c r="E974" s="6">
        <v>205</v>
      </c>
      <c r="F974" s="6">
        <v>6774</v>
      </c>
      <c r="G974" s="4">
        <f>E974+F974</f>
        <v>6979</v>
      </c>
      <c r="H974" s="4">
        <v>675</v>
      </c>
      <c r="I974" s="4">
        <v>315.2</v>
      </c>
      <c r="J974" s="7">
        <f t="shared" si="18"/>
        <v>64616</v>
      </c>
      <c r="K974">
        <f t="shared" si="19"/>
        <v>0.46696296296296297</v>
      </c>
    </row>
    <row r="975" spans="1:11" ht="17">
      <c r="A975" s="3" t="s">
        <v>552</v>
      </c>
      <c r="B975" s="3" t="s">
        <v>2537</v>
      </c>
      <c r="C975" s="4" t="s">
        <v>2538</v>
      </c>
      <c r="D975" s="4">
        <f>VLOOKUP(A975,Sheet1!$A$1:$B$1307,2,FALSE)</f>
        <v>0.41634130692499999</v>
      </c>
      <c r="E975" s="6">
        <v>205</v>
      </c>
      <c r="F975" s="6">
        <v>1427</v>
      </c>
      <c r="G975" s="4">
        <f>E975+F975</f>
        <v>1632</v>
      </c>
      <c r="H975" s="4">
        <v>501</v>
      </c>
      <c r="I975" s="4">
        <v>378.6</v>
      </c>
      <c r="J975" s="7">
        <f t="shared" si="18"/>
        <v>77613</v>
      </c>
      <c r="K975">
        <f t="shared" si="19"/>
        <v>0.75568862275449111</v>
      </c>
    </row>
    <row r="976" spans="1:11" ht="17">
      <c r="A976" s="3" t="s">
        <v>954</v>
      </c>
      <c r="B976" s="3" t="s">
        <v>3332</v>
      </c>
      <c r="C976" s="4" t="s">
        <v>3333</v>
      </c>
      <c r="D976" s="4">
        <f>VLOOKUP(A976,Sheet1!$A$1:$B$1307,2,FALSE)</f>
        <v>0.206065851785</v>
      </c>
      <c r="E976" s="6">
        <v>204</v>
      </c>
      <c r="F976" s="6">
        <v>676</v>
      </c>
      <c r="G976" s="4">
        <f>E976+F976</f>
        <v>880</v>
      </c>
      <c r="H976" s="4">
        <v>320</v>
      </c>
      <c r="I976" s="4">
        <v>234.4</v>
      </c>
      <c r="J976" s="7">
        <f t="shared" si="18"/>
        <v>47817.599999999999</v>
      </c>
      <c r="K976">
        <f t="shared" si="19"/>
        <v>0.73250000000000004</v>
      </c>
    </row>
    <row r="977" spans="1:11" ht="17">
      <c r="A977" s="3" t="s">
        <v>1203</v>
      </c>
      <c r="B977" s="3" t="s">
        <v>3827</v>
      </c>
      <c r="C977" s="4" t="s">
        <v>2845</v>
      </c>
      <c r="D977" s="4">
        <f>VLOOKUP(A977,Sheet1!$A$1:$B$1307,2,FALSE)</f>
        <v>0.38540677733899997</v>
      </c>
      <c r="E977" s="6">
        <v>203</v>
      </c>
      <c r="F977" s="6">
        <v>210</v>
      </c>
      <c r="G977" s="4">
        <f>E977+F977</f>
        <v>413</v>
      </c>
      <c r="H977" s="4">
        <v>320</v>
      </c>
      <c r="I977" s="4">
        <v>236</v>
      </c>
      <c r="J977" s="7">
        <f t="shared" si="18"/>
        <v>47908</v>
      </c>
      <c r="K977">
        <f t="shared" si="19"/>
        <v>0.73750000000000004</v>
      </c>
    </row>
    <row r="978" spans="1:11" ht="17">
      <c r="A978" s="3" t="s">
        <v>962</v>
      </c>
      <c r="B978" s="3" t="s">
        <v>3348</v>
      </c>
      <c r="C978" s="4" t="s">
        <v>3349</v>
      </c>
      <c r="D978" s="4">
        <f>VLOOKUP(A978,Sheet1!$A$1:$B$1307,2,FALSE)</f>
        <v>0.24320515929200001</v>
      </c>
      <c r="E978" s="6">
        <v>202</v>
      </c>
      <c r="F978" s="6">
        <v>1871</v>
      </c>
      <c r="G978" s="4">
        <f>E978+F978</f>
        <v>2073</v>
      </c>
      <c r="H978" s="4">
        <v>1129</v>
      </c>
      <c r="I978" s="4">
        <v>343.6</v>
      </c>
      <c r="J978" s="7">
        <f t="shared" si="18"/>
        <v>69407.200000000012</v>
      </c>
      <c r="K978">
        <f t="shared" si="19"/>
        <v>0.30434012400354299</v>
      </c>
    </row>
    <row r="979" spans="1:11" ht="17">
      <c r="A979" s="3" t="s">
        <v>543</v>
      </c>
      <c r="B979" s="3" t="s">
        <v>2520</v>
      </c>
      <c r="C979" s="4" t="s">
        <v>2521</v>
      </c>
      <c r="D979" s="4">
        <f>VLOOKUP(A979,Sheet1!$A$1:$B$1307,2,FALSE)</f>
        <v>0.42290313391500001</v>
      </c>
      <c r="E979" s="6">
        <v>201</v>
      </c>
      <c r="F979" s="6">
        <v>13238</v>
      </c>
      <c r="G979" s="4">
        <f>E979+F979</f>
        <v>13439</v>
      </c>
      <c r="H979" s="4">
        <v>594</v>
      </c>
      <c r="I979" s="4">
        <v>324.10000000000002</v>
      </c>
      <c r="J979" s="7">
        <f t="shared" si="18"/>
        <v>65144.100000000006</v>
      </c>
      <c r="K979">
        <f t="shared" si="19"/>
        <v>0.54562289562289568</v>
      </c>
    </row>
    <row r="980" spans="1:11" ht="17">
      <c r="A980" s="3" t="s">
        <v>547</v>
      </c>
      <c r="B980" s="3" t="s">
        <v>2528</v>
      </c>
      <c r="C980" s="4" t="s">
        <v>2529</v>
      </c>
      <c r="D980" s="4">
        <f>VLOOKUP(A980,Sheet1!$A$1:$B$1307,2,FALSE)</f>
        <v>0.27284834984</v>
      </c>
      <c r="E980" s="6">
        <v>200</v>
      </c>
      <c r="F980" s="6">
        <v>13122</v>
      </c>
      <c r="G980" s="4">
        <f>E980+F980</f>
        <v>13322</v>
      </c>
      <c r="H980" s="4">
        <v>1020</v>
      </c>
      <c r="I980" s="4">
        <v>585.1</v>
      </c>
      <c r="J980" s="7">
        <f t="shared" si="18"/>
        <v>117020</v>
      </c>
      <c r="K980">
        <f t="shared" si="19"/>
        <v>0.57362745098039214</v>
      </c>
    </row>
    <row r="981" spans="1:11" ht="17">
      <c r="A981" s="3" t="s">
        <v>642</v>
      </c>
      <c r="B981" s="3" t="s">
        <v>2715</v>
      </c>
      <c r="C981" s="4" t="s">
        <v>2716</v>
      </c>
      <c r="D981" s="4">
        <f>VLOOKUP(A981,Sheet1!$A$1:$B$1307,2,FALSE)</f>
        <v>0.31612173186199999</v>
      </c>
      <c r="E981" s="6">
        <v>200</v>
      </c>
      <c r="F981" s="6">
        <v>376</v>
      </c>
      <c r="G981" s="4">
        <f>E981+F981</f>
        <v>576</v>
      </c>
      <c r="H981" s="4">
        <v>610</v>
      </c>
      <c r="I981" s="4">
        <v>456</v>
      </c>
      <c r="J981" s="7">
        <f t="shared" si="18"/>
        <v>91200</v>
      </c>
      <c r="K981">
        <f t="shared" si="19"/>
        <v>0.74754098360655741</v>
      </c>
    </row>
    <row r="982" spans="1:11" ht="17">
      <c r="A982" s="3" t="s">
        <v>1169</v>
      </c>
      <c r="B982" s="3" t="s">
        <v>3762</v>
      </c>
      <c r="C982" s="4" t="s">
        <v>3763</v>
      </c>
      <c r="D982" s="4">
        <f>VLOOKUP(A982,Sheet1!$A$1:$B$1307,2,FALSE)</f>
        <v>0.28542456653800002</v>
      </c>
      <c r="E982" s="6">
        <v>198</v>
      </c>
      <c r="F982" s="6">
        <v>236</v>
      </c>
      <c r="G982" s="4">
        <f>E982+F982</f>
        <v>434</v>
      </c>
      <c r="H982" s="4">
        <v>217</v>
      </c>
      <c r="I982" s="4">
        <v>128.69999999999999</v>
      </c>
      <c r="J982" s="7">
        <f t="shared" si="18"/>
        <v>25482.6</v>
      </c>
      <c r="K982">
        <f t="shared" si="19"/>
        <v>0.59308755760368659</v>
      </c>
    </row>
    <row r="983" spans="1:11" ht="17">
      <c r="A983" s="3" t="s">
        <v>912</v>
      </c>
      <c r="B983" s="3" t="s">
        <v>3248</v>
      </c>
      <c r="C983" s="4" t="s">
        <v>3249</v>
      </c>
      <c r="D983" s="4">
        <f>VLOOKUP(A983,Sheet1!$A$1:$B$1307,2,FALSE)</f>
        <v>0.32744169994099998</v>
      </c>
      <c r="E983" s="6">
        <v>197</v>
      </c>
      <c r="F983" s="6">
        <v>3769</v>
      </c>
      <c r="G983" s="4">
        <f>E983+F983</f>
        <v>3966</v>
      </c>
      <c r="H983" s="4">
        <v>202</v>
      </c>
      <c r="I983" s="4">
        <v>147.1</v>
      </c>
      <c r="J983" s="7">
        <f t="shared" si="18"/>
        <v>28978.699999999997</v>
      </c>
      <c r="K983">
        <f t="shared" si="19"/>
        <v>0.7282178217821782</v>
      </c>
    </row>
    <row r="984" spans="1:11" ht="17">
      <c r="A984" s="3" t="s">
        <v>941</v>
      </c>
      <c r="B984" s="3" t="s">
        <v>3306</v>
      </c>
      <c r="C984" s="4" t="s">
        <v>3307</v>
      </c>
      <c r="D984" s="4">
        <f>VLOOKUP(A984,Sheet1!$A$1:$B$1307,2,FALSE)</f>
        <v>0.25855902874600001</v>
      </c>
      <c r="E984" s="6">
        <v>197</v>
      </c>
      <c r="F984" s="6">
        <v>1611</v>
      </c>
      <c r="G984" s="4">
        <f>E984+F984</f>
        <v>1808</v>
      </c>
      <c r="H984" s="4">
        <v>509</v>
      </c>
      <c r="I984" s="4">
        <v>351.6</v>
      </c>
      <c r="J984" s="7">
        <f t="shared" si="18"/>
        <v>69265.200000000012</v>
      </c>
      <c r="K984">
        <f t="shared" si="19"/>
        <v>0.6907662082514735</v>
      </c>
    </row>
    <row r="985" spans="1:11" ht="17">
      <c r="A985" s="3" t="s">
        <v>1270</v>
      </c>
      <c r="B985" s="3" t="s">
        <v>3906</v>
      </c>
      <c r="C985" s="4" t="s">
        <v>1572</v>
      </c>
      <c r="D985" s="4">
        <f>VLOOKUP(A985,Sheet1!$A$1:$B$1307,2,FALSE)</f>
        <v>0.20652334153499999</v>
      </c>
      <c r="E985" s="6">
        <v>197</v>
      </c>
      <c r="F985" s="6">
        <v>1007</v>
      </c>
      <c r="G985" s="4">
        <f>E985+F985</f>
        <v>1204</v>
      </c>
      <c r="H985" s="4">
        <v>253</v>
      </c>
      <c r="I985" s="4">
        <v>170.7</v>
      </c>
      <c r="J985" s="7">
        <f t="shared" si="18"/>
        <v>33627.899999999994</v>
      </c>
      <c r="K985">
        <f t="shared" si="19"/>
        <v>0.67470355731225296</v>
      </c>
    </row>
    <row r="986" spans="1:11" ht="17">
      <c r="A986" s="3" t="s">
        <v>539</v>
      </c>
      <c r="B986" s="3" t="s">
        <v>2512</v>
      </c>
      <c r="C986" s="4" t="s">
        <v>2513</v>
      </c>
      <c r="D986" s="4">
        <f>VLOOKUP(A986,Sheet1!$A$1:$B$1307,2,FALSE)</f>
        <v>0.21751926177200001</v>
      </c>
      <c r="E986" s="6">
        <v>196</v>
      </c>
      <c r="F986" s="6">
        <v>6029</v>
      </c>
      <c r="G986" s="4">
        <f>E986+F986</f>
        <v>6225</v>
      </c>
      <c r="H986" s="4">
        <v>604</v>
      </c>
      <c r="I986" s="4">
        <v>373.8</v>
      </c>
      <c r="J986" s="7">
        <f t="shared" si="18"/>
        <v>73264.800000000003</v>
      </c>
      <c r="K986">
        <f t="shared" si="19"/>
        <v>0.6188741721854305</v>
      </c>
    </row>
    <row r="987" spans="1:11" ht="17">
      <c r="A987" s="3" t="s">
        <v>538</v>
      </c>
      <c r="B987" s="3" t="s">
        <v>2510</v>
      </c>
      <c r="C987" s="4" t="s">
        <v>2511</v>
      </c>
      <c r="D987" s="4">
        <f>VLOOKUP(A987,Sheet1!$A$1:$B$1307,2,FALSE)</f>
        <v>0.35619076896899998</v>
      </c>
      <c r="E987" s="6">
        <v>195</v>
      </c>
      <c r="F987" s="6">
        <v>6230</v>
      </c>
      <c r="G987" s="4">
        <f>E987+F987</f>
        <v>6425</v>
      </c>
      <c r="H987" s="4">
        <v>539</v>
      </c>
      <c r="I987" s="4">
        <v>327.8</v>
      </c>
      <c r="J987" s="7">
        <f t="shared" si="18"/>
        <v>63921</v>
      </c>
      <c r="K987">
        <f t="shared" si="19"/>
        <v>0.60816326530612252</v>
      </c>
    </row>
    <row r="988" spans="1:11" ht="17">
      <c r="A988" s="3" t="s">
        <v>615</v>
      </c>
      <c r="B988" s="3" t="s">
        <v>2661</v>
      </c>
      <c r="C988" s="4" t="s">
        <v>2662</v>
      </c>
      <c r="D988" s="4">
        <f>VLOOKUP(A988,Sheet1!$A$1:$B$1307,2,FALSE)</f>
        <v>0.35495117623799999</v>
      </c>
      <c r="E988" s="6">
        <v>195</v>
      </c>
      <c r="F988" s="6">
        <v>927</v>
      </c>
      <c r="G988" s="4">
        <f>E988+F988</f>
        <v>1122</v>
      </c>
      <c r="H988" s="4">
        <v>533</v>
      </c>
      <c r="I988" s="4">
        <v>394.9</v>
      </c>
      <c r="J988" s="7">
        <f t="shared" si="18"/>
        <v>77005.5</v>
      </c>
      <c r="K988">
        <f t="shared" si="19"/>
        <v>0.7409005628517823</v>
      </c>
    </row>
    <row r="989" spans="1:11" ht="17">
      <c r="A989" s="3" t="s">
        <v>649</v>
      </c>
      <c r="B989" s="3" t="s">
        <v>2729</v>
      </c>
      <c r="C989" s="4" t="s">
        <v>2730</v>
      </c>
      <c r="D989" s="4">
        <f>VLOOKUP(A989,Sheet1!$A$1:$B$1307,2,FALSE)</f>
        <v>0.415044746036</v>
      </c>
      <c r="E989" s="6">
        <v>194</v>
      </c>
      <c r="F989" s="6">
        <v>821</v>
      </c>
      <c r="G989" s="4">
        <f>E989+F989</f>
        <v>1015</v>
      </c>
      <c r="H989" s="4">
        <v>675</v>
      </c>
      <c r="I989" s="4">
        <v>485.6</v>
      </c>
      <c r="J989" s="7">
        <f t="shared" si="18"/>
        <v>94206.400000000009</v>
      </c>
      <c r="K989">
        <f t="shared" si="19"/>
        <v>0.7194074074074075</v>
      </c>
    </row>
    <row r="990" spans="1:11" ht="17">
      <c r="A990" s="3" t="s">
        <v>611</v>
      </c>
      <c r="B990" s="3" t="s">
        <v>2655</v>
      </c>
      <c r="C990" s="4" t="s">
        <v>2656</v>
      </c>
      <c r="D990" s="4">
        <f>VLOOKUP(A990,Sheet1!$A$1:$B$1307,2,FALSE)</f>
        <v>0.18811445115700001</v>
      </c>
      <c r="E990" s="6">
        <v>193</v>
      </c>
      <c r="F990" s="6">
        <v>3479</v>
      </c>
      <c r="G990" s="4">
        <f>E990+F990</f>
        <v>3672</v>
      </c>
      <c r="H990" s="4">
        <v>3536</v>
      </c>
      <c r="I990" s="4">
        <v>444.8</v>
      </c>
      <c r="J990" s="7">
        <f t="shared" si="18"/>
        <v>85846.400000000009</v>
      </c>
      <c r="K990">
        <f t="shared" si="19"/>
        <v>0.12579185520361991</v>
      </c>
    </row>
    <row r="991" spans="1:11" ht="17">
      <c r="A991" s="3" t="s">
        <v>102</v>
      </c>
      <c r="B991" s="3" t="s">
        <v>1657</v>
      </c>
      <c r="C991" s="4" t="s">
        <v>1658</v>
      </c>
      <c r="D991" s="4">
        <f>VLOOKUP(A991,Sheet1!$A$1:$B$1307,2,FALSE)</f>
        <v>0.262839484545</v>
      </c>
      <c r="E991" s="6">
        <v>192</v>
      </c>
      <c r="F991" s="6">
        <v>223</v>
      </c>
      <c r="G991" s="4">
        <f>E991+F991</f>
        <v>415</v>
      </c>
      <c r="H991" s="4">
        <v>791</v>
      </c>
      <c r="I991" s="4">
        <v>389.5</v>
      </c>
      <c r="J991" s="7">
        <f t="shared" si="18"/>
        <v>74784</v>
      </c>
      <c r="K991">
        <f t="shared" si="19"/>
        <v>0.49241466498103664</v>
      </c>
    </row>
    <row r="992" spans="1:11" ht="17">
      <c r="A992" s="3" t="s">
        <v>221</v>
      </c>
      <c r="B992" s="3" t="s">
        <v>1879</v>
      </c>
      <c r="C992" s="4" t="s">
        <v>1880</v>
      </c>
      <c r="D992" s="4">
        <f>VLOOKUP(A992,Sheet1!$A$1:$B$1307,2,FALSE)</f>
        <v>0.31400574528800002</v>
      </c>
      <c r="E992" s="6">
        <v>192</v>
      </c>
      <c r="F992" s="6">
        <v>10756</v>
      </c>
      <c r="G992" s="4">
        <f>E992+F992</f>
        <v>10948</v>
      </c>
      <c r="H992" s="4">
        <v>8257</v>
      </c>
      <c r="I992" s="4">
        <v>888.7</v>
      </c>
      <c r="J992" s="7">
        <f t="shared" si="18"/>
        <v>170630.40000000002</v>
      </c>
      <c r="K992">
        <f t="shared" si="19"/>
        <v>0.10762988979048081</v>
      </c>
    </row>
    <row r="993" spans="1:11" ht="17">
      <c r="A993" s="3" t="s">
        <v>459</v>
      </c>
      <c r="B993" s="3" t="s">
        <v>2352</v>
      </c>
      <c r="C993" s="4" t="s">
        <v>2353</v>
      </c>
      <c r="D993" s="4">
        <f>VLOOKUP(A993,Sheet1!$A$1:$B$1307,2,FALSE)</f>
        <v>0.40529109254000001</v>
      </c>
      <c r="E993" s="6">
        <v>192</v>
      </c>
      <c r="F993" s="6">
        <v>2086</v>
      </c>
      <c r="G993" s="4">
        <f>E993+F993</f>
        <v>2278</v>
      </c>
      <c r="H993" s="4">
        <v>547</v>
      </c>
      <c r="I993" s="4">
        <v>302.39999999999998</v>
      </c>
      <c r="J993" s="7">
        <f t="shared" si="18"/>
        <v>58060.799999999996</v>
      </c>
      <c r="K993">
        <f t="shared" si="19"/>
        <v>0.55283363802559415</v>
      </c>
    </row>
    <row r="994" spans="1:11" ht="17">
      <c r="A994" s="3" t="s">
        <v>495</v>
      </c>
      <c r="B994" s="3" t="s">
        <v>2424</v>
      </c>
      <c r="C994" s="4" t="s">
        <v>2425</v>
      </c>
      <c r="D994" s="4">
        <f>VLOOKUP(A994,Sheet1!$A$1:$B$1307,2,FALSE)</f>
        <v>0.30503354127999999</v>
      </c>
      <c r="E994" s="6">
        <v>191</v>
      </c>
      <c r="F994" s="6">
        <v>845</v>
      </c>
      <c r="G994" s="4">
        <f>E994+F994</f>
        <v>1036</v>
      </c>
      <c r="H994" s="4">
        <v>357</v>
      </c>
      <c r="I994" s="4">
        <v>298.8</v>
      </c>
      <c r="J994" s="7">
        <f t="shared" si="18"/>
        <v>57070.8</v>
      </c>
      <c r="K994">
        <f t="shared" si="19"/>
        <v>0.83697478991596641</v>
      </c>
    </row>
    <row r="995" spans="1:11" ht="17">
      <c r="A995" s="3" t="s">
        <v>554</v>
      </c>
      <c r="B995" s="3" t="s">
        <v>2541</v>
      </c>
      <c r="C995" s="4" t="s">
        <v>2542</v>
      </c>
      <c r="D995" s="4">
        <f>VLOOKUP(A995,Sheet1!$A$1:$B$1307,2,FALSE)</f>
        <v>0.29692990444700001</v>
      </c>
      <c r="E995" s="6">
        <v>191</v>
      </c>
      <c r="F995" s="6">
        <v>5017</v>
      </c>
      <c r="G995" s="4">
        <f>E995+F995</f>
        <v>5208</v>
      </c>
      <c r="H995" s="4">
        <v>722</v>
      </c>
      <c r="I995" s="4">
        <v>474.1</v>
      </c>
      <c r="J995" s="7">
        <f t="shared" si="18"/>
        <v>90553.1</v>
      </c>
      <c r="K995">
        <f t="shared" si="19"/>
        <v>0.6566481994459834</v>
      </c>
    </row>
    <row r="996" spans="1:11" ht="17">
      <c r="A996" s="3" t="s">
        <v>419</v>
      </c>
      <c r="B996" s="3" t="s">
        <v>2276</v>
      </c>
      <c r="C996" s="4" t="s">
        <v>2277</v>
      </c>
      <c r="D996" s="4">
        <f>VLOOKUP(A996,Sheet1!$A$1:$B$1307,2,FALSE)</f>
        <v>0.54573754019499998</v>
      </c>
      <c r="E996" s="6">
        <v>190</v>
      </c>
      <c r="F996" s="6">
        <v>208</v>
      </c>
      <c r="G996" s="4">
        <f>E996+F996</f>
        <v>398</v>
      </c>
      <c r="H996" s="4">
        <v>372</v>
      </c>
      <c r="I996" s="4">
        <v>227</v>
      </c>
      <c r="J996" s="7">
        <f t="shared" si="18"/>
        <v>43130</v>
      </c>
      <c r="K996">
        <f t="shared" si="19"/>
        <v>0.61021505376344087</v>
      </c>
    </row>
    <row r="997" spans="1:11" ht="17">
      <c r="A997" s="3" t="s">
        <v>172</v>
      </c>
      <c r="B997" s="3" t="s">
        <v>1788</v>
      </c>
      <c r="C997" s="4" t="s">
        <v>1787</v>
      </c>
      <c r="D997" s="4">
        <f>VLOOKUP(A997,Sheet1!$A$1:$B$1307,2,FALSE)</f>
        <v>0.55145977477899999</v>
      </c>
      <c r="E997" s="6">
        <v>189</v>
      </c>
      <c r="F997" s="6">
        <v>198</v>
      </c>
      <c r="G997" s="4">
        <f>E997+F997</f>
        <v>387</v>
      </c>
      <c r="H997" s="4">
        <v>866</v>
      </c>
      <c r="I997" s="4">
        <v>360.7</v>
      </c>
      <c r="J997" s="7">
        <f t="shared" si="18"/>
        <v>68172.3</v>
      </c>
      <c r="K997">
        <f t="shared" si="19"/>
        <v>0.41651270207852192</v>
      </c>
    </row>
    <row r="998" spans="1:11" ht="17">
      <c r="A998" s="3" t="s">
        <v>110</v>
      </c>
      <c r="B998" s="3" t="s">
        <v>1673</v>
      </c>
      <c r="C998" s="4" t="s">
        <v>1674</v>
      </c>
      <c r="D998" s="4">
        <f>VLOOKUP(A998,Sheet1!$A$1:$B$1307,2,FALSE)</f>
        <v>0.241177294214</v>
      </c>
      <c r="E998" s="6">
        <v>188</v>
      </c>
      <c r="F998" s="6">
        <v>456</v>
      </c>
      <c r="G998" s="4">
        <f>E998+F998</f>
        <v>644</v>
      </c>
      <c r="H998" s="4">
        <v>3519</v>
      </c>
      <c r="I998" s="4">
        <v>622.5</v>
      </c>
      <c r="J998" s="7">
        <f t="shared" si="18"/>
        <v>117030</v>
      </c>
      <c r="K998">
        <f t="shared" si="19"/>
        <v>0.17689684569479966</v>
      </c>
    </row>
    <row r="999" spans="1:11" ht="17">
      <c r="A999" s="3" t="s">
        <v>926</v>
      </c>
      <c r="B999" s="3" t="s">
        <v>3278</v>
      </c>
      <c r="C999" s="4" t="s">
        <v>3279</v>
      </c>
      <c r="D999" s="4">
        <f>VLOOKUP(A999,Sheet1!$A$1:$B$1307,2,FALSE)</f>
        <v>0.36822514461299999</v>
      </c>
      <c r="E999" s="6">
        <v>188</v>
      </c>
      <c r="F999" s="6">
        <v>3976</v>
      </c>
      <c r="G999" s="4">
        <f>E999+F999</f>
        <v>4164</v>
      </c>
      <c r="H999" s="4">
        <v>6189</v>
      </c>
      <c r="I999" s="4">
        <v>560.6</v>
      </c>
      <c r="J999" s="7">
        <f t="shared" si="18"/>
        <v>105392.8</v>
      </c>
      <c r="K999">
        <f t="shared" si="19"/>
        <v>9.0580061399256756E-2</v>
      </c>
    </row>
    <row r="1000" spans="1:11" ht="17">
      <c r="A1000" s="3" t="s">
        <v>1053</v>
      </c>
      <c r="B1000" s="3" t="s">
        <v>3530</v>
      </c>
      <c r="C1000" s="4" t="s">
        <v>3531</v>
      </c>
      <c r="D1000" s="4">
        <f>VLOOKUP(A1000,Sheet1!$A$1:$B$1307,2,FALSE)</f>
        <v>0.38393018438900001</v>
      </c>
      <c r="E1000" s="6">
        <v>187</v>
      </c>
      <c r="F1000" s="6">
        <v>334</v>
      </c>
      <c r="G1000" s="4">
        <f>E1000+F1000</f>
        <v>521</v>
      </c>
      <c r="H1000" s="4">
        <v>84</v>
      </c>
      <c r="I1000" s="4">
        <v>82.9</v>
      </c>
      <c r="J1000" s="7">
        <f t="shared" si="18"/>
        <v>15502.300000000001</v>
      </c>
      <c r="K1000">
        <f t="shared" si="19"/>
        <v>0.98690476190476195</v>
      </c>
    </row>
    <row r="1001" spans="1:11" ht="17">
      <c r="A1001" s="3" t="s">
        <v>640</v>
      </c>
      <c r="B1001" s="3" t="s">
        <v>2711</v>
      </c>
      <c r="C1001" s="4" t="s">
        <v>2712</v>
      </c>
      <c r="D1001" s="4">
        <f>VLOOKUP(A1001,Sheet1!$A$1:$B$1307,2,FALSE)</f>
        <v>0.606514618028</v>
      </c>
      <c r="E1001" s="6">
        <v>184</v>
      </c>
      <c r="F1001" s="6">
        <v>2564</v>
      </c>
      <c r="G1001" s="4">
        <f>E1001+F1001</f>
        <v>2748</v>
      </c>
      <c r="H1001" s="4">
        <v>1286</v>
      </c>
      <c r="I1001" s="4">
        <v>559.6</v>
      </c>
      <c r="J1001" s="7">
        <f t="shared" si="18"/>
        <v>102966.40000000001</v>
      </c>
      <c r="K1001">
        <f t="shared" si="19"/>
        <v>0.43514774494556768</v>
      </c>
    </row>
    <row r="1002" spans="1:11" ht="17">
      <c r="A1002" s="3" t="s">
        <v>774</v>
      </c>
      <c r="B1002" s="3" t="s">
        <v>2973</v>
      </c>
      <c r="C1002" s="4" t="s">
        <v>2974</v>
      </c>
      <c r="D1002" s="4">
        <f>VLOOKUP(A1002,Sheet1!$A$1:$B$1307,2,FALSE)</f>
        <v>0.44552550889100001</v>
      </c>
      <c r="E1002" s="6">
        <v>184</v>
      </c>
      <c r="F1002" s="6">
        <v>311</v>
      </c>
      <c r="G1002" s="4">
        <f>E1002+F1002</f>
        <v>495</v>
      </c>
      <c r="H1002" s="4">
        <v>106</v>
      </c>
      <c r="I1002" s="4">
        <v>99.2</v>
      </c>
      <c r="J1002" s="7">
        <f t="shared" si="18"/>
        <v>18252.8</v>
      </c>
      <c r="K1002">
        <f t="shared" si="19"/>
        <v>0.9358490566037736</v>
      </c>
    </row>
    <row r="1003" spans="1:11" ht="17">
      <c r="A1003" s="3" t="s">
        <v>1189</v>
      </c>
      <c r="B1003" s="3" t="s">
        <v>3799</v>
      </c>
      <c r="C1003" s="4" t="s">
        <v>3800</v>
      </c>
      <c r="D1003" s="4">
        <f>VLOOKUP(A1003,Sheet1!$A$1:$B$1307,2,FALSE)</f>
        <v>0.133749610627</v>
      </c>
      <c r="E1003" s="6">
        <v>180</v>
      </c>
      <c r="F1003" s="6">
        <v>317</v>
      </c>
      <c r="G1003" s="4">
        <f>E1003+F1003</f>
        <v>497</v>
      </c>
      <c r="H1003" s="4">
        <v>585</v>
      </c>
      <c r="I1003" s="4">
        <v>208.5</v>
      </c>
      <c r="J1003" s="7">
        <f t="shared" si="18"/>
        <v>37530</v>
      </c>
      <c r="K1003">
        <f t="shared" si="19"/>
        <v>0.35641025641025642</v>
      </c>
    </row>
    <row r="1004" spans="1:11" ht="17">
      <c r="A1004" s="3" t="s">
        <v>232</v>
      </c>
      <c r="B1004" s="3" t="s">
        <v>1901</v>
      </c>
      <c r="C1004" s="4" t="s">
        <v>1902</v>
      </c>
      <c r="D1004" s="4">
        <f>VLOOKUP(A1004,Sheet1!$A$1:$B$1307,2,FALSE)</f>
        <v>0.353683620817</v>
      </c>
      <c r="E1004" s="6">
        <v>178</v>
      </c>
      <c r="F1004" s="6">
        <v>11695</v>
      </c>
      <c r="G1004" s="4">
        <f>E1004+F1004</f>
        <v>11873</v>
      </c>
      <c r="H1004" s="4">
        <v>6654</v>
      </c>
      <c r="I1004" s="4">
        <v>1274.4000000000001</v>
      </c>
      <c r="J1004" s="7">
        <f t="shared" si="18"/>
        <v>226843.2</v>
      </c>
      <c r="K1004">
        <f t="shared" si="19"/>
        <v>0.19152389540126241</v>
      </c>
    </row>
    <row r="1005" spans="1:11" ht="17">
      <c r="A1005" s="3" t="s">
        <v>1164</v>
      </c>
      <c r="B1005" s="3" t="s">
        <v>3752</v>
      </c>
      <c r="C1005" s="4" t="s">
        <v>3753</v>
      </c>
      <c r="D1005" s="4">
        <f>VLOOKUP(A1005,Sheet1!$A$1:$B$1307,2,FALSE)</f>
        <v>0.34820358961300002</v>
      </c>
      <c r="E1005" s="6">
        <v>178</v>
      </c>
      <c r="F1005" s="6">
        <v>195</v>
      </c>
      <c r="G1005" s="4">
        <f>E1005+F1005</f>
        <v>373</v>
      </c>
      <c r="H1005" s="4">
        <v>165</v>
      </c>
      <c r="I1005" s="4">
        <v>147.1</v>
      </c>
      <c r="J1005" s="7">
        <f t="shared" si="18"/>
        <v>26183.8</v>
      </c>
      <c r="K1005">
        <f t="shared" si="19"/>
        <v>0.89151515151515148</v>
      </c>
    </row>
    <row r="1006" spans="1:11" ht="17">
      <c r="A1006" s="3" t="s">
        <v>592</v>
      </c>
      <c r="B1006" s="3" t="s">
        <v>2616</v>
      </c>
      <c r="C1006" s="4" t="s">
        <v>2617</v>
      </c>
      <c r="D1006" s="4">
        <f>VLOOKUP(A1006,Sheet1!$A$1:$B$1307,2,FALSE)</f>
        <v>0.50375461094499996</v>
      </c>
      <c r="E1006" s="6">
        <v>174</v>
      </c>
      <c r="F1006" s="6">
        <v>204</v>
      </c>
      <c r="G1006" s="4">
        <f>E1006+F1006</f>
        <v>378</v>
      </c>
      <c r="H1006" s="4">
        <v>519</v>
      </c>
      <c r="I1006" s="4">
        <v>351.6</v>
      </c>
      <c r="J1006" s="7">
        <f t="shared" si="18"/>
        <v>61178.400000000001</v>
      </c>
      <c r="K1006">
        <f t="shared" si="19"/>
        <v>0.67745664739884393</v>
      </c>
    </row>
    <row r="1007" spans="1:11" ht="17">
      <c r="A1007" s="3" t="s">
        <v>1064</v>
      </c>
      <c r="B1007" s="3" t="s">
        <v>3552</v>
      </c>
      <c r="C1007" s="4" t="s">
        <v>3553</v>
      </c>
      <c r="D1007" s="4">
        <f>VLOOKUP(A1007,Sheet1!$A$1:$B$1307,2,FALSE)</f>
        <v>0.525702460481</v>
      </c>
      <c r="E1007" s="6">
        <v>174</v>
      </c>
      <c r="F1007" s="6">
        <v>328</v>
      </c>
      <c r="G1007" s="4">
        <f>E1007+F1007</f>
        <v>502</v>
      </c>
      <c r="H1007" s="4">
        <v>2110</v>
      </c>
      <c r="I1007" s="4">
        <v>508.1</v>
      </c>
      <c r="J1007" s="7">
        <f t="shared" si="18"/>
        <v>88409.400000000009</v>
      </c>
      <c r="K1007">
        <f t="shared" si="19"/>
        <v>0.24080568720379147</v>
      </c>
    </row>
    <row r="1008" spans="1:11" ht="17">
      <c r="A1008" s="3" t="s">
        <v>148</v>
      </c>
      <c r="B1008" s="3" t="s">
        <v>1747</v>
      </c>
      <c r="C1008" s="4" t="s">
        <v>1748</v>
      </c>
      <c r="D1008" s="4">
        <f>VLOOKUP(A1008,Sheet1!$A$1:$B$1307,2,FALSE)</f>
        <v>0.39716351408</v>
      </c>
      <c r="E1008" s="6">
        <v>173</v>
      </c>
      <c r="F1008" s="6">
        <v>252</v>
      </c>
      <c r="G1008" s="4">
        <f>E1008+F1008</f>
        <v>425</v>
      </c>
      <c r="H1008" s="4">
        <v>316</v>
      </c>
      <c r="I1008" s="4">
        <v>196</v>
      </c>
      <c r="J1008" s="7">
        <f t="shared" si="18"/>
        <v>33908</v>
      </c>
      <c r="K1008">
        <f t="shared" si="19"/>
        <v>0.620253164556962</v>
      </c>
    </row>
    <row r="1009" spans="1:11" ht="17">
      <c r="A1009" s="3" t="s">
        <v>465</v>
      </c>
      <c r="B1009" s="3" t="s">
        <v>2364</v>
      </c>
      <c r="C1009" s="4" t="s">
        <v>2365</v>
      </c>
      <c r="D1009" s="4">
        <f>VLOOKUP(A1009,Sheet1!$A$1:$B$1307,2,FALSE)</f>
        <v>0.46122872718399999</v>
      </c>
      <c r="E1009" s="6">
        <v>173</v>
      </c>
      <c r="F1009" s="6">
        <v>2060</v>
      </c>
      <c r="G1009" s="4">
        <f>E1009+F1009</f>
        <v>2233</v>
      </c>
      <c r="H1009" s="4">
        <v>523</v>
      </c>
      <c r="I1009" s="4">
        <v>327.60000000000002</v>
      </c>
      <c r="J1009" s="7">
        <f t="shared" si="18"/>
        <v>56674.8</v>
      </c>
      <c r="K1009">
        <f t="shared" si="19"/>
        <v>0.62638623326959852</v>
      </c>
    </row>
    <row r="1010" spans="1:11" ht="17">
      <c r="A1010" s="3" t="s">
        <v>156</v>
      </c>
      <c r="B1010" s="3" t="s">
        <v>1763</v>
      </c>
      <c r="C1010" s="4" t="s">
        <v>1764</v>
      </c>
      <c r="D1010" s="4">
        <f>VLOOKUP(A1010,Sheet1!$A$1:$B$1307,2,FALSE)</f>
        <v>0.37210212210600002</v>
      </c>
      <c r="E1010" s="6">
        <v>172</v>
      </c>
      <c r="F1010" s="6">
        <v>315</v>
      </c>
      <c r="G1010" s="4">
        <f>E1010+F1010</f>
        <v>487</v>
      </c>
      <c r="H1010" s="4">
        <v>562</v>
      </c>
      <c r="I1010" s="4">
        <v>267.60000000000002</v>
      </c>
      <c r="J1010" s="7">
        <f t="shared" si="18"/>
        <v>46027.200000000004</v>
      </c>
      <c r="K1010">
        <f t="shared" si="19"/>
        <v>0.47615658362989327</v>
      </c>
    </row>
    <row r="1011" spans="1:11" ht="17">
      <c r="A1011" s="3" t="s">
        <v>936</v>
      </c>
      <c r="B1011" s="3" t="s">
        <v>3296</v>
      </c>
      <c r="C1011" s="4" t="s">
        <v>3297</v>
      </c>
      <c r="D1011" s="4">
        <f>VLOOKUP(A1011,Sheet1!$A$1:$B$1307,2,FALSE)</f>
        <v>0.52562497083799997</v>
      </c>
      <c r="E1011" s="6">
        <v>172</v>
      </c>
      <c r="F1011" s="6">
        <v>722</v>
      </c>
      <c r="G1011" s="4">
        <f>E1011+F1011</f>
        <v>894</v>
      </c>
      <c r="H1011" s="4">
        <v>373</v>
      </c>
      <c r="I1011" s="4">
        <v>292.5</v>
      </c>
      <c r="J1011" s="7">
        <f t="shared" si="18"/>
        <v>50310</v>
      </c>
      <c r="K1011">
        <f t="shared" si="19"/>
        <v>0.78418230563002678</v>
      </c>
    </row>
    <row r="1012" spans="1:11" ht="17">
      <c r="A1012" s="3" t="s">
        <v>1208</v>
      </c>
      <c r="B1012" s="3" t="s">
        <v>3832</v>
      </c>
      <c r="C1012" s="4" t="s">
        <v>1572</v>
      </c>
      <c r="D1012" s="4">
        <f>VLOOKUP(A1012,Sheet1!$A$1:$B$1307,2,FALSE)</f>
        <v>0.16671440599500001</v>
      </c>
      <c r="E1012" s="6">
        <v>172</v>
      </c>
      <c r="F1012" s="6">
        <v>173</v>
      </c>
      <c r="G1012" s="4">
        <f>E1012+F1012</f>
        <v>345</v>
      </c>
      <c r="H1012" s="4">
        <v>185</v>
      </c>
      <c r="I1012" s="4">
        <v>157.69999999999999</v>
      </c>
      <c r="J1012" s="7">
        <f t="shared" si="18"/>
        <v>27124.399999999998</v>
      </c>
      <c r="K1012">
        <f t="shared" si="19"/>
        <v>0.85243243243243239</v>
      </c>
    </row>
    <row r="1013" spans="1:11" ht="17">
      <c r="A1013" s="3" t="s">
        <v>1240</v>
      </c>
      <c r="B1013" s="3" t="s">
        <v>3869</v>
      </c>
      <c r="C1013" s="4" t="s">
        <v>1572</v>
      </c>
      <c r="D1013" s="4">
        <f>VLOOKUP(A1013,Sheet1!$A$1:$B$1307,2,FALSE)</f>
        <v>0.27528912636500003</v>
      </c>
      <c r="E1013" s="6">
        <v>172</v>
      </c>
      <c r="F1013" s="6">
        <v>175</v>
      </c>
      <c r="G1013" s="4">
        <f>E1013+F1013</f>
        <v>347</v>
      </c>
      <c r="H1013" s="4">
        <v>738</v>
      </c>
      <c r="I1013" s="4">
        <v>272.5</v>
      </c>
      <c r="J1013" s="7">
        <f t="shared" si="18"/>
        <v>46870</v>
      </c>
      <c r="K1013">
        <f t="shared" si="19"/>
        <v>0.3692411924119241</v>
      </c>
    </row>
    <row r="1014" spans="1:11" ht="17">
      <c r="A1014" s="3" t="s">
        <v>159</v>
      </c>
      <c r="B1014" s="3" t="s">
        <v>1769</v>
      </c>
      <c r="C1014" s="4" t="s">
        <v>1770</v>
      </c>
      <c r="D1014" s="4">
        <f>VLOOKUP(A1014,Sheet1!$A$1:$B$1307,2,FALSE)</f>
        <v>0.53115216184799996</v>
      </c>
      <c r="E1014" s="6">
        <v>171</v>
      </c>
      <c r="F1014" s="6">
        <v>264</v>
      </c>
      <c r="G1014" s="4">
        <f>E1014+F1014</f>
        <v>435</v>
      </c>
      <c r="H1014" s="4">
        <v>269</v>
      </c>
      <c r="I1014" s="4">
        <v>156.80000000000001</v>
      </c>
      <c r="J1014" s="7">
        <f t="shared" si="18"/>
        <v>26812.800000000003</v>
      </c>
      <c r="K1014">
        <f t="shared" si="19"/>
        <v>0.58289962825278818</v>
      </c>
    </row>
    <row r="1015" spans="1:11" ht="17">
      <c r="A1015" s="3" t="s">
        <v>1198</v>
      </c>
      <c r="B1015" s="3" t="s">
        <v>3817</v>
      </c>
      <c r="C1015" s="4" t="s">
        <v>3818</v>
      </c>
      <c r="D1015" s="4">
        <f>VLOOKUP(A1015,Sheet1!$A$1:$B$1307,2,FALSE)</f>
        <v>0.23543717246000001</v>
      </c>
      <c r="E1015" s="6">
        <v>171</v>
      </c>
      <c r="F1015" s="6">
        <v>300</v>
      </c>
      <c r="G1015" s="4">
        <f>E1015+F1015</f>
        <v>471</v>
      </c>
      <c r="H1015" s="4">
        <v>795</v>
      </c>
      <c r="I1015" s="4">
        <v>274.5</v>
      </c>
      <c r="J1015" s="7">
        <f t="shared" si="18"/>
        <v>46939.5</v>
      </c>
      <c r="K1015">
        <f t="shared" si="19"/>
        <v>0.34528301886792451</v>
      </c>
    </row>
    <row r="1016" spans="1:11" ht="17">
      <c r="A1016" s="3" t="s">
        <v>462</v>
      </c>
      <c r="B1016" s="3" t="s">
        <v>2358</v>
      </c>
      <c r="C1016" s="4" t="s">
        <v>2359</v>
      </c>
      <c r="D1016" s="4">
        <f>VLOOKUP(A1016,Sheet1!$A$1:$B$1307,2,FALSE)</f>
        <v>0.477414666717</v>
      </c>
      <c r="E1016" s="6">
        <v>168</v>
      </c>
      <c r="F1016" s="6">
        <v>1816</v>
      </c>
      <c r="G1016" s="4">
        <f>E1016+F1016</f>
        <v>1984</v>
      </c>
      <c r="H1016" s="4">
        <v>513</v>
      </c>
      <c r="I1016" s="4">
        <v>439.8</v>
      </c>
      <c r="J1016" s="7">
        <f t="shared" si="18"/>
        <v>73886.400000000009</v>
      </c>
      <c r="K1016">
        <f t="shared" si="19"/>
        <v>0.85730994152046791</v>
      </c>
    </row>
    <row r="1017" spans="1:11" ht="17">
      <c r="A1017" s="3" t="s">
        <v>477</v>
      </c>
      <c r="B1017" s="3" t="s">
        <v>2388</v>
      </c>
      <c r="C1017" s="4" t="s">
        <v>2389</v>
      </c>
      <c r="D1017" s="4">
        <f>VLOOKUP(A1017,Sheet1!$A$1:$B$1307,2,FALSE)</f>
        <v>0.34939667289800003</v>
      </c>
      <c r="E1017" s="6">
        <v>168</v>
      </c>
      <c r="F1017" s="6">
        <v>1442</v>
      </c>
      <c r="G1017" s="4">
        <f>E1017+F1017</f>
        <v>1610</v>
      </c>
      <c r="H1017" s="4">
        <v>344</v>
      </c>
      <c r="I1017" s="4">
        <v>292.3</v>
      </c>
      <c r="J1017" s="7">
        <f t="shared" si="18"/>
        <v>49106.400000000001</v>
      </c>
      <c r="K1017">
        <f t="shared" si="19"/>
        <v>0.84970930232558139</v>
      </c>
    </row>
    <row r="1018" spans="1:11" ht="17">
      <c r="A1018" s="3" t="s">
        <v>601</v>
      </c>
      <c r="B1018" s="3" t="s">
        <v>2634</v>
      </c>
      <c r="C1018" s="4" t="s">
        <v>2635</v>
      </c>
      <c r="D1018" s="4">
        <f>VLOOKUP(A1018,Sheet1!$A$1:$B$1307,2,FALSE)</f>
        <v>0.31171457577400002</v>
      </c>
      <c r="E1018" s="6">
        <v>168</v>
      </c>
      <c r="F1018" s="6">
        <v>1450</v>
      </c>
      <c r="G1018" s="4">
        <f>E1018+F1018</f>
        <v>1618</v>
      </c>
      <c r="H1018" s="4">
        <v>434</v>
      </c>
      <c r="I1018" s="4">
        <v>319.8</v>
      </c>
      <c r="J1018" s="7">
        <f t="shared" si="18"/>
        <v>53726.400000000001</v>
      </c>
      <c r="K1018">
        <f t="shared" si="19"/>
        <v>0.73686635944700463</v>
      </c>
    </row>
    <row r="1019" spans="1:11" ht="17">
      <c r="A1019" s="3" t="s">
        <v>455</v>
      </c>
      <c r="B1019" s="3" t="s">
        <v>2344</v>
      </c>
      <c r="C1019" s="4" t="s">
        <v>2345</v>
      </c>
      <c r="D1019" s="4">
        <f>VLOOKUP(A1019,Sheet1!$A$1:$B$1307,2,FALSE)</f>
        <v>0.20925989508500001</v>
      </c>
      <c r="E1019" s="6">
        <v>167</v>
      </c>
      <c r="F1019" s="6">
        <v>893</v>
      </c>
      <c r="G1019" s="4">
        <f>E1019+F1019</f>
        <v>1060</v>
      </c>
      <c r="H1019" s="4">
        <v>548</v>
      </c>
      <c r="I1019" s="4">
        <v>361.8</v>
      </c>
      <c r="J1019" s="7">
        <f t="shared" si="18"/>
        <v>60420.6</v>
      </c>
      <c r="K1019">
        <f t="shared" si="19"/>
        <v>0.66021897810218977</v>
      </c>
    </row>
    <row r="1020" spans="1:11" ht="17">
      <c r="A1020" s="3" t="s">
        <v>475</v>
      </c>
      <c r="B1020" s="3" t="s">
        <v>2382</v>
      </c>
      <c r="C1020" s="4" t="s">
        <v>2383</v>
      </c>
      <c r="D1020" s="4">
        <f>VLOOKUP(A1020,Sheet1!$A$1:$B$1307,2,FALSE)</f>
        <v>0.44002065467000001</v>
      </c>
      <c r="E1020" s="6">
        <v>166</v>
      </c>
      <c r="F1020" s="6">
        <v>1976</v>
      </c>
      <c r="G1020" s="4">
        <f>E1020+F1020</f>
        <v>2142</v>
      </c>
      <c r="H1020" s="4">
        <v>966</v>
      </c>
      <c r="I1020" s="4">
        <v>818.8</v>
      </c>
      <c r="J1020" s="7">
        <f t="shared" si="18"/>
        <v>135920.79999999999</v>
      </c>
      <c r="K1020">
        <f t="shared" si="19"/>
        <v>0.84761904761904761</v>
      </c>
    </row>
    <row r="1021" spans="1:11" ht="17">
      <c r="A1021" s="3" t="s">
        <v>544</v>
      </c>
      <c r="B1021" s="3" t="s">
        <v>2522</v>
      </c>
      <c r="C1021" s="4" t="s">
        <v>2523</v>
      </c>
      <c r="D1021" s="4">
        <f>VLOOKUP(A1021,Sheet1!$A$1:$B$1307,2,FALSE)</f>
        <v>0.36194964221100001</v>
      </c>
      <c r="E1021" s="6">
        <v>166</v>
      </c>
      <c r="F1021" s="6">
        <v>13794</v>
      </c>
      <c r="G1021" s="4">
        <f>E1021+F1021</f>
        <v>13960</v>
      </c>
      <c r="H1021" s="4">
        <v>767</v>
      </c>
      <c r="I1021" s="4">
        <v>500.8</v>
      </c>
      <c r="J1021" s="7">
        <f t="shared" si="18"/>
        <v>83132.800000000003</v>
      </c>
      <c r="K1021">
        <f t="shared" si="19"/>
        <v>0.65293350717079535</v>
      </c>
    </row>
    <row r="1022" spans="1:11" ht="17">
      <c r="A1022" s="3" t="s">
        <v>951</v>
      </c>
      <c r="B1022" s="3" t="s">
        <v>3326</v>
      </c>
      <c r="C1022" s="4" t="s">
        <v>3327</v>
      </c>
      <c r="D1022" s="4">
        <f>VLOOKUP(A1022,Sheet1!$A$1:$B$1307,2,FALSE)</f>
        <v>0.173565088895</v>
      </c>
      <c r="E1022" s="6">
        <v>166</v>
      </c>
      <c r="F1022" s="6">
        <v>817</v>
      </c>
      <c r="G1022" s="4">
        <f>E1022+F1022</f>
        <v>983</v>
      </c>
      <c r="H1022" s="4">
        <v>412</v>
      </c>
      <c r="I1022" s="4">
        <v>296.5</v>
      </c>
      <c r="J1022" s="7">
        <f t="shared" si="18"/>
        <v>49219</v>
      </c>
      <c r="K1022">
        <f t="shared" si="19"/>
        <v>0.71966019417475724</v>
      </c>
    </row>
    <row r="1023" spans="1:11" ht="17">
      <c r="A1023" s="3" t="s">
        <v>1092</v>
      </c>
      <c r="B1023" s="3" t="s">
        <v>3608</v>
      </c>
      <c r="C1023" s="4" t="s">
        <v>3609</v>
      </c>
      <c r="D1023" s="4">
        <f>VLOOKUP(A1023,Sheet1!$A$1:$B$1307,2,FALSE)</f>
        <v>0.51161732821200001</v>
      </c>
      <c r="E1023" s="6">
        <v>166</v>
      </c>
      <c r="F1023" s="6">
        <v>180</v>
      </c>
      <c r="G1023" s="4">
        <f>E1023+F1023</f>
        <v>346</v>
      </c>
      <c r="H1023" s="4">
        <v>640</v>
      </c>
      <c r="I1023" s="4">
        <v>336.6</v>
      </c>
      <c r="J1023" s="7">
        <f t="shared" si="18"/>
        <v>55875.600000000006</v>
      </c>
      <c r="K1023">
        <f t="shared" si="19"/>
        <v>0.52593750000000006</v>
      </c>
    </row>
    <row r="1024" spans="1:11" ht="17">
      <c r="A1024" s="3" t="s">
        <v>887</v>
      </c>
      <c r="B1024" s="3" t="s">
        <v>3198</v>
      </c>
      <c r="C1024" s="4" t="s">
        <v>3199</v>
      </c>
      <c r="D1024" s="4">
        <f>VLOOKUP(A1024,Sheet1!$A$1:$B$1307,2,FALSE)</f>
        <v>0.34579882028800002</v>
      </c>
      <c r="E1024" s="6">
        <v>165</v>
      </c>
      <c r="F1024" s="6">
        <v>7828</v>
      </c>
      <c r="G1024" s="4">
        <f>E1024+F1024</f>
        <v>7993</v>
      </c>
      <c r="H1024" s="4">
        <v>676</v>
      </c>
      <c r="I1024" s="4">
        <v>432.9</v>
      </c>
      <c r="J1024" s="7">
        <f t="shared" si="18"/>
        <v>71428.5</v>
      </c>
      <c r="K1024">
        <f t="shared" si="19"/>
        <v>0.64038461538461533</v>
      </c>
    </row>
    <row r="1025" spans="1:11" ht="17">
      <c r="A1025" s="3" t="s">
        <v>638</v>
      </c>
      <c r="B1025" s="3" t="s">
        <v>2707</v>
      </c>
      <c r="C1025" s="4" t="s">
        <v>2708</v>
      </c>
      <c r="D1025" s="4">
        <f>VLOOKUP(A1025,Sheet1!$A$1:$B$1307,2,FALSE)</f>
        <v>0.40031350912199998</v>
      </c>
      <c r="E1025" s="6">
        <v>161</v>
      </c>
      <c r="F1025" s="6">
        <v>496</v>
      </c>
      <c r="G1025" s="4">
        <f>E1025+F1025</f>
        <v>657</v>
      </c>
      <c r="H1025" s="4">
        <v>558</v>
      </c>
      <c r="I1025" s="4">
        <v>516.9</v>
      </c>
      <c r="J1025" s="7">
        <f t="shared" si="18"/>
        <v>83220.899999999994</v>
      </c>
      <c r="K1025">
        <f t="shared" si="19"/>
        <v>0.92634408602150531</v>
      </c>
    </row>
    <row r="1026" spans="1:11" ht="17">
      <c r="A1026" s="3" t="s">
        <v>1202</v>
      </c>
      <c r="B1026" s="3" t="s">
        <v>3825</v>
      </c>
      <c r="C1026" s="4" t="s">
        <v>3826</v>
      </c>
      <c r="D1026" s="4">
        <f>VLOOKUP(A1026,Sheet1!$A$1:$B$1307,2,FALSE)</f>
        <v>0.43573659512599999</v>
      </c>
      <c r="E1026" s="6">
        <v>160</v>
      </c>
      <c r="F1026" s="6">
        <v>160</v>
      </c>
      <c r="G1026" s="4">
        <f>E1026+F1026</f>
        <v>320</v>
      </c>
      <c r="H1026" s="4">
        <v>449</v>
      </c>
      <c r="I1026" s="4">
        <v>227.2</v>
      </c>
      <c r="J1026" s="7">
        <f t="shared" si="18"/>
        <v>36352</v>
      </c>
      <c r="K1026">
        <f t="shared" si="19"/>
        <v>0.50601336302895317</v>
      </c>
    </row>
    <row r="1027" spans="1:11" ht="17">
      <c r="A1027" s="3" t="s">
        <v>623</v>
      </c>
      <c r="B1027" s="3" t="s">
        <v>2677</v>
      </c>
      <c r="C1027" s="4" t="s">
        <v>2678</v>
      </c>
      <c r="D1027" s="4">
        <f>VLOOKUP(A1027,Sheet1!$A$1:$B$1307,2,FALSE)</f>
        <v>0.42206708952900002</v>
      </c>
      <c r="E1027" s="6">
        <v>158</v>
      </c>
      <c r="F1027" s="6">
        <v>6503</v>
      </c>
      <c r="G1027" s="4">
        <f>E1027+F1027</f>
        <v>6661</v>
      </c>
      <c r="H1027" s="4">
        <v>597</v>
      </c>
      <c r="I1027" s="4">
        <v>302.7</v>
      </c>
      <c r="J1027" s="7">
        <f t="shared" ref="J1027:J1090" si="20">I1027*E1027</f>
        <v>47826.6</v>
      </c>
      <c r="K1027">
        <f t="shared" ref="K1027:K1090" si="21">I1027/H1027</f>
        <v>0.50703517587939695</v>
      </c>
    </row>
    <row r="1028" spans="1:11" ht="17">
      <c r="A1028" s="3" t="s">
        <v>1246</v>
      </c>
      <c r="B1028" s="3" t="s">
        <v>3876</v>
      </c>
      <c r="C1028" s="4" t="s">
        <v>1572</v>
      </c>
      <c r="D1028" s="4">
        <f>VLOOKUP(A1028,Sheet1!$A$1:$B$1307,2,FALSE)</f>
        <v>0.31866928723499999</v>
      </c>
      <c r="E1028" s="6">
        <v>157</v>
      </c>
      <c r="F1028" s="6">
        <v>258</v>
      </c>
      <c r="G1028" s="4">
        <f>E1028+F1028</f>
        <v>415</v>
      </c>
      <c r="H1028" s="4">
        <v>128</v>
      </c>
      <c r="I1028" s="4">
        <v>111.4</v>
      </c>
      <c r="J1028" s="7">
        <f t="shared" si="20"/>
        <v>17489.8</v>
      </c>
      <c r="K1028">
        <f t="shared" si="21"/>
        <v>0.87031250000000004</v>
      </c>
    </row>
    <row r="1029" spans="1:11" ht="17">
      <c r="A1029" s="3" t="s">
        <v>268</v>
      </c>
      <c r="B1029" s="3" t="s">
        <v>1973</v>
      </c>
      <c r="C1029" s="4" t="s">
        <v>1974</v>
      </c>
      <c r="D1029" s="4">
        <f>VLOOKUP(A1029,Sheet1!$A$1:$B$1307,2,FALSE)</f>
        <v>0.31815558731600002</v>
      </c>
      <c r="E1029" s="6">
        <v>156</v>
      </c>
      <c r="F1029" s="6">
        <v>193</v>
      </c>
      <c r="G1029" s="4">
        <f>E1029+F1029</f>
        <v>349</v>
      </c>
      <c r="H1029" s="4">
        <v>93</v>
      </c>
      <c r="I1029" s="4">
        <v>85.8</v>
      </c>
      <c r="J1029" s="7">
        <f t="shared" si="20"/>
        <v>13384.8</v>
      </c>
      <c r="K1029">
        <f t="shared" si="21"/>
        <v>0.92258064516129035</v>
      </c>
    </row>
    <row r="1030" spans="1:11" ht="17">
      <c r="A1030" s="3" t="s">
        <v>75</v>
      </c>
      <c r="B1030" s="3" t="s">
        <v>1603</v>
      </c>
      <c r="C1030" s="4" t="s">
        <v>1604</v>
      </c>
      <c r="D1030" s="4">
        <f>VLOOKUP(A1030,Sheet1!$A$1:$B$1307,2,FALSE)</f>
        <v>0.42040713324599999</v>
      </c>
      <c r="E1030" s="6">
        <v>155</v>
      </c>
      <c r="F1030" s="6">
        <v>7388</v>
      </c>
      <c r="G1030" s="4">
        <f>E1030+F1030</f>
        <v>7543</v>
      </c>
      <c r="H1030" s="4">
        <v>2870</v>
      </c>
      <c r="I1030" s="4">
        <v>151.1</v>
      </c>
      <c r="J1030" s="7">
        <f t="shared" si="20"/>
        <v>23420.5</v>
      </c>
      <c r="K1030">
        <f t="shared" si="21"/>
        <v>5.264808362369338E-2</v>
      </c>
    </row>
    <row r="1031" spans="1:11" ht="17">
      <c r="A1031" s="3" t="s">
        <v>513</v>
      </c>
      <c r="B1031" s="3" t="s">
        <v>2460</v>
      </c>
      <c r="C1031" s="4" t="s">
        <v>2461</v>
      </c>
      <c r="D1031" s="4">
        <f>VLOOKUP(A1031,Sheet1!$A$1:$B$1307,2,FALSE)</f>
        <v>0.46645606863200001</v>
      </c>
      <c r="E1031" s="6">
        <v>155</v>
      </c>
      <c r="F1031" s="6">
        <v>9007</v>
      </c>
      <c r="G1031" s="4">
        <f>E1031+F1031</f>
        <v>9162</v>
      </c>
      <c r="H1031" s="4">
        <v>772</v>
      </c>
      <c r="I1031" s="4">
        <v>554.6</v>
      </c>
      <c r="J1031" s="7">
        <f t="shared" si="20"/>
        <v>85963</v>
      </c>
      <c r="K1031">
        <f t="shared" si="21"/>
        <v>0.71839378238341967</v>
      </c>
    </row>
    <row r="1032" spans="1:11" ht="17">
      <c r="A1032" s="3" t="s">
        <v>641</v>
      </c>
      <c r="B1032" s="3" t="s">
        <v>2713</v>
      </c>
      <c r="C1032" s="4" t="s">
        <v>2714</v>
      </c>
      <c r="D1032" s="4">
        <f>VLOOKUP(A1032,Sheet1!$A$1:$B$1307,2,FALSE)</f>
        <v>0.34026344188199997</v>
      </c>
      <c r="E1032" s="6">
        <v>153</v>
      </c>
      <c r="F1032" s="6">
        <v>352</v>
      </c>
      <c r="G1032" s="4">
        <f>E1032+F1032</f>
        <v>505</v>
      </c>
      <c r="H1032" s="4">
        <v>459</v>
      </c>
      <c r="I1032" s="4">
        <v>404</v>
      </c>
      <c r="J1032" s="7">
        <f t="shared" si="20"/>
        <v>61812</v>
      </c>
      <c r="K1032">
        <f t="shared" si="21"/>
        <v>0.88017429193899777</v>
      </c>
    </row>
    <row r="1033" spans="1:11" ht="17">
      <c r="A1033" s="3" t="s">
        <v>1170</v>
      </c>
      <c r="B1033" s="3" t="s">
        <v>3764</v>
      </c>
      <c r="C1033" s="4" t="s">
        <v>3765</v>
      </c>
      <c r="D1033" s="4">
        <f>VLOOKUP(A1033,Sheet1!$A$1:$B$1307,2,FALSE)</f>
        <v>0.359989265808</v>
      </c>
      <c r="E1033" s="6">
        <v>153</v>
      </c>
      <c r="F1033" s="6">
        <v>181</v>
      </c>
      <c r="G1033" s="4">
        <f>E1033+F1033</f>
        <v>334</v>
      </c>
      <c r="H1033" s="4">
        <v>145</v>
      </c>
      <c r="I1033" s="4">
        <v>108</v>
      </c>
      <c r="J1033" s="7">
        <f t="shared" si="20"/>
        <v>16524</v>
      </c>
      <c r="K1033">
        <f t="shared" si="21"/>
        <v>0.7448275862068966</v>
      </c>
    </row>
    <row r="1034" spans="1:11" ht="17">
      <c r="A1034" s="3" t="s">
        <v>122</v>
      </c>
      <c r="B1034" s="3" t="s">
        <v>1695</v>
      </c>
      <c r="C1034" s="4" t="s">
        <v>1696</v>
      </c>
      <c r="D1034" s="4">
        <f>VLOOKUP(A1034,Sheet1!$A$1:$B$1307,2,FALSE)</f>
        <v>0.16997448850899999</v>
      </c>
      <c r="E1034" s="6">
        <v>152</v>
      </c>
      <c r="F1034" s="6">
        <v>827</v>
      </c>
      <c r="G1034" s="4">
        <f>E1034+F1034</f>
        <v>979</v>
      </c>
      <c r="H1034" s="4">
        <v>813</v>
      </c>
      <c r="I1034" s="4">
        <v>210.9</v>
      </c>
      <c r="J1034" s="7">
        <f t="shared" si="20"/>
        <v>32056.799999999999</v>
      </c>
      <c r="K1034">
        <f t="shared" si="21"/>
        <v>0.25940959409594094</v>
      </c>
    </row>
    <row r="1035" spans="1:11" ht="17">
      <c r="A1035" s="3" t="s">
        <v>648</v>
      </c>
      <c r="B1035" s="3" t="s">
        <v>2725</v>
      </c>
      <c r="C1035" s="4" t="s">
        <v>2726</v>
      </c>
      <c r="D1035" s="4">
        <f>VLOOKUP(A1035,Sheet1!$A$1:$B$1307,2,FALSE)</f>
        <v>0.14387223618799999</v>
      </c>
      <c r="E1035" s="6">
        <v>152</v>
      </c>
      <c r="F1035" s="6">
        <v>766</v>
      </c>
      <c r="G1035" s="4">
        <f>E1035+F1035</f>
        <v>918</v>
      </c>
      <c r="H1035" s="4">
        <v>608</v>
      </c>
      <c r="I1035" s="4">
        <v>368</v>
      </c>
      <c r="J1035" s="7">
        <f t="shared" si="20"/>
        <v>55936</v>
      </c>
      <c r="K1035">
        <f t="shared" si="21"/>
        <v>0.60526315789473684</v>
      </c>
    </row>
    <row r="1036" spans="1:11" ht="17">
      <c r="A1036" s="3" t="s">
        <v>254</v>
      </c>
      <c r="B1036" s="3" t="s">
        <v>1945</v>
      </c>
      <c r="C1036" s="4" t="s">
        <v>1946</v>
      </c>
      <c r="D1036" s="4">
        <f>VLOOKUP(A1036,Sheet1!$A$1:$B$1307,2,FALSE)</f>
        <v>0.31645538804399997</v>
      </c>
      <c r="E1036" s="6">
        <v>151</v>
      </c>
      <c r="F1036" s="6">
        <v>5228</v>
      </c>
      <c r="G1036" s="4">
        <f>E1036+F1036</f>
        <v>5379</v>
      </c>
      <c r="H1036" s="4">
        <v>8978</v>
      </c>
      <c r="I1036" s="4">
        <v>1932.9</v>
      </c>
      <c r="J1036" s="7">
        <f t="shared" si="20"/>
        <v>291867.90000000002</v>
      </c>
      <c r="K1036">
        <f t="shared" si="21"/>
        <v>0.2152929382936066</v>
      </c>
    </row>
    <row r="1037" spans="1:11" ht="17">
      <c r="A1037" s="3" t="s">
        <v>505</v>
      </c>
      <c r="B1037" s="3" t="s">
        <v>2444</v>
      </c>
      <c r="C1037" s="4" t="s">
        <v>2445</v>
      </c>
      <c r="D1037" s="4">
        <f>VLOOKUP(A1037,Sheet1!$A$1:$B$1307,2,FALSE)</f>
        <v>0.43286894944799997</v>
      </c>
      <c r="E1037" s="6">
        <v>151</v>
      </c>
      <c r="F1037" s="6">
        <v>8199</v>
      </c>
      <c r="G1037" s="4">
        <f>E1037+F1037</f>
        <v>8350</v>
      </c>
      <c r="H1037" s="4">
        <v>742</v>
      </c>
      <c r="I1037" s="4">
        <v>458.3</v>
      </c>
      <c r="J1037" s="7">
        <f t="shared" si="20"/>
        <v>69203.3</v>
      </c>
      <c r="K1037">
        <f t="shared" si="21"/>
        <v>0.61765498652291106</v>
      </c>
    </row>
    <row r="1038" spans="1:11" ht="17">
      <c r="A1038" s="3" t="s">
        <v>770</v>
      </c>
      <c r="B1038" s="3" t="s">
        <v>2965</v>
      </c>
      <c r="C1038" s="4" t="s">
        <v>2966</v>
      </c>
      <c r="D1038" s="4">
        <f>VLOOKUP(A1038,Sheet1!$A$1:$B$1307,2,FALSE)</f>
        <v>0.56305970025200003</v>
      </c>
      <c r="E1038" s="6">
        <v>151</v>
      </c>
      <c r="F1038" s="6">
        <v>152</v>
      </c>
      <c r="G1038" s="4">
        <f>E1038+F1038</f>
        <v>303</v>
      </c>
      <c r="H1038" s="4">
        <v>469</v>
      </c>
      <c r="I1038" s="4">
        <v>266.39999999999998</v>
      </c>
      <c r="J1038" s="7">
        <f t="shared" si="20"/>
        <v>40226.399999999994</v>
      </c>
      <c r="K1038">
        <f t="shared" si="21"/>
        <v>0.56801705756929632</v>
      </c>
    </row>
    <row r="1039" spans="1:11" ht="17">
      <c r="A1039" s="3" t="s">
        <v>521</v>
      </c>
      <c r="B1039" s="3" t="s">
        <v>2476</v>
      </c>
      <c r="C1039" s="4" t="s">
        <v>2477</v>
      </c>
      <c r="D1039" s="4">
        <f>VLOOKUP(A1039,Sheet1!$A$1:$B$1307,2,FALSE)</f>
        <v>0.42640181668100002</v>
      </c>
      <c r="E1039" s="6">
        <v>150</v>
      </c>
      <c r="F1039" s="6">
        <v>961</v>
      </c>
      <c r="G1039" s="4">
        <f>E1039+F1039</f>
        <v>1111</v>
      </c>
      <c r="H1039" s="4">
        <v>458</v>
      </c>
      <c r="I1039" s="4">
        <v>411.7</v>
      </c>
      <c r="J1039" s="7">
        <f t="shared" si="20"/>
        <v>61755</v>
      </c>
      <c r="K1039">
        <f t="shared" si="21"/>
        <v>0.89890829694323138</v>
      </c>
    </row>
    <row r="1040" spans="1:11" ht="17">
      <c r="A1040" s="3" t="s">
        <v>180</v>
      </c>
      <c r="B1040" s="3" t="s">
        <v>1797</v>
      </c>
      <c r="C1040" s="4" t="s">
        <v>1798</v>
      </c>
      <c r="D1040" s="4">
        <f>VLOOKUP(A1040,Sheet1!$A$1:$B$1307,2,FALSE)</f>
        <v>0.29572959315399999</v>
      </c>
      <c r="E1040" s="6">
        <v>148</v>
      </c>
      <c r="F1040" s="6">
        <v>400</v>
      </c>
      <c r="G1040" s="4">
        <f>E1040+F1040</f>
        <v>548</v>
      </c>
      <c r="H1040" s="4">
        <v>378</v>
      </c>
      <c r="I1040" s="4">
        <v>198.7</v>
      </c>
      <c r="J1040" s="7">
        <f t="shared" si="20"/>
        <v>29407.599999999999</v>
      </c>
      <c r="K1040">
        <f t="shared" si="21"/>
        <v>0.52566137566137561</v>
      </c>
    </row>
    <row r="1041" spans="1:11" ht="17">
      <c r="A1041" s="3" t="s">
        <v>1234</v>
      </c>
      <c r="B1041" s="3" t="s">
        <v>3861</v>
      </c>
      <c r="C1041" s="4" t="s">
        <v>3862</v>
      </c>
      <c r="D1041" s="4">
        <f>VLOOKUP(A1041,Sheet1!$A$1:$B$1307,2,FALSE)</f>
        <v>0.53525031363999998</v>
      </c>
      <c r="E1041" s="6">
        <v>148</v>
      </c>
      <c r="F1041" s="6">
        <v>167</v>
      </c>
      <c r="G1041" s="4">
        <f>E1041+F1041</f>
        <v>315</v>
      </c>
      <c r="H1041" s="4">
        <v>393</v>
      </c>
      <c r="I1041" s="4">
        <v>184.4</v>
      </c>
      <c r="J1041" s="7">
        <f t="shared" si="20"/>
        <v>27291.200000000001</v>
      </c>
      <c r="K1041">
        <f t="shared" si="21"/>
        <v>0.46921119592875321</v>
      </c>
    </row>
    <row r="1042" spans="1:11" ht="17">
      <c r="A1042" s="3" t="s">
        <v>1264</v>
      </c>
      <c r="B1042" s="3" t="s">
        <v>3898</v>
      </c>
      <c r="C1042" s="4" t="s">
        <v>1572</v>
      </c>
      <c r="D1042" s="4">
        <f>VLOOKUP(A1042,Sheet1!$A$1:$B$1307,2,FALSE)</f>
        <v>0.47842834030999998</v>
      </c>
      <c r="E1042" s="6">
        <v>147</v>
      </c>
      <c r="F1042" s="6">
        <v>148</v>
      </c>
      <c r="G1042" s="4">
        <f>E1042+F1042</f>
        <v>295</v>
      </c>
      <c r="H1042" s="4">
        <v>1435</v>
      </c>
      <c r="I1042" s="4">
        <v>289.7</v>
      </c>
      <c r="J1042" s="7">
        <f t="shared" si="20"/>
        <v>42585.9</v>
      </c>
      <c r="K1042">
        <f t="shared" si="21"/>
        <v>0.20188153310104529</v>
      </c>
    </row>
    <row r="1043" spans="1:11" ht="17">
      <c r="A1043" s="3" t="s">
        <v>570</v>
      </c>
      <c r="B1043" s="3" t="s">
        <v>2575</v>
      </c>
      <c r="C1043" s="4" t="s">
        <v>2576</v>
      </c>
      <c r="D1043" s="4">
        <f>VLOOKUP(A1043,Sheet1!$A$1:$B$1307,2,FALSE)</f>
        <v>0.41444583998700002</v>
      </c>
      <c r="E1043" s="6">
        <v>146</v>
      </c>
      <c r="F1043" s="6">
        <v>3236</v>
      </c>
      <c r="G1043" s="4">
        <f>E1043+F1043</f>
        <v>3382</v>
      </c>
      <c r="H1043" s="4">
        <v>1786</v>
      </c>
      <c r="I1043" s="4">
        <v>426</v>
      </c>
      <c r="J1043" s="7">
        <f t="shared" si="20"/>
        <v>62196</v>
      </c>
      <c r="K1043">
        <f t="shared" si="21"/>
        <v>0.23852183650615902</v>
      </c>
    </row>
    <row r="1044" spans="1:11" ht="17">
      <c r="A1044" s="3" t="s">
        <v>850</v>
      </c>
      <c r="B1044" s="3" t="s">
        <v>3124</v>
      </c>
      <c r="C1044" s="4" t="s">
        <v>3125</v>
      </c>
      <c r="D1044" s="4">
        <f>VLOOKUP(A1044,Sheet1!$A$1:$B$1307,2,FALSE)</f>
        <v>0.14935790976999999</v>
      </c>
      <c r="E1044" s="6">
        <v>146</v>
      </c>
      <c r="F1044" s="6">
        <v>1587</v>
      </c>
      <c r="G1044" s="4">
        <f>E1044+F1044</f>
        <v>1733</v>
      </c>
      <c r="H1044" s="4">
        <v>657</v>
      </c>
      <c r="I1044" s="4">
        <v>270.7</v>
      </c>
      <c r="J1044" s="7">
        <f t="shared" si="20"/>
        <v>39522.199999999997</v>
      </c>
      <c r="K1044">
        <f t="shared" si="21"/>
        <v>0.41202435312024349</v>
      </c>
    </row>
    <row r="1045" spans="1:11" ht="17">
      <c r="A1045" s="3" t="s">
        <v>644</v>
      </c>
      <c r="B1045" s="3" t="s">
        <v>2719</v>
      </c>
      <c r="C1045" s="4" t="s">
        <v>2720</v>
      </c>
      <c r="D1045" s="4">
        <f>VLOOKUP(A1045,Sheet1!$A$1:$B$1307,2,FALSE)</f>
        <v>0.29690610767999998</v>
      </c>
      <c r="E1045" s="6">
        <v>145</v>
      </c>
      <c r="F1045" s="6">
        <v>623</v>
      </c>
      <c r="G1045" s="4">
        <f>E1045+F1045</f>
        <v>768</v>
      </c>
      <c r="H1045" s="4">
        <v>500</v>
      </c>
      <c r="I1045" s="4">
        <v>354.6</v>
      </c>
      <c r="J1045" s="7">
        <f t="shared" si="20"/>
        <v>51417</v>
      </c>
      <c r="K1045">
        <f t="shared" si="21"/>
        <v>0.70920000000000005</v>
      </c>
    </row>
    <row r="1046" spans="1:11" ht="17">
      <c r="A1046" s="3" t="s">
        <v>522</v>
      </c>
      <c r="B1046" s="3" t="s">
        <v>2478</v>
      </c>
      <c r="C1046" s="4" t="s">
        <v>2479</v>
      </c>
      <c r="D1046" s="4">
        <f>VLOOKUP(A1046,Sheet1!$A$1:$B$1307,2,FALSE)</f>
        <v>0.43531933662599998</v>
      </c>
      <c r="E1046" s="6">
        <v>144</v>
      </c>
      <c r="F1046" s="6">
        <v>1138</v>
      </c>
      <c r="G1046" s="4">
        <f>E1046+F1046</f>
        <v>1282</v>
      </c>
      <c r="H1046" s="4">
        <v>492</v>
      </c>
      <c r="I1046" s="4">
        <v>432.6</v>
      </c>
      <c r="J1046" s="7">
        <f t="shared" si="20"/>
        <v>62294.400000000001</v>
      </c>
      <c r="K1046">
        <f t="shared" si="21"/>
        <v>0.87926829268292683</v>
      </c>
    </row>
    <row r="1047" spans="1:11" ht="17">
      <c r="A1047" s="3" t="s">
        <v>580</v>
      </c>
      <c r="B1047" s="3" t="s">
        <v>2593</v>
      </c>
      <c r="C1047" s="4" t="s">
        <v>2594</v>
      </c>
      <c r="D1047" s="4">
        <f>VLOOKUP(A1047,Sheet1!$A$1:$B$1307,2,FALSE)</f>
        <v>0.33246068798799999</v>
      </c>
      <c r="E1047" s="6">
        <v>144</v>
      </c>
      <c r="F1047" s="6">
        <v>969</v>
      </c>
      <c r="G1047" s="4">
        <f>E1047+F1047</f>
        <v>1113</v>
      </c>
      <c r="H1047" s="4">
        <v>596</v>
      </c>
      <c r="I1047" s="4">
        <v>407.5</v>
      </c>
      <c r="J1047" s="7">
        <f t="shared" si="20"/>
        <v>58680</v>
      </c>
      <c r="K1047">
        <f t="shared" si="21"/>
        <v>0.6837248322147651</v>
      </c>
    </row>
    <row r="1048" spans="1:11" ht="17">
      <c r="A1048" s="3" t="s">
        <v>909</v>
      </c>
      <c r="B1048" s="3" t="s">
        <v>3242</v>
      </c>
      <c r="C1048" s="4" t="s">
        <v>3243</v>
      </c>
      <c r="D1048" s="4">
        <f>VLOOKUP(A1048,Sheet1!$A$1:$B$1307,2,FALSE)</f>
        <v>0.23884954167299999</v>
      </c>
      <c r="E1048" s="6">
        <v>143</v>
      </c>
      <c r="F1048" s="6">
        <v>843</v>
      </c>
      <c r="G1048" s="4">
        <f>E1048+F1048</f>
        <v>986</v>
      </c>
      <c r="H1048" s="4">
        <v>419</v>
      </c>
      <c r="I1048" s="4">
        <v>284.2</v>
      </c>
      <c r="J1048" s="7">
        <f t="shared" si="20"/>
        <v>40640.6</v>
      </c>
      <c r="K1048">
        <f t="shared" si="21"/>
        <v>0.67828162291169447</v>
      </c>
    </row>
    <row r="1049" spans="1:11" ht="17">
      <c r="A1049" s="3" t="s">
        <v>537</v>
      </c>
      <c r="B1049" s="3" t="s">
        <v>2508</v>
      </c>
      <c r="C1049" s="4" t="s">
        <v>2509</v>
      </c>
      <c r="D1049" s="4">
        <f>VLOOKUP(A1049,Sheet1!$A$1:$B$1307,2,FALSE)</f>
        <v>0.32456675527200002</v>
      </c>
      <c r="E1049" s="6">
        <v>142</v>
      </c>
      <c r="F1049" s="6">
        <v>6126</v>
      </c>
      <c r="G1049" s="4">
        <f>E1049+F1049</f>
        <v>6268</v>
      </c>
      <c r="H1049" s="4">
        <v>531</v>
      </c>
      <c r="I1049" s="4">
        <v>306.89999999999998</v>
      </c>
      <c r="J1049" s="7">
        <f t="shared" si="20"/>
        <v>43579.799999999996</v>
      </c>
      <c r="K1049">
        <f t="shared" si="21"/>
        <v>0.57796610169491525</v>
      </c>
    </row>
    <row r="1050" spans="1:11" ht="17">
      <c r="A1050" s="3" t="s">
        <v>233</v>
      </c>
      <c r="B1050" s="3" t="s">
        <v>1903</v>
      </c>
      <c r="C1050" s="4" t="s">
        <v>1904</v>
      </c>
      <c r="D1050" s="4">
        <f>VLOOKUP(A1050,Sheet1!$A$1:$B$1307,2,FALSE)</f>
        <v>0.74164243559099996</v>
      </c>
      <c r="E1050" s="6">
        <v>140</v>
      </c>
      <c r="F1050" s="6">
        <v>7766</v>
      </c>
      <c r="G1050" s="4">
        <f>E1050+F1050</f>
        <v>7906</v>
      </c>
      <c r="H1050" s="4">
        <v>7784</v>
      </c>
      <c r="I1050" s="4">
        <v>1387</v>
      </c>
      <c r="J1050" s="7">
        <f t="shared" si="20"/>
        <v>194180</v>
      </c>
      <c r="K1050">
        <f t="shared" si="21"/>
        <v>0.17818602261048305</v>
      </c>
    </row>
    <row r="1051" spans="1:11" ht="17">
      <c r="A1051" s="3" t="s">
        <v>629</v>
      </c>
      <c r="B1051" s="3" t="s">
        <v>2689</v>
      </c>
      <c r="C1051" s="4" t="s">
        <v>2690</v>
      </c>
      <c r="D1051" s="4">
        <f>VLOOKUP(A1051,Sheet1!$A$1:$B$1307,2,FALSE)</f>
        <v>0.49034937095499997</v>
      </c>
      <c r="E1051" s="6">
        <v>140</v>
      </c>
      <c r="F1051" s="6">
        <v>789</v>
      </c>
      <c r="G1051" s="4">
        <f>E1051+F1051</f>
        <v>929</v>
      </c>
      <c r="H1051" s="4">
        <v>559</v>
      </c>
      <c r="I1051" s="4">
        <v>427.9</v>
      </c>
      <c r="J1051" s="7">
        <f t="shared" si="20"/>
        <v>59906</v>
      </c>
      <c r="K1051">
        <f t="shared" si="21"/>
        <v>0.76547406082289804</v>
      </c>
    </row>
    <row r="1052" spans="1:11" ht="17">
      <c r="A1052" s="3" t="s">
        <v>589</v>
      </c>
      <c r="B1052" s="3" t="s">
        <v>2612</v>
      </c>
      <c r="C1052" s="4" t="s">
        <v>2613</v>
      </c>
      <c r="D1052" s="4">
        <f>VLOOKUP(A1052,Sheet1!$A$1:$B$1307,2,FALSE)</f>
        <v>0.19747160294900001</v>
      </c>
      <c r="E1052" s="6">
        <v>139</v>
      </c>
      <c r="F1052" s="6">
        <v>3242</v>
      </c>
      <c r="G1052" s="4">
        <f>E1052+F1052</f>
        <v>3381</v>
      </c>
      <c r="H1052" s="4">
        <v>4760</v>
      </c>
      <c r="I1052" s="4">
        <v>525.79999999999995</v>
      </c>
      <c r="J1052" s="7">
        <f t="shared" si="20"/>
        <v>73086.2</v>
      </c>
      <c r="K1052">
        <f t="shared" si="21"/>
        <v>0.11046218487394957</v>
      </c>
    </row>
    <row r="1053" spans="1:11" ht="17">
      <c r="A1053" s="3" t="s">
        <v>577</v>
      </c>
      <c r="B1053" s="3" t="s">
        <v>2587</v>
      </c>
      <c r="C1053" s="4" t="s">
        <v>2588</v>
      </c>
      <c r="D1053" s="4">
        <f>VLOOKUP(A1053,Sheet1!$A$1:$B$1307,2,FALSE)</f>
        <v>0.57087534849099997</v>
      </c>
      <c r="E1053" s="6">
        <v>138</v>
      </c>
      <c r="F1053" s="6">
        <v>527</v>
      </c>
      <c r="G1053" s="4">
        <f>E1053+F1053</f>
        <v>665</v>
      </c>
      <c r="H1053" s="4">
        <v>484</v>
      </c>
      <c r="I1053" s="4">
        <v>427.7</v>
      </c>
      <c r="J1053" s="7">
        <f t="shared" si="20"/>
        <v>59022.6</v>
      </c>
      <c r="K1053">
        <f t="shared" si="21"/>
        <v>0.88367768595041318</v>
      </c>
    </row>
    <row r="1054" spans="1:11" ht="17">
      <c r="A1054" s="3" t="s">
        <v>650</v>
      </c>
      <c r="B1054" s="3" t="s">
        <v>2731</v>
      </c>
      <c r="C1054" s="4" t="s">
        <v>2732</v>
      </c>
      <c r="D1054" s="4">
        <f>VLOOKUP(A1054,Sheet1!$A$1:$B$1307,2,FALSE)</f>
        <v>0.31595172210900002</v>
      </c>
      <c r="E1054" s="6">
        <v>138</v>
      </c>
      <c r="F1054" s="6">
        <v>5962</v>
      </c>
      <c r="G1054" s="4">
        <f>E1054+F1054</f>
        <v>6100</v>
      </c>
      <c r="H1054" s="4">
        <v>622</v>
      </c>
      <c r="I1054" s="4">
        <v>408.8</v>
      </c>
      <c r="J1054" s="7">
        <f t="shared" si="20"/>
        <v>56414.400000000001</v>
      </c>
      <c r="K1054">
        <f t="shared" si="21"/>
        <v>0.6572347266881029</v>
      </c>
    </row>
    <row r="1055" spans="1:11" ht="17">
      <c r="A1055" s="3" t="s">
        <v>251</v>
      </c>
      <c r="B1055" s="3" t="s">
        <v>1939</v>
      </c>
      <c r="C1055" s="4" t="s">
        <v>1940</v>
      </c>
      <c r="D1055" s="4">
        <f>VLOOKUP(A1055,Sheet1!$A$1:$B$1307,2,FALSE)</f>
        <v>0.49298366834000001</v>
      </c>
      <c r="E1055" s="6">
        <v>137</v>
      </c>
      <c r="F1055" s="6">
        <v>2680</v>
      </c>
      <c r="G1055" s="4">
        <f>E1055+F1055</f>
        <v>2817</v>
      </c>
      <c r="H1055" s="4">
        <v>4329</v>
      </c>
      <c r="I1055" s="4">
        <v>679</v>
      </c>
      <c r="J1055" s="7">
        <f t="shared" si="20"/>
        <v>93023</v>
      </c>
      <c r="K1055">
        <f t="shared" si="21"/>
        <v>0.15684915684915685</v>
      </c>
    </row>
    <row r="1056" spans="1:11" ht="17">
      <c r="A1056" s="3" t="s">
        <v>460</v>
      </c>
      <c r="B1056" s="3" t="s">
        <v>2354</v>
      </c>
      <c r="C1056" s="4" t="s">
        <v>2355</v>
      </c>
      <c r="D1056" s="4">
        <f>VLOOKUP(A1056,Sheet1!$A$1:$B$1307,2,FALSE)</f>
        <v>0.50466594816800003</v>
      </c>
      <c r="E1056" s="6">
        <v>136</v>
      </c>
      <c r="F1056" s="6">
        <v>1958</v>
      </c>
      <c r="G1056" s="4">
        <f>E1056+F1056</f>
        <v>2094</v>
      </c>
      <c r="H1056" s="4">
        <v>503</v>
      </c>
      <c r="I1056" s="4">
        <v>339.5</v>
      </c>
      <c r="J1056" s="7">
        <f t="shared" si="20"/>
        <v>46172</v>
      </c>
      <c r="K1056">
        <f t="shared" si="21"/>
        <v>0.6749502982107356</v>
      </c>
    </row>
    <row r="1057" spans="1:11" ht="17">
      <c r="A1057" s="3" t="s">
        <v>636</v>
      </c>
      <c r="B1057" s="3" t="s">
        <v>2703</v>
      </c>
      <c r="C1057" s="4" t="s">
        <v>2704</v>
      </c>
      <c r="D1057" s="4">
        <f>VLOOKUP(A1057,Sheet1!$A$1:$B$1307,2,FALSE)</f>
        <v>0.38264451919600001</v>
      </c>
      <c r="E1057" s="6">
        <v>136</v>
      </c>
      <c r="F1057" s="6">
        <v>147</v>
      </c>
      <c r="G1057" s="4">
        <f>E1057+F1057</f>
        <v>283</v>
      </c>
      <c r="H1057" s="4">
        <v>588</v>
      </c>
      <c r="I1057" s="4">
        <v>394.4</v>
      </c>
      <c r="J1057" s="7">
        <f t="shared" si="20"/>
        <v>53638.399999999994</v>
      </c>
      <c r="K1057">
        <f t="shared" si="21"/>
        <v>0.6707482993197279</v>
      </c>
    </row>
    <row r="1058" spans="1:11" ht="17">
      <c r="A1058" s="3" t="s">
        <v>868</v>
      </c>
      <c r="B1058" s="3" t="s">
        <v>3160</v>
      </c>
      <c r="C1058" s="4" t="s">
        <v>3161</v>
      </c>
      <c r="D1058" s="4">
        <f>VLOOKUP(A1058,Sheet1!$A$1:$B$1307,2,FALSE)</f>
        <v>0.24503309288799999</v>
      </c>
      <c r="E1058" s="6">
        <v>136</v>
      </c>
      <c r="F1058" s="6">
        <v>4303</v>
      </c>
      <c r="G1058" s="4">
        <f>E1058+F1058</f>
        <v>4439</v>
      </c>
      <c r="H1058" s="4">
        <v>402</v>
      </c>
      <c r="I1058" s="4">
        <v>259.89999999999998</v>
      </c>
      <c r="J1058" s="7">
        <f t="shared" si="20"/>
        <v>35346.399999999994</v>
      </c>
      <c r="K1058">
        <f t="shared" si="21"/>
        <v>0.64651741293532328</v>
      </c>
    </row>
    <row r="1059" spans="1:11" ht="17">
      <c r="A1059" s="3" t="s">
        <v>130</v>
      </c>
      <c r="B1059" s="3" t="s">
        <v>1711</v>
      </c>
      <c r="C1059" s="4" t="s">
        <v>1712</v>
      </c>
      <c r="D1059" s="4">
        <f>VLOOKUP(A1059,Sheet1!$A$1:$B$1307,2,FALSE)</f>
        <v>0.22259051224900001</v>
      </c>
      <c r="E1059" s="6">
        <v>135</v>
      </c>
      <c r="F1059" s="6">
        <v>292</v>
      </c>
      <c r="G1059" s="4">
        <f>E1059+F1059</f>
        <v>427</v>
      </c>
      <c r="H1059" s="4">
        <v>407</v>
      </c>
      <c r="I1059" s="4">
        <v>225.4</v>
      </c>
      <c r="J1059" s="7">
        <f t="shared" si="20"/>
        <v>30429</v>
      </c>
      <c r="K1059">
        <f t="shared" si="21"/>
        <v>0.5538083538083538</v>
      </c>
    </row>
    <row r="1060" spans="1:11" ht="17">
      <c r="A1060" s="3" t="s">
        <v>139</v>
      </c>
      <c r="B1060" s="3" t="s">
        <v>1729</v>
      </c>
      <c r="C1060" s="4" t="s">
        <v>1730</v>
      </c>
      <c r="D1060" s="4">
        <f>VLOOKUP(A1060,Sheet1!$A$1:$B$1307,2,FALSE)</f>
        <v>0.40368009774199998</v>
      </c>
      <c r="E1060" s="6">
        <v>135</v>
      </c>
      <c r="F1060" s="6">
        <v>219</v>
      </c>
      <c r="G1060" s="4">
        <f>E1060+F1060</f>
        <v>354</v>
      </c>
      <c r="H1060" s="4">
        <v>357</v>
      </c>
      <c r="I1060" s="4">
        <v>204.9</v>
      </c>
      <c r="J1060" s="7">
        <f t="shared" si="20"/>
        <v>27661.5</v>
      </c>
      <c r="K1060">
        <f t="shared" si="21"/>
        <v>0.57394957983193284</v>
      </c>
    </row>
    <row r="1061" spans="1:11" ht="17">
      <c r="A1061" s="3" t="s">
        <v>942</v>
      </c>
      <c r="B1061" s="3" t="s">
        <v>3308</v>
      </c>
      <c r="C1061" s="4" t="s">
        <v>3309</v>
      </c>
      <c r="D1061" s="4">
        <f>VLOOKUP(A1061,Sheet1!$A$1:$B$1307,2,FALSE)</f>
        <v>0.27837789496600002</v>
      </c>
      <c r="E1061" s="6">
        <v>135</v>
      </c>
      <c r="F1061" s="6">
        <v>1504</v>
      </c>
      <c r="G1061" s="4">
        <f>E1061+F1061</f>
        <v>1639</v>
      </c>
      <c r="H1061" s="4">
        <v>464</v>
      </c>
      <c r="I1061" s="4">
        <v>303.39999999999998</v>
      </c>
      <c r="J1061" s="7">
        <f t="shared" si="20"/>
        <v>40959</v>
      </c>
      <c r="K1061">
        <f t="shared" si="21"/>
        <v>0.65387931034482749</v>
      </c>
    </row>
    <row r="1062" spans="1:11" ht="17">
      <c r="A1062" s="3" t="s">
        <v>439</v>
      </c>
      <c r="B1062" s="3" t="s">
        <v>2312</v>
      </c>
      <c r="C1062" s="4" t="s">
        <v>2313</v>
      </c>
      <c r="D1062" s="4">
        <f>VLOOKUP(A1062,Sheet1!$A$1:$B$1307,2,FALSE)</f>
        <v>0.32086168894200001</v>
      </c>
      <c r="E1062" s="6">
        <v>134</v>
      </c>
      <c r="F1062" s="6">
        <v>135</v>
      </c>
      <c r="G1062" s="4">
        <f>E1062+F1062</f>
        <v>269</v>
      </c>
      <c r="H1062" s="4">
        <v>498</v>
      </c>
      <c r="I1062" s="4">
        <v>285.60000000000002</v>
      </c>
      <c r="J1062" s="7">
        <f t="shared" si="20"/>
        <v>38270.400000000001</v>
      </c>
      <c r="K1062">
        <f t="shared" si="21"/>
        <v>0.57349397590361451</v>
      </c>
    </row>
    <row r="1063" spans="1:11" ht="17">
      <c r="A1063" s="3" t="s">
        <v>1084</v>
      </c>
      <c r="B1063" s="3" t="s">
        <v>3592</v>
      </c>
      <c r="C1063" s="4" t="s">
        <v>3593</v>
      </c>
      <c r="D1063" s="4">
        <f>VLOOKUP(A1063,Sheet1!$A$1:$B$1307,2,FALSE)</f>
        <v>0.21687414317000001</v>
      </c>
      <c r="E1063" s="6">
        <v>134</v>
      </c>
      <c r="F1063" s="6">
        <v>4661</v>
      </c>
      <c r="G1063" s="4">
        <f>E1063+F1063</f>
        <v>4795</v>
      </c>
      <c r="H1063" s="4">
        <v>1073</v>
      </c>
      <c r="I1063" s="4">
        <v>364</v>
      </c>
      <c r="J1063" s="7">
        <f t="shared" si="20"/>
        <v>48776</v>
      </c>
      <c r="K1063">
        <f t="shared" si="21"/>
        <v>0.33923578751164957</v>
      </c>
    </row>
    <row r="1064" spans="1:11" ht="17">
      <c r="A1064" s="3" t="s">
        <v>119</v>
      </c>
      <c r="B1064" s="3" t="s">
        <v>1691</v>
      </c>
      <c r="C1064" s="4" t="s">
        <v>1692</v>
      </c>
      <c r="D1064" s="4">
        <f>VLOOKUP(A1064,Sheet1!$A$1:$B$1307,2,FALSE)</f>
        <v>0.65317046885999996</v>
      </c>
      <c r="E1064" s="6">
        <v>133</v>
      </c>
      <c r="F1064" s="6">
        <v>444</v>
      </c>
      <c r="G1064" s="4">
        <f>E1064+F1064</f>
        <v>577</v>
      </c>
      <c r="H1064" s="4">
        <v>583</v>
      </c>
      <c r="I1064" s="4">
        <v>289.60000000000002</v>
      </c>
      <c r="J1064" s="7">
        <f t="shared" si="20"/>
        <v>38516.800000000003</v>
      </c>
      <c r="K1064">
        <f t="shared" si="21"/>
        <v>0.49674099485420242</v>
      </c>
    </row>
    <row r="1065" spans="1:11" ht="17">
      <c r="A1065" s="3" t="s">
        <v>953</v>
      </c>
      <c r="B1065" s="3" t="s">
        <v>3330</v>
      </c>
      <c r="C1065" s="4" t="s">
        <v>3331</v>
      </c>
      <c r="D1065" s="4">
        <f>VLOOKUP(A1065,Sheet1!$A$1:$B$1307,2,FALSE)</f>
        <v>0.26561725445599998</v>
      </c>
      <c r="E1065" s="6">
        <v>133</v>
      </c>
      <c r="F1065" s="6">
        <v>891</v>
      </c>
      <c r="G1065" s="4">
        <f>E1065+F1065</f>
        <v>1024</v>
      </c>
      <c r="H1065" s="4">
        <v>590</v>
      </c>
      <c r="I1065" s="4">
        <v>291.39999999999998</v>
      </c>
      <c r="J1065" s="7">
        <f t="shared" si="20"/>
        <v>38756.199999999997</v>
      </c>
      <c r="K1065">
        <f t="shared" si="21"/>
        <v>0.49389830508474575</v>
      </c>
    </row>
    <row r="1066" spans="1:11" ht="17">
      <c r="A1066" s="3" t="s">
        <v>815</v>
      </c>
      <c r="B1066" s="3" t="s">
        <v>3054</v>
      </c>
      <c r="C1066" s="4" t="s">
        <v>3055</v>
      </c>
      <c r="D1066" s="4">
        <f>VLOOKUP(A1066,Sheet1!$A$1:$B$1307,2,FALSE)</f>
        <v>0.281493647332</v>
      </c>
      <c r="E1066" s="6">
        <v>131</v>
      </c>
      <c r="F1066" s="6">
        <v>4471</v>
      </c>
      <c r="G1066" s="4">
        <f>E1066+F1066</f>
        <v>4602</v>
      </c>
      <c r="H1066" s="4">
        <v>885</v>
      </c>
      <c r="I1066" s="4">
        <v>356.4</v>
      </c>
      <c r="J1066" s="7">
        <f t="shared" si="20"/>
        <v>46688.399999999994</v>
      </c>
      <c r="K1066">
        <f t="shared" si="21"/>
        <v>0.40271186440677964</v>
      </c>
    </row>
    <row r="1067" spans="1:11" ht="17">
      <c r="A1067" s="3" t="s">
        <v>1183</v>
      </c>
      <c r="B1067" s="3" t="s">
        <v>3787</v>
      </c>
      <c r="C1067" s="4" t="s">
        <v>3788</v>
      </c>
      <c r="D1067" s="4">
        <f>VLOOKUP(A1067,Sheet1!$A$1:$B$1307,2,FALSE)</f>
        <v>0.28827111837800001</v>
      </c>
      <c r="E1067" s="6">
        <v>130</v>
      </c>
      <c r="F1067" s="6">
        <v>189</v>
      </c>
      <c r="G1067" s="4">
        <f>E1067+F1067</f>
        <v>319</v>
      </c>
      <c r="H1067" s="4">
        <v>344</v>
      </c>
      <c r="I1067" s="4">
        <v>157.6</v>
      </c>
      <c r="J1067" s="7">
        <f t="shared" si="20"/>
        <v>20488</v>
      </c>
      <c r="K1067">
        <f t="shared" si="21"/>
        <v>0.45813953488372089</v>
      </c>
    </row>
    <row r="1068" spans="1:11" ht="17">
      <c r="A1068" s="3" t="s">
        <v>643</v>
      </c>
      <c r="B1068" s="3" t="s">
        <v>2717</v>
      </c>
      <c r="C1068" s="4" t="s">
        <v>2718</v>
      </c>
      <c r="D1068" s="4">
        <f>VLOOKUP(A1068,Sheet1!$A$1:$B$1307,2,FALSE)</f>
        <v>0.32035390731000002</v>
      </c>
      <c r="E1068" s="6">
        <v>129</v>
      </c>
      <c r="F1068" s="6">
        <v>339</v>
      </c>
      <c r="G1068" s="4">
        <f>E1068+F1068</f>
        <v>468</v>
      </c>
      <c r="H1068" s="4">
        <v>519</v>
      </c>
      <c r="I1068" s="4">
        <v>398.5</v>
      </c>
      <c r="J1068" s="7">
        <f t="shared" si="20"/>
        <v>51406.5</v>
      </c>
      <c r="K1068">
        <f t="shared" si="21"/>
        <v>0.76782273603082851</v>
      </c>
    </row>
    <row r="1069" spans="1:11" ht="17">
      <c r="A1069" s="3" t="s">
        <v>1171</v>
      </c>
      <c r="B1069" s="3" t="s">
        <v>3766</v>
      </c>
      <c r="C1069" s="4" t="s">
        <v>3767</v>
      </c>
      <c r="D1069" s="4">
        <f>VLOOKUP(A1069,Sheet1!$A$1:$B$1307,2,FALSE)</f>
        <v>0.30238977025699998</v>
      </c>
      <c r="E1069" s="6">
        <v>129</v>
      </c>
      <c r="F1069" s="6">
        <v>198</v>
      </c>
      <c r="G1069" s="4">
        <f>E1069+F1069</f>
        <v>327</v>
      </c>
      <c r="H1069" s="4">
        <v>116</v>
      </c>
      <c r="I1069" s="4">
        <v>80.5</v>
      </c>
      <c r="J1069" s="7">
        <f t="shared" si="20"/>
        <v>10384.5</v>
      </c>
      <c r="K1069">
        <f t="shared" si="21"/>
        <v>0.69396551724137934</v>
      </c>
    </row>
    <row r="1070" spans="1:11" ht="17">
      <c r="A1070" s="3" t="s">
        <v>214</v>
      </c>
      <c r="B1070" s="3" t="s">
        <v>1865</v>
      </c>
      <c r="C1070" s="4" t="s">
        <v>1866</v>
      </c>
      <c r="D1070" s="4">
        <f>VLOOKUP(A1070,Sheet1!$A$1:$B$1307,2,FALSE)</f>
        <v>0.80156929450600001</v>
      </c>
      <c r="E1070" s="6">
        <v>127</v>
      </c>
      <c r="F1070" s="6">
        <v>7431</v>
      </c>
      <c r="G1070" s="4">
        <f>E1070+F1070</f>
        <v>7558</v>
      </c>
      <c r="H1070" s="4">
        <v>8801</v>
      </c>
      <c r="I1070" s="4">
        <v>1143.2</v>
      </c>
      <c r="J1070" s="7">
        <f t="shared" si="20"/>
        <v>145186.4</v>
      </c>
      <c r="K1070">
        <f t="shared" si="21"/>
        <v>0.12989433018975116</v>
      </c>
    </row>
    <row r="1071" spans="1:11" ht="17">
      <c r="A1071" s="3" t="s">
        <v>229</v>
      </c>
      <c r="B1071" s="3" t="s">
        <v>1895</v>
      </c>
      <c r="C1071" s="4" t="s">
        <v>1896</v>
      </c>
      <c r="D1071" s="4">
        <f>VLOOKUP(A1071,Sheet1!$A$1:$B$1307,2,FALSE)</f>
        <v>0.27332863834100002</v>
      </c>
      <c r="E1071" s="6">
        <v>127</v>
      </c>
      <c r="F1071" s="6">
        <v>9051</v>
      </c>
      <c r="G1071" s="4">
        <f>E1071+F1071</f>
        <v>9178</v>
      </c>
      <c r="H1071" s="4">
        <v>7719</v>
      </c>
      <c r="I1071" s="4">
        <v>940.5</v>
      </c>
      <c r="J1071" s="7">
        <f t="shared" si="20"/>
        <v>119443.5</v>
      </c>
      <c r="K1071">
        <f t="shared" si="21"/>
        <v>0.12184220753983677</v>
      </c>
    </row>
    <row r="1072" spans="1:11" ht="17">
      <c r="A1072" s="3" t="s">
        <v>474</v>
      </c>
      <c r="B1072" s="3" t="s">
        <v>2384</v>
      </c>
      <c r="C1072" s="4" t="s">
        <v>2385</v>
      </c>
      <c r="D1072" s="4">
        <f>VLOOKUP(A1072,Sheet1!$A$1:$B$1307,2,FALSE)</f>
        <v>0.42295811094300001</v>
      </c>
      <c r="E1072" s="6">
        <v>127</v>
      </c>
      <c r="F1072" s="6">
        <v>2174</v>
      </c>
      <c r="G1072" s="4">
        <f>E1072+F1072</f>
        <v>2301</v>
      </c>
      <c r="H1072" s="4">
        <v>954</v>
      </c>
      <c r="I1072" s="4">
        <v>486.3</v>
      </c>
      <c r="J1072" s="7">
        <f t="shared" si="20"/>
        <v>61760.1</v>
      </c>
      <c r="K1072">
        <f t="shared" si="21"/>
        <v>0.50974842767295603</v>
      </c>
    </row>
    <row r="1073" spans="1:11" ht="17">
      <c r="A1073" s="3" t="s">
        <v>479</v>
      </c>
      <c r="B1073" s="3" t="s">
        <v>2392</v>
      </c>
      <c r="C1073" s="4" t="s">
        <v>2393</v>
      </c>
      <c r="D1073" s="4">
        <f>VLOOKUP(A1073,Sheet1!$A$1:$B$1307,2,FALSE)</f>
        <v>0.402210350263</v>
      </c>
      <c r="E1073" s="6">
        <v>127</v>
      </c>
      <c r="F1073" s="6">
        <v>806</v>
      </c>
      <c r="G1073" s="4">
        <f>E1073+F1073</f>
        <v>933</v>
      </c>
      <c r="H1073" s="4">
        <v>587</v>
      </c>
      <c r="I1073" s="4">
        <v>501.9</v>
      </c>
      <c r="J1073" s="7">
        <f t="shared" si="20"/>
        <v>63741.299999999996</v>
      </c>
      <c r="K1073">
        <f t="shared" si="21"/>
        <v>0.85502555366269162</v>
      </c>
    </row>
    <row r="1074" spans="1:11" ht="17">
      <c r="A1074" s="3" t="s">
        <v>1283</v>
      </c>
      <c r="B1074" s="3" t="s">
        <v>3922</v>
      </c>
      <c r="C1074" s="4" t="s">
        <v>1572</v>
      </c>
      <c r="D1074" s="4">
        <f>VLOOKUP(A1074,Sheet1!$A$1:$B$1307,2,FALSE)</f>
        <v>0.68459244127600005</v>
      </c>
      <c r="E1074" s="6">
        <v>127</v>
      </c>
      <c r="F1074" s="6">
        <v>129</v>
      </c>
      <c r="G1074" s="4">
        <f>E1074+F1074</f>
        <v>256</v>
      </c>
      <c r="H1074" s="4">
        <v>181</v>
      </c>
      <c r="I1074" s="4">
        <v>148.9</v>
      </c>
      <c r="J1074" s="7">
        <f t="shared" si="20"/>
        <v>18910.3</v>
      </c>
      <c r="K1074">
        <f t="shared" si="21"/>
        <v>0.82265193370165746</v>
      </c>
    </row>
    <row r="1075" spans="1:11" ht="17">
      <c r="A1075" s="3" t="s">
        <v>1124</v>
      </c>
      <c r="B1075" s="3" t="s">
        <v>3672</v>
      </c>
      <c r="C1075" s="4" t="s">
        <v>3673</v>
      </c>
      <c r="D1075" s="4">
        <f>VLOOKUP(A1075,Sheet1!$A$1:$B$1307,2,FALSE)</f>
        <v>0.41801051934700001</v>
      </c>
      <c r="E1075" s="6">
        <v>126</v>
      </c>
      <c r="F1075" s="6">
        <v>201</v>
      </c>
      <c r="G1075" s="4">
        <f>E1075+F1075</f>
        <v>327</v>
      </c>
      <c r="H1075" s="4">
        <v>75</v>
      </c>
      <c r="I1075" s="4">
        <v>63.1</v>
      </c>
      <c r="J1075" s="7">
        <f t="shared" si="20"/>
        <v>7950.6</v>
      </c>
      <c r="K1075">
        <f t="shared" si="21"/>
        <v>0.84133333333333338</v>
      </c>
    </row>
    <row r="1076" spans="1:11" ht="17">
      <c r="A1076" s="3" t="s">
        <v>249</v>
      </c>
      <c r="B1076" s="3" t="s">
        <v>1935</v>
      </c>
      <c r="C1076" s="4" t="s">
        <v>1936</v>
      </c>
      <c r="D1076" s="4">
        <f>VLOOKUP(A1076,Sheet1!$A$1:$B$1307,2,FALSE)</f>
        <v>0.28299338716200001</v>
      </c>
      <c r="E1076" s="6">
        <v>125</v>
      </c>
      <c r="F1076" s="6">
        <v>1655</v>
      </c>
      <c r="G1076" s="4">
        <f>E1076+F1076</f>
        <v>1780</v>
      </c>
      <c r="H1076" s="4">
        <v>3418</v>
      </c>
      <c r="I1076" s="4">
        <v>601.20000000000005</v>
      </c>
      <c r="J1076" s="7">
        <f t="shared" si="20"/>
        <v>75150</v>
      </c>
      <c r="K1076">
        <f t="shared" si="21"/>
        <v>0.1758923346986542</v>
      </c>
    </row>
    <row r="1077" spans="1:11" ht="17">
      <c r="A1077" s="3" t="s">
        <v>520</v>
      </c>
      <c r="B1077" s="3" t="s">
        <v>2474</v>
      </c>
      <c r="C1077" s="4" t="s">
        <v>2475</v>
      </c>
      <c r="D1077" s="4">
        <f>VLOOKUP(A1077,Sheet1!$A$1:$B$1307,2,FALSE)</f>
        <v>0.39065560122600002</v>
      </c>
      <c r="E1077" s="6">
        <v>124</v>
      </c>
      <c r="F1077" s="6">
        <v>1476</v>
      </c>
      <c r="G1077" s="4">
        <f>E1077+F1077</f>
        <v>1600</v>
      </c>
      <c r="H1077" s="4">
        <v>571</v>
      </c>
      <c r="I1077" s="4">
        <v>438.1</v>
      </c>
      <c r="J1077" s="7">
        <f t="shared" si="20"/>
        <v>54324.4</v>
      </c>
      <c r="K1077">
        <f t="shared" si="21"/>
        <v>0.76725043782837132</v>
      </c>
    </row>
    <row r="1078" spans="1:11" ht="17">
      <c r="A1078" s="3" t="s">
        <v>418</v>
      </c>
      <c r="B1078" s="3" t="s">
        <v>2275</v>
      </c>
      <c r="C1078" s="4" t="s">
        <v>2274</v>
      </c>
      <c r="D1078" s="4">
        <f>VLOOKUP(A1078,Sheet1!$A$1:$B$1307,2,FALSE)</f>
        <v>0.70429839247899995</v>
      </c>
      <c r="E1078" s="6">
        <v>123</v>
      </c>
      <c r="F1078" s="6">
        <v>4116</v>
      </c>
      <c r="G1078" s="4">
        <f>E1078+F1078</f>
        <v>4239</v>
      </c>
      <c r="H1078" s="4">
        <v>1241</v>
      </c>
      <c r="I1078" s="4">
        <v>251.6</v>
      </c>
      <c r="J1078" s="7">
        <f t="shared" si="20"/>
        <v>30946.799999999999</v>
      </c>
      <c r="K1078">
        <f t="shared" si="21"/>
        <v>0.20273972602739726</v>
      </c>
    </row>
    <row r="1079" spans="1:11" ht="17">
      <c r="A1079" s="3" t="s">
        <v>523</v>
      </c>
      <c r="B1079" s="3" t="s">
        <v>2480</v>
      </c>
      <c r="C1079" s="4" t="s">
        <v>2481</v>
      </c>
      <c r="D1079" s="4">
        <f>VLOOKUP(A1079,Sheet1!$A$1:$B$1307,2,FALSE)</f>
        <v>0.33575895007700002</v>
      </c>
      <c r="E1079" s="6">
        <v>122</v>
      </c>
      <c r="F1079" s="6">
        <v>1002</v>
      </c>
      <c r="G1079" s="4">
        <f>E1079+F1079</f>
        <v>1124</v>
      </c>
      <c r="H1079" s="4">
        <v>526</v>
      </c>
      <c r="I1079" s="4">
        <v>441.7</v>
      </c>
      <c r="J1079" s="7">
        <f t="shared" si="20"/>
        <v>53887.4</v>
      </c>
      <c r="K1079">
        <f t="shared" si="21"/>
        <v>0.83973384030418252</v>
      </c>
    </row>
    <row r="1080" spans="1:11" ht="17">
      <c r="A1080" s="3" t="s">
        <v>572</v>
      </c>
      <c r="B1080" s="3" t="s">
        <v>2577</v>
      </c>
      <c r="C1080" s="4" t="s">
        <v>2578</v>
      </c>
      <c r="D1080" s="4">
        <f>VLOOKUP(A1080,Sheet1!$A$1:$B$1307,2,FALSE)</f>
        <v>0.26164871710600002</v>
      </c>
      <c r="E1080" s="6">
        <v>122</v>
      </c>
      <c r="F1080" s="6">
        <v>1163</v>
      </c>
      <c r="G1080" s="4">
        <f>E1080+F1080</f>
        <v>1285</v>
      </c>
      <c r="H1080" s="4">
        <v>543</v>
      </c>
      <c r="I1080" s="4">
        <v>311.2</v>
      </c>
      <c r="J1080" s="7">
        <f t="shared" si="20"/>
        <v>37966.400000000001</v>
      </c>
      <c r="K1080">
        <f t="shared" si="21"/>
        <v>0.57311233885819524</v>
      </c>
    </row>
    <row r="1081" spans="1:11" ht="17">
      <c r="A1081" s="3" t="s">
        <v>1216</v>
      </c>
      <c r="B1081" s="3" t="s">
        <v>3841</v>
      </c>
      <c r="C1081" s="4" t="s">
        <v>3842</v>
      </c>
      <c r="D1081" s="4">
        <f>VLOOKUP(A1081,Sheet1!$A$1:$B$1307,2,FALSE)</f>
        <v>0.75128835003200001</v>
      </c>
      <c r="E1081" s="6">
        <v>122</v>
      </c>
      <c r="F1081" s="6">
        <v>124</v>
      </c>
      <c r="G1081" s="4">
        <f>E1081+F1081</f>
        <v>246</v>
      </c>
      <c r="H1081" s="4">
        <v>435</v>
      </c>
      <c r="I1081" s="4">
        <v>218.3</v>
      </c>
      <c r="J1081" s="7">
        <f t="shared" si="20"/>
        <v>26632.600000000002</v>
      </c>
      <c r="K1081">
        <f t="shared" si="21"/>
        <v>0.5018390804597701</v>
      </c>
    </row>
    <row r="1082" spans="1:11" ht="17">
      <c r="A1082" s="3" t="s">
        <v>142</v>
      </c>
      <c r="B1082" s="3" t="s">
        <v>1735</v>
      </c>
      <c r="C1082" s="4" t="s">
        <v>1736</v>
      </c>
      <c r="D1082" s="4">
        <f>VLOOKUP(A1082,Sheet1!$A$1:$B$1307,2,FALSE)</f>
        <v>0.34942730493800001</v>
      </c>
      <c r="E1082" s="6">
        <v>120</v>
      </c>
      <c r="F1082" s="6">
        <v>148</v>
      </c>
      <c r="G1082" s="4">
        <f>E1082+F1082</f>
        <v>268</v>
      </c>
      <c r="H1082" s="4">
        <v>184</v>
      </c>
      <c r="I1082" s="4">
        <v>148.30000000000001</v>
      </c>
      <c r="J1082" s="7">
        <f t="shared" si="20"/>
        <v>17796</v>
      </c>
      <c r="K1082">
        <f t="shared" si="21"/>
        <v>0.80597826086956526</v>
      </c>
    </row>
    <row r="1083" spans="1:11" ht="17">
      <c r="A1083" s="3" t="s">
        <v>574</v>
      </c>
      <c r="B1083" s="3" t="s">
        <v>2581</v>
      </c>
      <c r="C1083" s="4" t="s">
        <v>2582</v>
      </c>
      <c r="D1083" s="4">
        <f>VLOOKUP(A1083,Sheet1!$A$1:$B$1307,2,FALSE)</f>
        <v>0.299764300506</v>
      </c>
      <c r="E1083" s="6">
        <v>119</v>
      </c>
      <c r="F1083" s="6">
        <v>887</v>
      </c>
      <c r="G1083" s="4">
        <f>E1083+F1083</f>
        <v>1006</v>
      </c>
      <c r="H1083" s="4">
        <v>711</v>
      </c>
      <c r="I1083" s="4">
        <v>396.3</v>
      </c>
      <c r="J1083" s="7">
        <f t="shared" si="20"/>
        <v>47159.700000000004</v>
      </c>
      <c r="K1083">
        <f t="shared" si="21"/>
        <v>0.55738396624472575</v>
      </c>
    </row>
    <row r="1084" spans="1:11" ht="17">
      <c r="A1084" s="3" t="s">
        <v>925</v>
      </c>
      <c r="B1084" s="3" t="s">
        <v>3274</v>
      </c>
      <c r="C1084" s="4" t="s">
        <v>3275</v>
      </c>
      <c r="D1084" s="4">
        <f>VLOOKUP(A1084,Sheet1!$A$1:$B$1307,2,FALSE)</f>
        <v>0.49683265300000001</v>
      </c>
      <c r="E1084" s="6">
        <v>118</v>
      </c>
      <c r="F1084" s="6">
        <v>608</v>
      </c>
      <c r="G1084" s="4">
        <f>E1084+F1084</f>
        <v>726</v>
      </c>
      <c r="H1084" s="4">
        <v>243</v>
      </c>
      <c r="I1084" s="4">
        <v>181.7</v>
      </c>
      <c r="J1084" s="7">
        <f t="shared" si="20"/>
        <v>21440.6</v>
      </c>
      <c r="K1084">
        <f t="shared" si="21"/>
        <v>0.74773662551440323</v>
      </c>
    </row>
    <row r="1085" spans="1:11" ht="17">
      <c r="A1085" s="3" t="s">
        <v>1197</v>
      </c>
      <c r="B1085" s="3" t="s">
        <v>3815</v>
      </c>
      <c r="C1085" s="4" t="s">
        <v>3816</v>
      </c>
      <c r="D1085" s="4">
        <f>VLOOKUP(A1085,Sheet1!$A$1:$B$1307,2,FALSE)</f>
        <v>0.41822619137799999</v>
      </c>
      <c r="E1085" s="6">
        <v>117</v>
      </c>
      <c r="F1085" s="6">
        <v>160</v>
      </c>
      <c r="G1085" s="4">
        <f>E1085+F1085</f>
        <v>277</v>
      </c>
      <c r="H1085" s="4">
        <v>1257</v>
      </c>
      <c r="I1085" s="4">
        <v>319.3</v>
      </c>
      <c r="J1085" s="7">
        <f t="shared" si="20"/>
        <v>37358.1</v>
      </c>
      <c r="K1085">
        <f t="shared" si="21"/>
        <v>0.25401750198886236</v>
      </c>
    </row>
    <row r="1086" spans="1:11" ht="17">
      <c r="A1086" s="3" t="s">
        <v>602</v>
      </c>
      <c r="B1086" s="3" t="s">
        <v>2636</v>
      </c>
      <c r="C1086" s="4" t="s">
        <v>2637</v>
      </c>
      <c r="D1086" s="4">
        <f>VLOOKUP(A1086,Sheet1!$A$1:$B$1307,2,FALSE)</f>
        <v>0.58841823316999997</v>
      </c>
      <c r="E1086" s="6">
        <v>116</v>
      </c>
      <c r="F1086" s="6">
        <v>1593</v>
      </c>
      <c r="G1086" s="4">
        <f>E1086+F1086</f>
        <v>1709</v>
      </c>
      <c r="H1086" s="4">
        <v>464</v>
      </c>
      <c r="I1086" s="4">
        <v>306.2</v>
      </c>
      <c r="J1086" s="7">
        <f t="shared" si="20"/>
        <v>35519.199999999997</v>
      </c>
      <c r="K1086">
        <f t="shared" si="21"/>
        <v>0.65991379310344822</v>
      </c>
    </row>
    <row r="1087" spans="1:11" ht="17">
      <c r="A1087" s="3" t="s">
        <v>935</v>
      </c>
      <c r="B1087" s="3" t="s">
        <v>3292</v>
      </c>
      <c r="C1087" s="4" t="s">
        <v>3293</v>
      </c>
      <c r="D1087" s="4">
        <f>VLOOKUP(A1087,Sheet1!$A$1:$B$1307,2,FALSE)</f>
        <v>0.49988581292399997</v>
      </c>
      <c r="E1087" s="6">
        <v>115</v>
      </c>
      <c r="F1087" s="6">
        <v>674</v>
      </c>
      <c r="G1087" s="4">
        <f>E1087+F1087</f>
        <v>789</v>
      </c>
      <c r="H1087" s="4">
        <v>378</v>
      </c>
      <c r="I1087" s="4">
        <v>277.7</v>
      </c>
      <c r="J1087" s="7">
        <f t="shared" si="20"/>
        <v>31935.5</v>
      </c>
      <c r="K1087">
        <f t="shared" si="21"/>
        <v>0.73465608465608467</v>
      </c>
    </row>
    <row r="1088" spans="1:11" ht="17">
      <c r="A1088" s="3" t="s">
        <v>246</v>
      </c>
      <c r="B1088" s="3" t="s">
        <v>1929</v>
      </c>
      <c r="C1088" s="4" t="s">
        <v>1930</v>
      </c>
      <c r="D1088" s="4">
        <f>VLOOKUP(A1088,Sheet1!$A$1:$B$1307,2,FALSE)</f>
        <v>0.72977398566100005</v>
      </c>
      <c r="E1088" s="6">
        <v>113</v>
      </c>
      <c r="F1088" s="6">
        <v>3702</v>
      </c>
      <c r="G1088" s="4">
        <f>E1088+F1088</f>
        <v>3815</v>
      </c>
      <c r="H1088" s="4">
        <v>5262</v>
      </c>
      <c r="I1088" s="4">
        <v>733</v>
      </c>
      <c r="J1088" s="7">
        <f t="shared" si="20"/>
        <v>82829</v>
      </c>
      <c r="K1088">
        <f t="shared" si="21"/>
        <v>0.13930064614215126</v>
      </c>
    </row>
    <row r="1089" spans="1:11" ht="17">
      <c r="A1089" s="3" t="s">
        <v>957</v>
      </c>
      <c r="B1089" s="3" t="s">
        <v>3338</v>
      </c>
      <c r="C1089" s="4" t="s">
        <v>3339</v>
      </c>
      <c r="D1089" s="4">
        <f>VLOOKUP(A1089,Sheet1!$A$1:$B$1307,2,FALSE)</f>
        <v>0.17096505395299999</v>
      </c>
      <c r="E1089" s="6">
        <v>113</v>
      </c>
      <c r="F1089" s="6">
        <v>163</v>
      </c>
      <c r="G1089" s="4">
        <f>E1089+F1089</f>
        <v>276</v>
      </c>
      <c r="H1089" s="4">
        <v>431</v>
      </c>
      <c r="I1089" s="4">
        <v>323.3</v>
      </c>
      <c r="J1089" s="7">
        <f t="shared" si="20"/>
        <v>36532.9</v>
      </c>
      <c r="K1089">
        <f t="shared" si="21"/>
        <v>0.75011600928074251</v>
      </c>
    </row>
    <row r="1090" spans="1:11" ht="17">
      <c r="A1090" s="3" t="s">
        <v>153</v>
      </c>
      <c r="B1090" s="3" t="s">
        <v>1757</v>
      </c>
      <c r="C1090" s="4" t="s">
        <v>1758</v>
      </c>
      <c r="D1090" s="4">
        <f>VLOOKUP(A1090,Sheet1!$A$1:$B$1307,2,FALSE)</f>
        <v>0.21263201297600001</v>
      </c>
      <c r="E1090" s="6">
        <v>112</v>
      </c>
      <c r="F1090" s="6">
        <v>190</v>
      </c>
      <c r="G1090" s="4">
        <f>E1090+F1090</f>
        <v>302</v>
      </c>
      <c r="H1090" s="4">
        <v>302</v>
      </c>
      <c r="I1090" s="4">
        <v>203.4</v>
      </c>
      <c r="J1090" s="7">
        <f t="shared" si="20"/>
        <v>22780.799999999999</v>
      </c>
      <c r="K1090">
        <f t="shared" si="21"/>
        <v>0.67350993377483448</v>
      </c>
    </row>
    <row r="1091" spans="1:11" ht="17">
      <c r="A1091" s="3" t="s">
        <v>731</v>
      </c>
      <c r="B1091" s="3" t="s">
        <v>2892</v>
      </c>
      <c r="C1091" s="4" t="s">
        <v>1572</v>
      </c>
      <c r="D1091" s="4">
        <f>VLOOKUP(A1091,Sheet1!$A$1:$B$1307,2,FALSE)</f>
        <v>0.17829901547300001</v>
      </c>
      <c r="E1091" s="6">
        <v>112</v>
      </c>
      <c r="F1091" s="6">
        <v>125</v>
      </c>
      <c r="G1091" s="4">
        <f>E1091+F1091</f>
        <v>237</v>
      </c>
      <c r="H1091" s="4">
        <v>324</v>
      </c>
      <c r="I1091" s="4">
        <v>199.9</v>
      </c>
      <c r="J1091" s="7">
        <f t="shared" ref="J1091:J1154" si="22">I1091*E1091</f>
        <v>22388.799999999999</v>
      </c>
      <c r="K1091">
        <f t="shared" ref="K1091:K1154" si="23">I1091/H1091</f>
        <v>0.61697530864197536</v>
      </c>
    </row>
    <row r="1092" spans="1:11" ht="17">
      <c r="A1092" s="3" t="s">
        <v>1247</v>
      </c>
      <c r="B1092" s="3" t="s">
        <v>3877</v>
      </c>
      <c r="C1092" s="4" t="s">
        <v>1572</v>
      </c>
      <c r="D1092" s="4">
        <f>VLOOKUP(A1092,Sheet1!$A$1:$B$1307,2,FALSE)</f>
        <v>0.45790554526799998</v>
      </c>
      <c r="E1092" s="6">
        <v>112</v>
      </c>
      <c r="F1092" s="6">
        <v>113</v>
      </c>
      <c r="G1092" s="4">
        <f>E1092+F1092</f>
        <v>225</v>
      </c>
      <c r="H1092" s="4">
        <v>725</v>
      </c>
      <c r="I1092" s="4">
        <v>298.5</v>
      </c>
      <c r="J1092" s="7">
        <f t="shared" si="22"/>
        <v>33432</v>
      </c>
      <c r="K1092">
        <f t="shared" si="23"/>
        <v>0.41172413793103446</v>
      </c>
    </row>
    <row r="1093" spans="1:11" ht="17">
      <c r="A1093" s="3" t="s">
        <v>961</v>
      </c>
      <c r="B1093" s="3" t="s">
        <v>3346</v>
      </c>
      <c r="C1093" s="4" t="s">
        <v>3347</v>
      </c>
      <c r="D1093" s="4">
        <f>VLOOKUP(A1093,Sheet1!$A$1:$B$1307,2,FALSE)</f>
        <v>0.330534708156</v>
      </c>
      <c r="E1093" s="6">
        <v>110</v>
      </c>
      <c r="F1093" s="6">
        <v>1770</v>
      </c>
      <c r="G1093" s="4">
        <f>E1093+F1093</f>
        <v>1880</v>
      </c>
      <c r="H1093" s="4">
        <v>1049</v>
      </c>
      <c r="I1093" s="4">
        <v>342.4</v>
      </c>
      <c r="J1093" s="7">
        <f t="shared" si="22"/>
        <v>37664</v>
      </c>
      <c r="K1093">
        <f t="shared" si="23"/>
        <v>0.32640610104861773</v>
      </c>
    </row>
    <row r="1094" spans="1:11" ht="17">
      <c r="A1094" s="3" t="s">
        <v>1046</v>
      </c>
      <c r="B1094" s="3" t="s">
        <v>3516</v>
      </c>
      <c r="C1094" s="4" t="s">
        <v>3517</v>
      </c>
      <c r="D1094" s="4">
        <f>VLOOKUP(A1094,Sheet1!$A$1:$B$1307,2,FALSE)</f>
        <v>0.49621146299300001</v>
      </c>
      <c r="E1094" s="6">
        <v>110</v>
      </c>
      <c r="F1094" s="6">
        <v>1009</v>
      </c>
      <c r="G1094" s="4">
        <f>E1094+F1094</f>
        <v>1119</v>
      </c>
      <c r="H1094" s="4">
        <v>503</v>
      </c>
      <c r="I1094" s="4">
        <v>318.89999999999998</v>
      </c>
      <c r="J1094" s="7">
        <f t="shared" si="22"/>
        <v>35079</v>
      </c>
      <c r="K1094">
        <f t="shared" si="23"/>
        <v>0.63399602385685883</v>
      </c>
    </row>
    <row r="1095" spans="1:11" ht="17">
      <c r="A1095" s="3" t="s">
        <v>1223</v>
      </c>
      <c r="B1095" s="3" t="s">
        <v>3849</v>
      </c>
      <c r="C1095" s="4" t="s">
        <v>3850</v>
      </c>
      <c r="D1095" s="4">
        <f>VLOOKUP(A1095,Sheet1!$A$1:$B$1307,2,FALSE)</f>
        <v>0.22286651439499999</v>
      </c>
      <c r="E1095" s="6">
        <v>110</v>
      </c>
      <c r="F1095" s="6">
        <v>113</v>
      </c>
      <c r="G1095" s="4">
        <f>E1095+F1095</f>
        <v>223</v>
      </c>
      <c r="H1095" s="4">
        <v>437</v>
      </c>
      <c r="I1095" s="4">
        <v>238.5</v>
      </c>
      <c r="J1095" s="7">
        <f t="shared" si="22"/>
        <v>26235</v>
      </c>
      <c r="K1095">
        <f t="shared" si="23"/>
        <v>0.54576659038901598</v>
      </c>
    </row>
    <row r="1096" spans="1:11" ht="17">
      <c r="A1096" s="3" t="s">
        <v>209</v>
      </c>
      <c r="B1096" s="3" t="s">
        <v>1855</v>
      </c>
      <c r="C1096" s="4" t="s">
        <v>1856</v>
      </c>
      <c r="D1096" s="4">
        <f>VLOOKUP(A1096,Sheet1!$A$1:$B$1307,2,FALSE)</f>
        <v>0.32357716539600001</v>
      </c>
      <c r="E1096" s="6">
        <v>109</v>
      </c>
      <c r="F1096" s="6">
        <v>11447</v>
      </c>
      <c r="G1096" s="4">
        <f>E1096+F1096</f>
        <v>11556</v>
      </c>
      <c r="H1096" s="4">
        <v>7248</v>
      </c>
      <c r="I1096" s="4">
        <v>689.5</v>
      </c>
      <c r="J1096" s="7">
        <f t="shared" si="22"/>
        <v>75155.5</v>
      </c>
      <c r="K1096">
        <f t="shared" si="23"/>
        <v>9.5129690949227366E-2</v>
      </c>
    </row>
    <row r="1097" spans="1:11" ht="17">
      <c r="A1097" s="3" t="s">
        <v>120</v>
      </c>
      <c r="B1097" s="3" t="s">
        <v>1693</v>
      </c>
      <c r="C1097" s="4" t="s">
        <v>1692</v>
      </c>
      <c r="D1097" s="4">
        <f>VLOOKUP(A1097,Sheet1!$A$1:$B$1307,2,FALSE)</f>
        <v>1.11630078293</v>
      </c>
      <c r="E1097" s="6">
        <v>108</v>
      </c>
      <c r="F1097" s="6">
        <v>270</v>
      </c>
      <c r="G1097" s="4">
        <f>E1097+F1097</f>
        <v>378</v>
      </c>
      <c r="H1097" s="4">
        <v>631</v>
      </c>
      <c r="I1097" s="4">
        <v>250.2</v>
      </c>
      <c r="J1097" s="7">
        <f t="shared" si="22"/>
        <v>27021.599999999999</v>
      </c>
      <c r="K1097">
        <f t="shared" si="23"/>
        <v>0.39651347068145798</v>
      </c>
    </row>
    <row r="1098" spans="1:11" ht="17">
      <c r="A1098" s="3" t="s">
        <v>497</v>
      </c>
      <c r="B1098" s="3" t="s">
        <v>2428</v>
      </c>
      <c r="C1098" s="4" t="s">
        <v>2429</v>
      </c>
      <c r="D1098" s="4">
        <f>VLOOKUP(A1098,Sheet1!$A$1:$B$1307,2,FALSE)</f>
        <v>0.35906378517999998</v>
      </c>
      <c r="E1098" s="6">
        <v>108</v>
      </c>
      <c r="F1098" s="6">
        <v>852</v>
      </c>
      <c r="G1098" s="4">
        <f>E1098+F1098</f>
        <v>960</v>
      </c>
      <c r="H1098" s="4">
        <v>345</v>
      </c>
      <c r="I1098" s="4">
        <v>259.2</v>
      </c>
      <c r="J1098" s="7">
        <f t="shared" si="22"/>
        <v>27993.599999999999</v>
      </c>
      <c r="K1098">
        <f t="shared" si="23"/>
        <v>0.7513043478260869</v>
      </c>
    </row>
    <row r="1099" spans="1:11" ht="17">
      <c r="A1099" s="3" t="s">
        <v>143</v>
      </c>
      <c r="B1099" s="3" t="s">
        <v>1737</v>
      </c>
      <c r="C1099" s="4" t="s">
        <v>1738</v>
      </c>
      <c r="D1099" s="4">
        <f>VLOOKUP(A1099,Sheet1!$A$1:$B$1307,2,FALSE)</f>
        <v>0.291480308277</v>
      </c>
      <c r="E1099" s="6">
        <v>106</v>
      </c>
      <c r="F1099" s="6">
        <v>181</v>
      </c>
      <c r="G1099" s="4">
        <f>E1099+F1099</f>
        <v>287</v>
      </c>
      <c r="H1099" s="4">
        <v>306</v>
      </c>
      <c r="I1099" s="4">
        <v>193.9</v>
      </c>
      <c r="J1099" s="7">
        <f t="shared" si="22"/>
        <v>20553.400000000001</v>
      </c>
      <c r="K1099">
        <f t="shared" si="23"/>
        <v>0.63366013071895422</v>
      </c>
    </row>
    <row r="1100" spans="1:11" ht="17">
      <c r="A1100" s="3" t="s">
        <v>603</v>
      </c>
      <c r="B1100" s="3" t="s">
        <v>2638</v>
      </c>
      <c r="C1100" s="4" t="s">
        <v>2629</v>
      </c>
      <c r="D1100" s="4">
        <f>VLOOKUP(A1100,Sheet1!$A$1:$B$1307,2,FALSE)</f>
        <v>0.24169122874400001</v>
      </c>
      <c r="E1100" s="6">
        <v>106</v>
      </c>
      <c r="F1100" s="6">
        <v>1347</v>
      </c>
      <c r="G1100" s="4">
        <f>E1100+F1100</f>
        <v>1453</v>
      </c>
      <c r="H1100" s="4">
        <v>434</v>
      </c>
      <c r="I1100" s="4">
        <v>341.7</v>
      </c>
      <c r="J1100" s="7">
        <f t="shared" si="22"/>
        <v>36220.199999999997</v>
      </c>
      <c r="K1100">
        <f t="shared" si="23"/>
        <v>0.78732718894009213</v>
      </c>
    </row>
    <row r="1101" spans="1:11" ht="17">
      <c r="A1101" s="3" t="s">
        <v>141</v>
      </c>
      <c r="B1101" s="3" t="s">
        <v>1733</v>
      </c>
      <c r="C1101" s="4" t="s">
        <v>1734</v>
      </c>
      <c r="D1101" s="4">
        <f>VLOOKUP(A1101,Sheet1!$A$1:$B$1307,2,FALSE)</f>
        <v>0.29925148190099998</v>
      </c>
      <c r="E1101" s="6">
        <v>105</v>
      </c>
      <c r="F1101" s="6">
        <v>118</v>
      </c>
      <c r="G1101" s="4">
        <f>E1101+F1101</f>
        <v>223</v>
      </c>
      <c r="H1101" s="4">
        <v>505</v>
      </c>
      <c r="I1101" s="4">
        <v>237.8</v>
      </c>
      <c r="J1101" s="7">
        <f t="shared" si="22"/>
        <v>24969</v>
      </c>
      <c r="K1101">
        <f t="shared" si="23"/>
        <v>0.47089108910891092</v>
      </c>
    </row>
    <row r="1102" spans="1:11" ht="17">
      <c r="A1102" s="3" t="s">
        <v>528</v>
      </c>
      <c r="B1102" s="3" t="s">
        <v>2490</v>
      </c>
      <c r="C1102" s="4" t="s">
        <v>2491</v>
      </c>
      <c r="D1102" s="4">
        <f>VLOOKUP(A1102,Sheet1!$A$1:$B$1307,2,FALSE)</f>
        <v>0.25692152612300001</v>
      </c>
      <c r="E1102" s="6">
        <v>104</v>
      </c>
      <c r="F1102" s="6">
        <v>987</v>
      </c>
      <c r="G1102" s="4">
        <f>E1102+F1102</f>
        <v>1091</v>
      </c>
      <c r="H1102" s="4">
        <v>507</v>
      </c>
      <c r="I1102" s="4">
        <v>448.5</v>
      </c>
      <c r="J1102" s="7">
        <f t="shared" si="22"/>
        <v>46644</v>
      </c>
      <c r="K1102">
        <f t="shared" si="23"/>
        <v>0.88461538461538458</v>
      </c>
    </row>
    <row r="1103" spans="1:11" ht="17">
      <c r="A1103" s="3" t="s">
        <v>647</v>
      </c>
      <c r="B1103" s="3" t="s">
        <v>2727</v>
      </c>
      <c r="C1103" s="4" t="s">
        <v>2728</v>
      </c>
      <c r="D1103" s="4">
        <f>VLOOKUP(A1103,Sheet1!$A$1:$B$1307,2,FALSE)</f>
        <v>0.24375418108399999</v>
      </c>
      <c r="E1103" s="6">
        <v>103</v>
      </c>
      <c r="F1103" s="6">
        <v>381</v>
      </c>
      <c r="G1103" s="4">
        <f>E1103+F1103</f>
        <v>484</v>
      </c>
      <c r="H1103" s="4">
        <v>546</v>
      </c>
      <c r="I1103" s="4">
        <v>375.5</v>
      </c>
      <c r="J1103" s="7">
        <f t="shared" si="22"/>
        <v>38676.5</v>
      </c>
      <c r="K1103">
        <f t="shared" si="23"/>
        <v>0.68772893772893773</v>
      </c>
    </row>
    <row r="1104" spans="1:11" ht="17">
      <c r="A1104" s="3" t="s">
        <v>775</v>
      </c>
      <c r="B1104" s="3" t="s">
        <v>2975</v>
      </c>
      <c r="C1104" s="4" t="s">
        <v>2976</v>
      </c>
      <c r="D1104" s="4">
        <f>VLOOKUP(A1104,Sheet1!$A$1:$B$1307,2,FALSE)</f>
        <v>0.47431263856700001</v>
      </c>
      <c r="E1104" s="6">
        <v>103</v>
      </c>
      <c r="F1104" s="6">
        <v>175</v>
      </c>
      <c r="G1104" s="4">
        <f>E1104+F1104</f>
        <v>278</v>
      </c>
      <c r="H1104" s="4">
        <v>129</v>
      </c>
      <c r="I1104" s="4">
        <v>114.5</v>
      </c>
      <c r="J1104" s="7">
        <f t="shared" si="22"/>
        <v>11793.5</v>
      </c>
      <c r="K1104">
        <f t="shared" si="23"/>
        <v>0.88759689922480622</v>
      </c>
    </row>
    <row r="1105" spans="1:11" ht="17">
      <c r="A1105" s="3" t="s">
        <v>211</v>
      </c>
      <c r="B1105" s="3" t="s">
        <v>1859</v>
      </c>
      <c r="C1105" s="4" t="s">
        <v>1860</v>
      </c>
      <c r="D1105" s="4">
        <f>VLOOKUP(A1105,Sheet1!$A$1:$B$1307,2,FALSE)</f>
        <v>0.32408944001599999</v>
      </c>
      <c r="E1105" s="6">
        <v>101</v>
      </c>
      <c r="F1105" s="6">
        <v>5855</v>
      </c>
      <c r="G1105" s="4">
        <f>E1105+F1105</f>
        <v>5956</v>
      </c>
      <c r="H1105" s="4">
        <v>8751</v>
      </c>
      <c r="I1105" s="4">
        <v>1691.4</v>
      </c>
      <c r="J1105" s="7">
        <f t="shared" si="22"/>
        <v>170831.40000000002</v>
      </c>
      <c r="K1105">
        <f t="shared" si="23"/>
        <v>0.19328076791223861</v>
      </c>
    </row>
    <row r="1106" spans="1:11" ht="17">
      <c r="A1106" s="3" t="s">
        <v>508</v>
      </c>
      <c r="B1106" s="3" t="s">
        <v>2450</v>
      </c>
      <c r="C1106" s="4" t="s">
        <v>2451</v>
      </c>
      <c r="D1106" s="4">
        <f>VLOOKUP(A1106,Sheet1!$A$1:$B$1307,2,FALSE)</f>
        <v>0.27254748397900003</v>
      </c>
      <c r="E1106" s="6">
        <v>101</v>
      </c>
      <c r="F1106" s="6">
        <v>8328</v>
      </c>
      <c r="G1106" s="4">
        <f>E1106+F1106</f>
        <v>8429</v>
      </c>
      <c r="H1106" s="4">
        <v>648</v>
      </c>
      <c r="I1106" s="4">
        <v>433.2</v>
      </c>
      <c r="J1106" s="7">
        <f t="shared" si="22"/>
        <v>43753.2</v>
      </c>
      <c r="K1106">
        <f t="shared" si="23"/>
        <v>0.66851851851851851</v>
      </c>
    </row>
    <row r="1107" spans="1:11" ht="17">
      <c r="A1107" s="3" t="s">
        <v>123</v>
      </c>
      <c r="B1107" s="3" t="s">
        <v>1697</v>
      </c>
      <c r="C1107" s="4" t="s">
        <v>1698</v>
      </c>
      <c r="D1107" s="4">
        <f>VLOOKUP(A1107,Sheet1!$A$1:$B$1307,2,FALSE)</f>
        <v>0.32536112580999998</v>
      </c>
      <c r="E1107" s="6">
        <v>99</v>
      </c>
      <c r="F1107" s="6">
        <v>4215</v>
      </c>
      <c r="G1107" s="4">
        <f>E1107+F1107</f>
        <v>4314</v>
      </c>
      <c r="H1107" s="4">
        <v>3605</v>
      </c>
      <c r="I1107" s="4">
        <v>206.8</v>
      </c>
      <c r="J1107" s="7">
        <f t="shared" si="22"/>
        <v>20473.2</v>
      </c>
      <c r="K1107">
        <f t="shared" si="23"/>
        <v>5.7364771151178919E-2</v>
      </c>
    </row>
    <row r="1108" spans="1:11" ht="17">
      <c r="A1108" s="3" t="s">
        <v>161</v>
      </c>
      <c r="B1108" s="3" t="s">
        <v>1773</v>
      </c>
      <c r="C1108" s="4" t="s">
        <v>1772</v>
      </c>
      <c r="D1108" s="4">
        <f>VLOOKUP(A1108,Sheet1!$A$1:$B$1307,2,FALSE)</f>
        <v>0.39015011763099999</v>
      </c>
      <c r="E1108" s="6">
        <v>98</v>
      </c>
      <c r="F1108" s="6">
        <v>148</v>
      </c>
      <c r="G1108" s="4">
        <f>E1108+F1108</f>
        <v>246</v>
      </c>
      <c r="H1108" s="4">
        <v>335</v>
      </c>
      <c r="I1108" s="4">
        <v>199.2</v>
      </c>
      <c r="J1108" s="7">
        <f t="shared" si="22"/>
        <v>19521.599999999999</v>
      </c>
      <c r="K1108">
        <f t="shared" si="23"/>
        <v>0.5946268656716418</v>
      </c>
    </row>
    <row r="1109" spans="1:11" ht="17">
      <c r="A1109" s="3" t="s">
        <v>776</v>
      </c>
      <c r="B1109" s="3" t="s">
        <v>2977</v>
      </c>
      <c r="C1109" s="4" t="s">
        <v>2978</v>
      </c>
      <c r="D1109" s="4">
        <f>VLOOKUP(A1109,Sheet1!$A$1:$B$1307,2,FALSE)</f>
        <v>0.40120758631999998</v>
      </c>
      <c r="E1109" s="6">
        <v>96</v>
      </c>
      <c r="F1109" s="6">
        <v>120</v>
      </c>
      <c r="G1109" s="4">
        <f>E1109+F1109</f>
        <v>216</v>
      </c>
      <c r="H1109" s="4">
        <v>513</v>
      </c>
      <c r="I1109" s="4">
        <v>191.1</v>
      </c>
      <c r="J1109" s="7">
        <f t="shared" si="22"/>
        <v>18345.599999999999</v>
      </c>
      <c r="K1109">
        <f t="shared" si="23"/>
        <v>0.37251461988304091</v>
      </c>
    </row>
    <row r="1110" spans="1:11" ht="17">
      <c r="A1110" s="3" t="s">
        <v>933</v>
      </c>
      <c r="B1110" s="3" t="s">
        <v>3290</v>
      </c>
      <c r="C1110" s="4" t="s">
        <v>3291</v>
      </c>
      <c r="D1110" s="4">
        <f>VLOOKUP(A1110,Sheet1!$A$1:$B$1307,2,FALSE)</f>
        <v>0.62573582874900002</v>
      </c>
      <c r="E1110" s="6">
        <v>96</v>
      </c>
      <c r="F1110" s="6">
        <v>2124</v>
      </c>
      <c r="G1110" s="4">
        <f>E1110+F1110</f>
        <v>2220</v>
      </c>
      <c r="H1110" s="4">
        <v>4271</v>
      </c>
      <c r="I1110" s="4">
        <v>617.70000000000005</v>
      </c>
      <c r="J1110" s="7">
        <f t="shared" si="22"/>
        <v>59299.200000000004</v>
      </c>
      <c r="K1110">
        <f t="shared" si="23"/>
        <v>0.14462655115897918</v>
      </c>
    </row>
    <row r="1111" spans="1:11" ht="17">
      <c r="A1111" s="3" t="s">
        <v>1296</v>
      </c>
      <c r="B1111" s="3" t="s">
        <v>3942</v>
      </c>
      <c r="C1111" s="4" t="s">
        <v>3943</v>
      </c>
      <c r="D1111" s="4">
        <f>VLOOKUP(A1111,Sheet1!$A$1:$B$1307,2,FALSE)</f>
        <v>0.30736780318899998</v>
      </c>
      <c r="E1111" s="6">
        <v>96</v>
      </c>
      <c r="F1111" s="6">
        <v>161</v>
      </c>
      <c r="G1111" s="4">
        <f>E1111+F1111</f>
        <v>257</v>
      </c>
      <c r="H1111" s="4">
        <v>296</v>
      </c>
      <c r="I1111" s="4">
        <v>216.2</v>
      </c>
      <c r="J1111" s="7">
        <f t="shared" si="22"/>
        <v>20755.199999999997</v>
      </c>
      <c r="K1111">
        <f t="shared" si="23"/>
        <v>0.73040540540540533</v>
      </c>
    </row>
    <row r="1112" spans="1:11" ht="17">
      <c r="A1112" s="3" t="s">
        <v>526</v>
      </c>
      <c r="B1112" s="3" t="s">
        <v>2486</v>
      </c>
      <c r="C1112" s="4" t="s">
        <v>2487</v>
      </c>
      <c r="D1112" s="4">
        <f>VLOOKUP(A1112,Sheet1!$A$1:$B$1307,2,FALSE)</f>
        <v>0.23722770965199999</v>
      </c>
      <c r="E1112" s="6">
        <v>95</v>
      </c>
      <c r="F1112" s="6">
        <v>996</v>
      </c>
      <c r="G1112" s="4">
        <f>E1112+F1112</f>
        <v>1091</v>
      </c>
      <c r="H1112" s="4">
        <v>502</v>
      </c>
      <c r="I1112" s="4">
        <v>425.5</v>
      </c>
      <c r="J1112" s="7">
        <f t="shared" si="22"/>
        <v>40422.5</v>
      </c>
      <c r="K1112">
        <f t="shared" si="23"/>
        <v>0.84760956175298807</v>
      </c>
    </row>
    <row r="1113" spans="1:11" ht="17">
      <c r="A1113" s="3" t="s">
        <v>596</v>
      </c>
      <c r="B1113" s="3" t="s">
        <v>2626</v>
      </c>
      <c r="C1113" s="4" t="s">
        <v>2627</v>
      </c>
      <c r="D1113" s="4">
        <f>VLOOKUP(A1113,Sheet1!$A$1:$B$1307,2,FALSE)</f>
        <v>0.37994162004900001</v>
      </c>
      <c r="E1113" s="6">
        <v>94</v>
      </c>
      <c r="F1113" s="6">
        <v>7305</v>
      </c>
      <c r="G1113" s="4">
        <f>E1113+F1113</f>
        <v>7399</v>
      </c>
      <c r="H1113" s="4">
        <v>6985</v>
      </c>
      <c r="I1113" s="4">
        <v>1200.2</v>
      </c>
      <c r="J1113" s="7">
        <f t="shared" si="22"/>
        <v>112818.8</v>
      </c>
      <c r="K1113">
        <f t="shared" si="23"/>
        <v>0.1718253400143164</v>
      </c>
    </row>
    <row r="1114" spans="1:11" ht="17">
      <c r="A1114" s="3" t="s">
        <v>1107</v>
      </c>
      <c r="B1114" s="3" t="s">
        <v>3638</v>
      </c>
      <c r="C1114" s="4" t="s">
        <v>3639</v>
      </c>
      <c r="D1114" s="4">
        <f>VLOOKUP(A1114,Sheet1!$A$1:$B$1307,2,FALSE)</f>
        <v>0.16677986620400001</v>
      </c>
      <c r="E1114" s="6">
        <v>94</v>
      </c>
      <c r="F1114" s="6">
        <v>5040</v>
      </c>
      <c r="G1114" s="4">
        <f>E1114+F1114</f>
        <v>5134</v>
      </c>
      <c r="H1114" s="4">
        <v>2259</v>
      </c>
      <c r="I1114" s="4">
        <v>352.7</v>
      </c>
      <c r="J1114" s="7">
        <f t="shared" si="22"/>
        <v>33153.799999999996</v>
      </c>
      <c r="K1114">
        <f t="shared" si="23"/>
        <v>0.1561310314298362</v>
      </c>
    </row>
    <row r="1115" spans="1:11" ht="17">
      <c r="A1115" s="3" t="s">
        <v>1268</v>
      </c>
      <c r="B1115" s="3" t="s">
        <v>3902</v>
      </c>
      <c r="C1115" s="4" t="s">
        <v>3903</v>
      </c>
      <c r="D1115" s="4">
        <f>VLOOKUP(A1115,Sheet1!$A$1:$B$1307,2,FALSE)</f>
        <v>0.48054251997199998</v>
      </c>
      <c r="E1115" s="6">
        <v>94</v>
      </c>
      <c r="F1115" s="6">
        <v>95</v>
      </c>
      <c r="G1115" s="4">
        <f>E1115+F1115</f>
        <v>189</v>
      </c>
      <c r="H1115" s="4">
        <v>645</v>
      </c>
      <c r="I1115" s="4">
        <v>318.10000000000002</v>
      </c>
      <c r="J1115" s="7">
        <f t="shared" si="22"/>
        <v>29901.4</v>
      </c>
      <c r="K1115">
        <f t="shared" si="23"/>
        <v>0.49317829457364343</v>
      </c>
    </row>
    <row r="1116" spans="1:11" ht="17">
      <c r="A1116" s="3" t="s">
        <v>476</v>
      </c>
      <c r="B1116" s="3" t="s">
        <v>2386</v>
      </c>
      <c r="C1116" s="4" t="s">
        <v>2387</v>
      </c>
      <c r="D1116" s="4">
        <f>VLOOKUP(A1116,Sheet1!$A$1:$B$1307,2,FALSE)</f>
        <v>0.31414587584499998</v>
      </c>
      <c r="E1116" s="6">
        <v>92</v>
      </c>
      <c r="F1116" s="6">
        <v>914</v>
      </c>
      <c r="G1116" s="4">
        <f>E1116+F1116</f>
        <v>1006</v>
      </c>
      <c r="H1116" s="4">
        <v>548</v>
      </c>
      <c r="I1116" s="4">
        <v>494.7</v>
      </c>
      <c r="J1116" s="7">
        <f t="shared" si="22"/>
        <v>45512.4</v>
      </c>
      <c r="K1116">
        <f t="shared" si="23"/>
        <v>0.9027372262773723</v>
      </c>
    </row>
    <row r="1117" spans="1:11" ht="17">
      <c r="A1117" s="3" t="s">
        <v>1082</v>
      </c>
      <c r="B1117" s="3" t="s">
        <v>3588</v>
      </c>
      <c r="C1117" s="4" t="s">
        <v>3589</v>
      </c>
      <c r="D1117" s="4">
        <f>VLOOKUP(A1117,Sheet1!$A$1:$B$1307,2,FALSE)</f>
        <v>0.35973858252699997</v>
      </c>
      <c r="E1117" s="6">
        <v>92</v>
      </c>
      <c r="F1117" s="6">
        <v>6149</v>
      </c>
      <c r="G1117" s="4">
        <f>E1117+F1117</f>
        <v>6241</v>
      </c>
      <c r="H1117" s="4">
        <v>2663</v>
      </c>
      <c r="I1117" s="4">
        <v>317.60000000000002</v>
      </c>
      <c r="J1117" s="7">
        <f t="shared" si="22"/>
        <v>29219.200000000001</v>
      </c>
      <c r="K1117">
        <f t="shared" si="23"/>
        <v>0.11926398798347729</v>
      </c>
    </row>
    <row r="1118" spans="1:11" ht="17">
      <c r="A1118" s="3" t="s">
        <v>527</v>
      </c>
      <c r="B1118" s="3" t="s">
        <v>2488</v>
      </c>
      <c r="C1118" s="4" t="s">
        <v>2489</v>
      </c>
      <c r="D1118" s="4">
        <f>VLOOKUP(A1118,Sheet1!$A$1:$B$1307,2,FALSE)</f>
        <v>0.28197568593200001</v>
      </c>
      <c r="E1118" s="6">
        <v>91</v>
      </c>
      <c r="F1118" s="6">
        <v>1007</v>
      </c>
      <c r="G1118" s="4">
        <f>E1118+F1118</f>
        <v>1098</v>
      </c>
      <c r="H1118" s="4">
        <v>496</v>
      </c>
      <c r="I1118" s="4">
        <v>440</v>
      </c>
      <c r="J1118" s="7">
        <f t="shared" si="22"/>
        <v>40040</v>
      </c>
      <c r="K1118">
        <f t="shared" si="23"/>
        <v>0.88709677419354838</v>
      </c>
    </row>
    <row r="1119" spans="1:11" ht="17">
      <c r="A1119" s="3" t="s">
        <v>764</v>
      </c>
      <c r="B1119" s="3" t="s">
        <v>2953</v>
      </c>
      <c r="C1119" s="4" t="s">
        <v>2954</v>
      </c>
      <c r="D1119" s="4">
        <f>VLOOKUP(A1119,Sheet1!$A$1:$B$1307,2,FALSE)</f>
        <v>0.56243700612400005</v>
      </c>
      <c r="E1119" s="6">
        <v>91</v>
      </c>
      <c r="F1119" s="6">
        <v>193</v>
      </c>
      <c r="G1119" s="4">
        <f>E1119+F1119</f>
        <v>284</v>
      </c>
      <c r="H1119" s="4">
        <v>407</v>
      </c>
      <c r="I1119" s="4">
        <v>229.8</v>
      </c>
      <c r="J1119" s="7">
        <f t="shared" si="22"/>
        <v>20911.8</v>
      </c>
      <c r="K1119">
        <f t="shared" si="23"/>
        <v>0.56461916461916462</v>
      </c>
    </row>
    <row r="1120" spans="1:11" ht="17">
      <c r="A1120" s="3" t="s">
        <v>507</v>
      </c>
      <c r="B1120" s="3" t="s">
        <v>2448</v>
      </c>
      <c r="C1120" s="4" t="s">
        <v>2449</v>
      </c>
      <c r="D1120" s="4">
        <f>VLOOKUP(A1120,Sheet1!$A$1:$B$1307,2,FALSE)</f>
        <v>0.337737563031</v>
      </c>
      <c r="E1120" s="6">
        <v>90</v>
      </c>
      <c r="F1120" s="6">
        <v>7522</v>
      </c>
      <c r="G1120" s="4">
        <f>E1120+F1120</f>
        <v>7612</v>
      </c>
      <c r="H1120" s="4">
        <v>747</v>
      </c>
      <c r="I1120" s="4">
        <v>510.7</v>
      </c>
      <c r="J1120" s="7">
        <f t="shared" si="22"/>
        <v>45963</v>
      </c>
      <c r="K1120">
        <f t="shared" si="23"/>
        <v>0.68366800535475236</v>
      </c>
    </row>
    <row r="1121" spans="1:11" ht="17">
      <c r="A1121" s="3" t="s">
        <v>517</v>
      </c>
      <c r="B1121" s="3" t="s">
        <v>2468</v>
      </c>
      <c r="C1121" s="4" t="s">
        <v>2469</v>
      </c>
      <c r="D1121" s="4">
        <f>VLOOKUP(A1121,Sheet1!$A$1:$B$1307,2,FALSE)</f>
        <v>0.40632489277099998</v>
      </c>
      <c r="E1121" s="6">
        <v>90</v>
      </c>
      <c r="F1121" s="6">
        <v>156</v>
      </c>
      <c r="G1121" s="4">
        <f>E1121+F1121</f>
        <v>246</v>
      </c>
      <c r="H1121" s="4">
        <v>481</v>
      </c>
      <c r="I1121" s="4">
        <v>400.4</v>
      </c>
      <c r="J1121" s="7">
        <f t="shared" si="22"/>
        <v>36036</v>
      </c>
      <c r="K1121">
        <f t="shared" si="23"/>
        <v>0.83243243243243237</v>
      </c>
    </row>
    <row r="1122" spans="1:11" ht="17">
      <c r="A1122" s="3" t="s">
        <v>578</v>
      </c>
      <c r="B1122" s="3" t="s">
        <v>2589</v>
      </c>
      <c r="C1122" s="4" t="s">
        <v>2590</v>
      </c>
      <c r="D1122" s="4">
        <f>VLOOKUP(A1122,Sheet1!$A$1:$B$1307,2,FALSE)</f>
        <v>0.30473466120199999</v>
      </c>
      <c r="E1122" s="6">
        <v>90</v>
      </c>
      <c r="F1122" s="6">
        <v>533</v>
      </c>
      <c r="G1122" s="4">
        <f>E1122+F1122</f>
        <v>623</v>
      </c>
      <c r="H1122" s="4">
        <v>437</v>
      </c>
      <c r="I1122" s="4">
        <v>366.4</v>
      </c>
      <c r="J1122" s="7">
        <f t="shared" si="22"/>
        <v>32976</v>
      </c>
      <c r="K1122">
        <f t="shared" si="23"/>
        <v>0.83844393592677335</v>
      </c>
    </row>
    <row r="1123" spans="1:11" ht="17">
      <c r="A1123" s="3" t="s">
        <v>1131</v>
      </c>
      <c r="B1123" s="3" t="s">
        <v>3686</v>
      </c>
      <c r="C1123" s="4" t="s">
        <v>3687</v>
      </c>
      <c r="D1123" s="4">
        <f>VLOOKUP(A1123,Sheet1!$A$1:$B$1307,2,FALSE)</f>
        <v>0.56306241933599999</v>
      </c>
      <c r="E1123" s="6">
        <v>90</v>
      </c>
      <c r="F1123" s="6">
        <v>183</v>
      </c>
      <c r="G1123" s="4">
        <f>E1123+F1123</f>
        <v>273</v>
      </c>
      <c r="H1123" s="4">
        <v>75</v>
      </c>
      <c r="I1123" s="4">
        <v>56.7</v>
      </c>
      <c r="J1123" s="7">
        <f t="shared" si="22"/>
        <v>5103</v>
      </c>
      <c r="K1123">
        <f t="shared" si="23"/>
        <v>0.75600000000000001</v>
      </c>
    </row>
    <row r="1124" spans="1:11" ht="17">
      <c r="A1124" s="3" t="s">
        <v>553</v>
      </c>
      <c r="B1124" s="3" t="s">
        <v>2539</v>
      </c>
      <c r="C1124" s="4" t="s">
        <v>2540</v>
      </c>
      <c r="D1124" s="4">
        <f>VLOOKUP(A1124,Sheet1!$A$1:$B$1307,2,FALSE)</f>
        <v>0.46792927833100001</v>
      </c>
      <c r="E1124" s="6">
        <v>89</v>
      </c>
      <c r="F1124" s="6">
        <v>524</v>
      </c>
      <c r="G1124" s="4">
        <f>E1124+F1124</f>
        <v>613</v>
      </c>
      <c r="H1124" s="4">
        <v>432</v>
      </c>
      <c r="I1124" s="4">
        <v>395</v>
      </c>
      <c r="J1124" s="7">
        <f t="shared" si="22"/>
        <v>35155</v>
      </c>
      <c r="K1124">
        <f t="shared" si="23"/>
        <v>0.91435185185185186</v>
      </c>
    </row>
    <row r="1125" spans="1:11" ht="17">
      <c r="A1125" s="3" t="s">
        <v>1304</v>
      </c>
      <c r="B1125" s="3" t="s">
        <v>3957</v>
      </c>
      <c r="C1125" s="4" t="s">
        <v>3958</v>
      </c>
      <c r="D1125" s="4">
        <f>VLOOKUP(A1125,Sheet1!$A$1:$B$1307,2,FALSE)</f>
        <v>0.55205435821000004</v>
      </c>
      <c r="E1125" s="6">
        <v>89</v>
      </c>
      <c r="F1125" s="6">
        <v>164</v>
      </c>
      <c r="G1125" s="4">
        <f>E1125+F1125</f>
        <v>253</v>
      </c>
      <c r="H1125" s="4">
        <v>504</v>
      </c>
      <c r="I1125" s="4">
        <v>270.3</v>
      </c>
      <c r="J1125" s="7">
        <f t="shared" si="22"/>
        <v>24056.7</v>
      </c>
      <c r="K1125">
        <f t="shared" si="23"/>
        <v>0.53630952380952379</v>
      </c>
    </row>
    <row r="1126" spans="1:11" ht="17">
      <c r="A1126" s="3" t="s">
        <v>239</v>
      </c>
      <c r="B1126" s="3" t="s">
        <v>1915</v>
      </c>
      <c r="C1126" s="4" t="s">
        <v>1916</v>
      </c>
      <c r="D1126" s="4">
        <f>VLOOKUP(A1126,Sheet1!$A$1:$B$1307,2,FALSE)</f>
        <v>0.35579253243199999</v>
      </c>
      <c r="E1126" s="6">
        <v>88</v>
      </c>
      <c r="F1126" s="6">
        <v>2225</v>
      </c>
      <c r="G1126" s="4">
        <f>E1126+F1126</f>
        <v>2313</v>
      </c>
      <c r="H1126" s="4">
        <v>7750</v>
      </c>
      <c r="I1126" s="4">
        <v>1254</v>
      </c>
      <c r="J1126" s="7">
        <f t="shared" si="22"/>
        <v>110352</v>
      </c>
      <c r="K1126">
        <f t="shared" si="23"/>
        <v>0.16180645161290322</v>
      </c>
    </row>
    <row r="1127" spans="1:11" ht="17">
      <c r="A1127" s="3" t="s">
        <v>441</v>
      </c>
      <c r="B1127" s="3" t="s">
        <v>2316</v>
      </c>
      <c r="C1127" s="4" t="s">
        <v>2317</v>
      </c>
      <c r="D1127" s="4">
        <f>VLOOKUP(A1127,Sheet1!$A$1:$B$1307,2,FALSE)</f>
        <v>0.15749156590999999</v>
      </c>
      <c r="E1127" s="6">
        <v>88</v>
      </c>
      <c r="F1127" s="6">
        <v>176</v>
      </c>
      <c r="G1127" s="4">
        <f>E1127+F1127</f>
        <v>264</v>
      </c>
      <c r="H1127" s="4">
        <v>476</v>
      </c>
      <c r="I1127" s="4">
        <v>334.2</v>
      </c>
      <c r="J1127" s="7">
        <f t="shared" si="22"/>
        <v>29409.599999999999</v>
      </c>
      <c r="K1127">
        <f t="shared" si="23"/>
        <v>0.7021008403361344</v>
      </c>
    </row>
    <row r="1128" spans="1:11" ht="17">
      <c r="A1128" s="3" t="s">
        <v>563</v>
      </c>
      <c r="B1128" s="3" t="s">
        <v>2559</v>
      </c>
      <c r="C1128" s="4" t="s">
        <v>2560</v>
      </c>
      <c r="D1128" s="4">
        <f>VLOOKUP(A1128,Sheet1!$A$1:$B$1307,2,FALSE)</f>
        <v>0.30888708932999998</v>
      </c>
      <c r="E1128" s="6">
        <v>85</v>
      </c>
      <c r="F1128" s="6">
        <v>477</v>
      </c>
      <c r="G1128" s="4">
        <f>E1128+F1128</f>
        <v>562</v>
      </c>
      <c r="H1128" s="4">
        <v>608</v>
      </c>
      <c r="I1128" s="4">
        <v>405.6</v>
      </c>
      <c r="J1128" s="7">
        <f t="shared" si="22"/>
        <v>34476</v>
      </c>
      <c r="K1128">
        <f t="shared" si="23"/>
        <v>0.66710526315789476</v>
      </c>
    </row>
    <row r="1129" spans="1:11" ht="17">
      <c r="A1129" s="3" t="s">
        <v>1050</v>
      </c>
      <c r="B1129" s="3" t="s">
        <v>3524</v>
      </c>
      <c r="C1129" s="4" t="s">
        <v>3525</v>
      </c>
      <c r="D1129" s="4">
        <f>VLOOKUP(A1129,Sheet1!$A$1:$B$1307,2,FALSE)</f>
        <v>0.43464482619900002</v>
      </c>
      <c r="E1129" s="6">
        <v>85</v>
      </c>
      <c r="F1129" s="6">
        <v>1735</v>
      </c>
      <c r="G1129" s="4">
        <f>E1129+F1129</f>
        <v>1820</v>
      </c>
      <c r="H1129" s="4">
        <v>1181</v>
      </c>
      <c r="I1129" s="4">
        <v>300.39999999999998</v>
      </c>
      <c r="J1129" s="7">
        <f t="shared" si="22"/>
        <v>25533.999999999996</v>
      </c>
      <c r="K1129">
        <f t="shared" si="23"/>
        <v>0.25436071126164267</v>
      </c>
    </row>
    <row r="1130" spans="1:11" ht="17">
      <c r="A1130" s="3" t="s">
        <v>1200</v>
      </c>
      <c r="B1130" s="3" t="s">
        <v>3821</v>
      </c>
      <c r="C1130" s="4" t="s">
        <v>3822</v>
      </c>
      <c r="D1130" s="4">
        <f>VLOOKUP(A1130,Sheet1!$A$1:$B$1307,2,FALSE)</f>
        <v>0.27885073158200002</v>
      </c>
      <c r="E1130" s="6">
        <v>85</v>
      </c>
      <c r="F1130" s="6">
        <v>200</v>
      </c>
      <c r="G1130" s="4">
        <f>E1130+F1130</f>
        <v>285</v>
      </c>
      <c r="H1130" s="4">
        <v>498</v>
      </c>
      <c r="I1130" s="4">
        <v>271.5</v>
      </c>
      <c r="J1130" s="7">
        <f t="shared" si="22"/>
        <v>23077.5</v>
      </c>
      <c r="K1130">
        <f t="shared" si="23"/>
        <v>0.54518072289156627</v>
      </c>
    </row>
    <row r="1131" spans="1:11" ht="17">
      <c r="A1131" s="3" t="s">
        <v>509</v>
      </c>
      <c r="B1131" s="3" t="s">
        <v>2452</v>
      </c>
      <c r="C1131" s="4" t="s">
        <v>2453</v>
      </c>
      <c r="D1131" s="4">
        <f>VLOOKUP(A1131,Sheet1!$A$1:$B$1307,2,FALSE)</f>
        <v>0.474742984581</v>
      </c>
      <c r="E1131" s="6">
        <v>84</v>
      </c>
      <c r="F1131" s="6">
        <v>6366</v>
      </c>
      <c r="G1131" s="4">
        <f>E1131+F1131</f>
        <v>6450</v>
      </c>
      <c r="H1131" s="4">
        <v>638</v>
      </c>
      <c r="I1131" s="4">
        <v>311.2</v>
      </c>
      <c r="J1131" s="7">
        <f t="shared" si="22"/>
        <v>26140.799999999999</v>
      </c>
      <c r="K1131">
        <f t="shared" si="23"/>
        <v>0.48777429467084638</v>
      </c>
    </row>
    <row r="1132" spans="1:11" ht="17">
      <c r="A1132" s="3" t="s">
        <v>1199</v>
      </c>
      <c r="B1132" s="3" t="s">
        <v>3819</v>
      </c>
      <c r="C1132" s="4" t="s">
        <v>3820</v>
      </c>
      <c r="D1132" s="4">
        <f>VLOOKUP(A1132,Sheet1!$A$1:$B$1307,2,FALSE)</f>
        <v>0.14521312110599999</v>
      </c>
      <c r="E1132" s="6">
        <v>84</v>
      </c>
      <c r="F1132" s="6">
        <v>203</v>
      </c>
      <c r="G1132" s="4">
        <f>E1132+F1132</f>
        <v>287</v>
      </c>
      <c r="H1132" s="4">
        <v>550</v>
      </c>
      <c r="I1132" s="4">
        <v>265.8</v>
      </c>
      <c r="J1132" s="7">
        <f t="shared" si="22"/>
        <v>22327.200000000001</v>
      </c>
      <c r="K1132">
        <f t="shared" si="23"/>
        <v>0.4832727272727273</v>
      </c>
    </row>
    <row r="1133" spans="1:11" ht="17">
      <c r="A1133" s="3" t="s">
        <v>451</v>
      </c>
      <c r="B1133" s="3" t="s">
        <v>2336</v>
      </c>
      <c r="C1133" s="4" t="s">
        <v>2337</v>
      </c>
      <c r="D1133" s="4">
        <f>VLOOKUP(A1133,Sheet1!$A$1:$B$1307,2,FALSE)</f>
        <v>0.18345671755599999</v>
      </c>
      <c r="E1133" s="6">
        <v>83</v>
      </c>
      <c r="F1133" s="6">
        <v>412</v>
      </c>
      <c r="G1133" s="4">
        <f>E1133+F1133</f>
        <v>495</v>
      </c>
      <c r="H1133" s="4">
        <v>511</v>
      </c>
      <c r="I1133" s="4">
        <v>342.5</v>
      </c>
      <c r="J1133" s="7">
        <f t="shared" si="22"/>
        <v>28427.5</v>
      </c>
      <c r="K1133">
        <f t="shared" si="23"/>
        <v>0.67025440313111551</v>
      </c>
    </row>
    <row r="1134" spans="1:11" ht="17">
      <c r="A1134" s="3" t="s">
        <v>458</v>
      </c>
      <c r="B1134" s="3" t="s">
        <v>2350</v>
      </c>
      <c r="C1134" s="4" t="s">
        <v>2351</v>
      </c>
      <c r="D1134" s="4">
        <f>VLOOKUP(A1134,Sheet1!$A$1:$B$1307,2,FALSE)</f>
        <v>0.29389155196400002</v>
      </c>
      <c r="E1134" s="6">
        <v>83</v>
      </c>
      <c r="F1134" s="6">
        <v>1901</v>
      </c>
      <c r="G1134" s="4">
        <f>E1134+F1134</f>
        <v>1984</v>
      </c>
      <c r="H1134" s="4">
        <v>505</v>
      </c>
      <c r="I1134" s="4">
        <v>398.6</v>
      </c>
      <c r="J1134" s="7">
        <f t="shared" si="22"/>
        <v>33083.800000000003</v>
      </c>
      <c r="K1134">
        <f t="shared" si="23"/>
        <v>0.78930693069306934</v>
      </c>
    </row>
    <row r="1135" spans="1:11" ht="17">
      <c r="A1135" s="3" t="s">
        <v>564</v>
      </c>
      <c r="B1135" s="3" t="s">
        <v>2561</v>
      </c>
      <c r="C1135" s="4" t="s">
        <v>2562</v>
      </c>
      <c r="D1135" s="4">
        <f>VLOOKUP(A1135,Sheet1!$A$1:$B$1307,2,FALSE)</f>
        <v>0.26779353625500002</v>
      </c>
      <c r="E1135" s="6">
        <v>83</v>
      </c>
      <c r="F1135" s="6">
        <v>444</v>
      </c>
      <c r="G1135" s="4">
        <f>E1135+F1135</f>
        <v>527</v>
      </c>
      <c r="H1135" s="4">
        <v>547</v>
      </c>
      <c r="I1135" s="4">
        <v>373</v>
      </c>
      <c r="J1135" s="7">
        <f t="shared" si="22"/>
        <v>30959</v>
      </c>
      <c r="K1135">
        <f t="shared" si="23"/>
        <v>0.68190127970749548</v>
      </c>
    </row>
    <row r="1136" spans="1:11" ht="17">
      <c r="A1136" s="3" t="s">
        <v>1040</v>
      </c>
      <c r="B1136" s="3" t="s">
        <v>3504</v>
      </c>
      <c r="C1136" s="4" t="s">
        <v>3505</v>
      </c>
      <c r="D1136" s="4">
        <f>VLOOKUP(A1136,Sheet1!$A$1:$B$1307,2,FALSE)</f>
        <v>0.37663288983799997</v>
      </c>
      <c r="E1136" s="6">
        <v>81</v>
      </c>
      <c r="F1136" s="6">
        <v>82</v>
      </c>
      <c r="G1136" s="4">
        <f>E1136+F1136</f>
        <v>163</v>
      </c>
      <c r="H1136" s="4">
        <v>1079</v>
      </c>
      <c r="I1136" s="4">
        <v>298.89999999999998</v>
      </c>
      <c r="J1136" s="7">
        <f t="shared" si="22"/>
        <v>24210.899999999998</v>
      </c>
      <c r="K1136">
        <f t="shared" si="23"/>
        <v>0.2770157553290083</v>
      </c>
    </row>
    <row r="1137" spans="1:11" ht="17">
      <c r="A1137" s="3" t="s">
        <v>144</v>
      </c>
      <c r="B1137" s="3" t="s">
        <v>1739</v>
      </c>
      <c r="C1137" s="4" t="s">
        <v>1740</v>
      </c>
      <c r="D1137" s="4">
        <f>VLOOKUP(A1137,Sheet1!$A$1:$B$1307,2,FALSE)</f>
        <v>0.47116854067899999</v>
      </c>
      <c r="E1137" s="6">
        <v>80</v>
      </c>
      <c r="F1137" s="6">
        <v>152</v>
      </c>
      <c r="G1137" s="4">
        <f>E1137+F1137</f>
        <v>232</v>
      </c>
      <c r="H1137" s="4">
        <v>273</v>
      </c>
      <c r="I1137" s="4">
        <v>189.5</v>
      </c>
      <c r="J1137" s="7">
        <f t="shared" si="22"/>
        <v>15160</v>
      </c>
      <c r="K1137">
        <f t="shared" si="23"/>
        <v>0.69413919413919412</v>
      </c>
    </row>
    <row r="1138" spans="1:11" ht="17">
      <c r="A1138" s="3" t="s">
        <v>1045</v>
      </c>
      <c r="B1138" s="3" t="s">
        <v>3514</v>
      </c>
      <c r="C1138" s="4" t="s">
        <v>3515</v>
      </c>
      <c r="D1138" s="4">
        <f>VLOOKUP(A1138,Sheet1!$A$1:$B$1307,2,FALSE)</f>
        <v>0.61672496859100001</v>
      </c>
      <c r="E1138" s="6">
        <v>79</v>
      </c>
      <c r="F1138" s="6">
        <v>6199</v>
      </c>
      <c r="G1138" s="4">
        <f>E1138+F1138</f>
        <v>6278</v>
      </c>
      <c r="H1138" s="4">
        <v>4098</v>
      </c>
      <c r="I1138" s="4">
        <v>388.7</v>
      </c>
      <c r="J1138" s="7">
        <f t="shared" si="22"/>
        <v>30707.3</v>
      </c>
      <c r="K1138">
        <f t="shared" si="23"/>
        <v>9.4851146900927275E-2</v>
      </c>
    </row>
    <row r="1139" spans="1:11" ht="17">
      <c r="A1139" s="3" t="s">
        <v>151</v>
      </c>
      <c r="B1139" s="3" t="s">
        <v>1753</v>
      </c>
      <c r="C1139" s="4" t="s">
        <v>1754</v>
      </c>
      <c r="D1139" s="4">
        <f>VLOOKUP(A1139,Sheet1!$A$1:$B$1307,2,FALSE)</f>
        <v>0.25806371670799999</v>
      </c>
      <c r="E1139" s="6">
        <v>78</v>
      </c>
      <c r="F1139" s="6">
        <v>111</v>
      </c>
      <c r="G1139" s="4">
        <f>E1139+F1139</f>
        <v>189</v>
      </c>
      <c r="H1139" s="4">
        <v>338</v>
      </c>
      <c r="I1139" s="4">
        <v>216.1</v>
      </c>
      <c r="J1139" s="7">
        <f t="shared" si="22"/>
        <v>16855.8</v>
      </c>
      <c r="K1139">
        <f t="shared" si="23"/>
        <v>0.63934911242603554</v>
      </c>
    </row>
    <row r="1140" spans="1:11" ht="17">
      <c r="A1140" s="3" t="s">
        <v>924</v>
      </c>
      <c r="B1140" s="3" t="s">
        <v>3272</v>
      </c>
      <c r="C1140" s="4" t="s">
        <v>3273</v>
      </c>
      <c r="D1140" s="4">
        <f>VLOOKUP(A1140,Sheet1!$A$1:$B$1307,2,FALSE)</f>
        <v>0.21974161115999999</v>
      </c>
      <c r="E1140" s="6">
        <v>78</v>
      </c>
      <c r="F1140" s="6">
        <v>579</v>
      </c>
      <c r="G1140" s="4">
        <f>E1140+F1140</f>
        <v>657</v>
      </c>
      <c r="H1140" s="4">
        <v>77</v>
      </c>
      <c r="I1140" s="4">
        <v>74.3</v>
      </c>
      <c r="J1140" s="7">
        <f t="shared" si="22"/>
        <v>5795.4</v>
      </c>
      <c r="K1140">
        <f t="shared" si="23"/>
        <v>0.96493506493506487</v>
      </c>
    </row>
    <row r="1141" spans="1:11" ht="17">
      <c r="A1141" s="3" t="s">
        <v>1127</v>
      </c>
      <c r="B1141" s="3" t="s">
        <v>3678</v>
      </c>
      <c r="C1141" s="4" t="s">
        <v>3679</v>
      </c>
      <c r="D1141" s="4">
        <f>VLOOKUP(A1141,Sheet1!$A$1:$B$1307,2,FALSE)</f>
        <v>0.448990830866</v>
      </c>
      <c r="E1141" s="6">
        <v>78</v>
      </c>
      <c r="F1141" s="6">
        <v>165</v>
      </c>
      <c r="G1141" s="4">
        <f>E1141+F1141</f>
        <v>243</v>
      </c>
      <c r="H1141" s="4">
        <v>75</v>
      </c>
      <c r="I1141" s="4">
        <v>66</v>
      </c>
      <c r="J1141" s="7">
        <f t="shared" si="22"/>
        <v>5148</v>
      </c>
      <c r="K1141">
        <f t="shared" si="23"/>
        <v>0.88</v>
      </c>
    </row>
    <row r="1142" spans="1:11" ht="17">
      <c r="A1142" s="3" t="s">
        <v>1230</v>
      </c>
      <c r="B1142" s="3" t="s">
        <v>3857</v>
      </c>
      <c r="C1142" s="4" t="s">
        <v>1572</v>
      </c>
      <c r="D1142" s="4">
        <f>VLOOKUP(A1142,Sheet1!$A$1:$B$1307,2,FALSE)</f>
        <v>0.41517021923899999</v>
      </c>
      <c r="E1142" s="6">
        <v>78</v>
      </c>
      <c r="F1142" s="6">
        <v>89</v>
      </c>
      <c r="G1142" s="4">
        <f>E1142+F1142</f>
        <v>167</v>
      </c>
      <c r="H1142" s="4">
        <v>535</v>
      </c>
      <c r="I1142" s="4">
        <v>249.6</v>
      </c>
      <c r="J1142" s="7">
        <f t="shared" si="22"/>
        <v>19468.8</v>
      </c>
      <c r="K1142">
        <f t="shared" si="23"/>
        <v>0.46654205607476634</v>
      </c>
    </row>
    <row r="1143" spans="1:11" ht="17">
      <c r="A1143" s="3" t="s">
        <v>1305</v>
      </c>
      <c r="B1143" s="3" t="s">
        <v>3959</v>
      </c>
      <c r="C1143" s="4" t="s">
        <v>3960</v>
      </c>
      <c r="D1143" s="4">
        <f>VLOOKUP(A1143,Sheet1!$A$1:$B$1307,2,FALSE)</f>
        <v>0.30966955169100002</v>
      </c>
      <c r="E1143" s="6">
        <v>78</v>
      </c>
      <c r="F1143" s="6">
        <v>136</v>
      </c>
      <c r="G1143" s="4">
        <f>E1143+F1143</f>
        <v>214</v>
      </c>
      <c r="H1143" s="4">
        <v>406</v>
      </c>
      <c r="I1143" s="4">
        <v>229.2</v>
      </c>
      <c r="J1143" s="7">
        <f t="shared" si="22"/>
        <v>17877.599999999999</v>
      </c>
      <c r="K1143">
        <f t="shared" si="23"/>
        <v>0.56453201970443345</v>
      </c>
    </row>
    <row r="1144" spans="1:11" ht="17">
      <c r="A1144" s="3" t="s">
        <v>74</v>
      </c>
      <c r="B1144" s="3" t="s">
        <v>1601</v>
      </c>
      <c r="C1144" s="4" t="s">
        <v>1602</v>
      </c>
      <c r="D1144" s="4">
        <f>VLOOKUP(A1144,Sheet1!$A$1:$B$1307,2,FALSE)</f>
        <v>0.24914737207500001</v>
      </c>
      <c r="E1144" s="6">
        <v>77</v>
      </c>
      <c r="F1144" s="6">
        <v>151</v>
      </c>
      <c r="G1144" s="4">
        <f>E1144+F1144</f>
        <v>228</v>
      </c>
      <c r="H1144" s="4">
        <v>2196</v>
      </c>
      <c r="I1144" s="4">
        <v>566.70000000000005</v>
      </c>
      <c r="J1144" s="7">
        <f t="shared" si="22"/>
        <v>43635.9</v>
      </c>
      <c r="K1144">
        <f t="shared" si="23"/>
        <v>0.25806010928961753</v>
      </c>
    </row>
    <row r="1145" spans="1:11" ht="17">
      <c r="A1145" s="3" t="s">
        <v>149</v>
      </c>
      <c r="B1145" s="3" t="s">
        <v>1749</v>
      </c>
      <c r="C1145" s="4" t="s">
        <v>1750</v>
      </c>
      <c r="D1145" s="4">
        <f>VLOOKUP(A1145,Sheet1!$A$1:$B$1307,2,FALSE)</f>
        <v>0.43889730389999998</v>
      </c>
      <c r="E1145" s="6">
        <v>77</v>
      </c>
      <c r="F1145" s="6">
        <v>123</v>
      </c>
      <c r="G1145" s="4">
        <f>E1145+F1145</f>
        <v>200</v>
      </c>
      <c r="H1145" s="4">
        <v>192</v>
      </c>
      <c r="I1145" s="4">
        <v>150.4</v>
      </c>
      <c r="J1145" s="7">
        <f t="shared" si="22"/>
        <v>11580.800000000001</v>
      </c>
      <c r="K1145">
        <f t="shared" si="23"/>
        <v>0.78333333333333333</v>
      </c>
    </row>
    <row r="1146" spans="1:11" ht="17">
      <c r="A1146" s="3" t="s">
        <v>1282</v>
      </c>
      <c r="B1146" s="3" t="s">
        <v>3920</v>
      </c>
      <c r="C1146" s="4" t="s">
        <v>3921</v>
      </c>
      <c r="D1146" s="4">
        <f>VLOOKUP(A1146,Sheet1!$A$1:$B$1307,2,FALSE)</f>
        <v>0.29506250638999998</v>
      </c>
      <c r="E1146" s="6">
        <v>76</v>
      </c>
      <c r="F1146" s="6">
        <v>119</v>
      </c>
      <c r="G1146" s="4">
        <f>E1146+F1146</f>
        <v>195</v>
      </c>
      <c r="H1146" s="4">
        <v>375</v>
      </c>
      <c r="I1146" s="4">
        <v>232.5</v>
      </c>
      <c r="J1146" s="7">
        <f t="shared" si="22"/>
        <v>17670</v>
      </c>
      <c r="K1146">
        <f t="shared" si="23"/>
        <v>0.62</v>
      </c>
    </row>
    <row r="1147" spans="1:11" ht="17">
      <c r="A1147" s="3" t="s">
        <v>145</v>
      </c>
      <c r="B1147" s="3" t="s">
        <v>1741</v>
      </c>
      <c r="C1147" s="4" t="s">
        <v>1742</v>
      </c>
      <c r="D1147" s="4">
        <f>VLOOKUP(A1147,Sheet1!$A$1:$B$1307,2,FALSE)</f>
        <v>0.64390356745199995</v>
      </c>
      <c r="E1147" s="6">
        <v>74</v>
      </c>
      <c r="F1147" s="6">
        <v>94</v>
      </c>
      <c r="G1147" s="4">
        <f>E1147+F1147</f>
        <v>168</v>
      </c>
      <c r="H1147" s="4">
        <v>169</v>
      </c>
      <c r="I1147" s="4">
        <v>143.4</v>
      </c>
      <c r="J1147" s="7">
        <f t="shared" si="22"/>
        <v>10611.6</v>
      </c>
      <c r="K1147">
        <f t="shared" si="23"/>
        <v>0.84852071005917162</v>
      </c>
    </row>
    <row r="1148" spans="1:11" ht="17">
      <c r="A1148" s="3" t="s">
        <v>1135</v>
      </c>
      <c r="B1148" s="3" t="s">
        <v>3694</v>
      </c>
      <c r="C1148" s="4" t="s">
        <v>3695</v>
      </c>
      <c r="D1148" s="4">
        <f>VLOOKUP(A1148,Sheet1!$A$1:$B$1307,2,FALSE)</f>
        <v>0.32387132343399999</v>
      </c>
      <c r="E1148" s="6">
        <v>74</v>
      </c>
      <c r="F1148" s="6">
        <v>168</v>
      </c>
      <c r="G1148" s="4">
        <f>E1148+F1148</f>
        <v>242</v>
      </c>
      <c r="H1148" s="4">
        <v>75</v>
      </c>
      <c r="I1148" s="4">
        <v>63.5</v>
      </c>
      <c r="J1148" s="7">
        <f t="shared" si="22"/>
        <v>4699</v>
      </c>
      <c r="K1148">
        <f t="shared" si="23"/>
        <v>0.84666666666666668</v>
      </c>
    </row>
    <row r="1149" spans="1:11" ht="17">
      <c r="A1149" s="3" t="s">
        <v>454</v>
      </c>
      <c r="B1149" s="3" t="s">
        <v>2342</v>
      </c>
      <c r="C1149" s="4" t="s">
        <v>2343</v>
      </c>
      <c r="D1149" s="4">
        <f>VLOOKUP(A1149,Sheet1!$A$1:$B$1307,2,FALSE)</f>
        <v>0.19406328088700001</v>
      </c>
      <c r="E1149" s="6">
        <v>73</v>
      </c>
      <c r="F1149" s="6">
        <v>555</v>
      </c>
      <c r="G1149" s="4">
        <f>E1149+F1149</f>
        <v>628</v>
      </c>
      <c r="H1149" s="4">
        <v>544</v>
      </c>
      <c r="I1149" s="4">
        <v>381.1</v>
      </c>
      <c r="J1149" s="7">
        <f t="shared" si="22"/>
        <v>27820.300000000003</v>
      </c>
      <c r="K1149">
        <f t="shared" si="23"/>
        <v>0.7005514705882353</v>
      </c>
    </row>
    <row r="1150" spans="1:11" ht="17">
      <c r="A1150" s="3" t="s">
        <v>627</v>
      </c>
      <c r="B1150" s="3" t="s">
        <v>2685</v>
      </c>
      <c r="C1150" s="4" t="s">
        <v>2686</v>
      </c>
      <c r="D1150" s="4">
        <f>VLOOKUP(A1150,Sheet1!$A$1:$B$1307,2,FALSE)</f>
        <v>0.40780223226000001</v>
      </c>
      <c r="E1150" s="6">
        <v>73</v>
      </c>
      <c r="F1150" s="6">
        <v>347</v>
      </c>
      <c r="G1150" s="4">
        <f>E1150+F1150</f>
        <v>420</v>
      </c>
      <c r="H1150" s="4">
        <v>582</v>
      </c>
      <c r="I1150" s="4">
        <v>170.7</v>
      </c>
      <c r="J1150" s="7">
        <f t="shared" si="22"/>
        <v>12461.099999999999</v>
      </c>
      <c r="K1150">
        <f t="shared" si="23"/>
        <v>0.29329896907216491</v>
      </c>
    </row>
    <row r="1151" spans="1:11" ht="17">
      <c r="A1151" s="3" t="s">
        <v>1235</v>
      </c>
      <c r="B1151" s="3" t="s">
        <v>3863</v>
      </c>
      <c r="C1151" s="4" t="s">
        <v>1572</v>
      </c>
      <c r="D1151" s="4">
        <f>VLOOKUP(A1151,Sheet1!$A$1:$B$1307,2,FALSE)</f>
        <v>0.50327864227800001</v>
      </c>
      <c r="E1151" s="6">
        <v>73</v>
      </c>
      <c r="F1151" s="6">
        <v>74</v>
      </c>
      <c r="G1151" s="4">
        <f>E1151+F1151</f>
        <v>147</v>
      </c>
      <c r="H1151" s="4">
        <v>256</v>
      </c>
      <c r="I1151" s="4">
        <v>175</v>
      </c>
      <c r="J1151" s="7">
        <f t="shared" si="22"/>
        <v>12775</v>
      </c>
      <c r="K1151">
        <f t="shared" si="23"/>
        <v>0.68359375</v>
      </c>
    </row>
    <row r="1152" spans="1:11" ht="17">
      <c r="A1152" s="3" t="s">
        <v>240</v>
      </c>
      <c r="B1152" s="3" t="s">
        <v>1917</v>
      </c>
      <c r="C1152" s="4" t="s">
        <v>1918</v>
      </c>
      <c r="D1152" s="4">
        <f>VLOOKUP(A1152,Sheet1!$A$1:$B$1307,2,FALSE)</f>
        <v>0.23815555750299999</v>
      </c>
      <c r="E1152" s="6">
        <v>72</v>
      </c>
      <c r="F1152" s="6">
        <v>2416</v>
      </c>
      <c r="G1152" s="4">
        <f>E1152+F1152</f>
        <v>2488</v>
      </c>
      <c r="H1152" s="4">
        <v>8113</v>
      </c>
      <c r="I1152" s="4">
        <v>1270.0999999999999</v>
      </c>
      <c r="J1152" s="7">
        <f t="shared" si="22"/>
        <v>91447.2</v>
      </c>
      <c r="K1152">
        <f t="shared" si="23"/>
        <v>0.15655121410082581</v>
      </c>
    </row>
    <row r="1153" spans="1:11" ht="17">
      <c r="A1153" s="3" t="s">
        <v>622</v>
      </c>
      <c r="B1153" s="3" t="s">
        <v>2675</v>
      </c>
      <c r="C1153" s="4" t="s">
        <v>2676</v>
      </c>
      <c r="D1153" s="4">
        <f>VLOOKUP(A1153,Sheet1!$A$1:$B$1307,2,FALSE)</f>
        <v>0.41405092239199998</v>
      </c>
      <c r="E1153" s="6">
        <v>72</v>
      </c>
      <c r="F1153" s="6">
        <v>918</v>
      </c>
      <c r="G1153" s="4">
        <f>E1153+F1153</f>
        <v>990</v>
      </c>
      <c r="H1153" s="4">
        <v>679</v>
      </c>
      <c r="I1153" s="4">
        <v>361.7</v>
      </c>
      <c r="J1153" s="7">
        <f t="shared" si="22"/>
        <v>26042.399999999998</v>
      </c>
      <c r="K1153">
        <f t="shared" si="23"/>
        <v>0.53269513991163475</v>
      </c>
    </row>
    <row r="1154" spans="1:11" ht="17">
      <c r="A1154" s="3" t="s">
        <v>1057</v>
      </c>
      <c r="B1154" s="3" t="s">
        <v>3538</v>
      </c>
      <c r="C1154" s="4" t="s">
        <v>3539</v>
      </c>
      <c r="D1154" s="4">
        <f>VLOOKUP(A1154,Sheet1!$A$1:$B$1307,2,FALSE)</f>
        <v>0.28888581975099997</v>
      </c>
      <c r="E1154" s="6">
        <v>72</v>
      </c>
      <c r="F1154" s="6">
        <v>78</v>
      </c>
      <c r="G1154" s="4">
        <f>E1154+F1154</f>
        <v>150</v>
      </c>
      <c r="H1154" s="4">
        <v>1869</v>
      </c>
      <c r="I1154" s="4">
        <v>566</v>
      </c>
      <c r="J1154" s="7">
        <f t="shared" si="22"/>
        <v>40752</v>
      </c>
      <c r="K1154">
        <f t="shared" si="23"/>
        <v>0.30283574103798822</v>
      </c>
    </row>
    <row r="1155" spans="1:11" ht="17">
      <c r="A1155" s="3" t="s">
        <v>1195</v>
      </c>
      <c r="B1155" s="3" t="s">
        <v>3811</v>
      </c>
      <c r="C1155" s="4" t="s">
        <v>3812</v>
      </c>
      <c r="D1155" s="4">
        <f>VLOOKUP(A1155,Sheet1!$A$1:$B$1307,2,FALSE)</f>
        <v>0.48777241201299998</v>
      </c>
      <c r="E1155" s="6">
        <v>72</v>
      </c>
      <c r="F1155" s="6">
        <v>74</v>
      </c>
      <c r="G1155" s="4">
        <f>E1155+F1155</f>
        <v>146</v>
      </c>
      <c r="H1155" s="4">
        <v>262</v>
      </c>
      <c r="I1155" s="4">
        <v>171.9</v>
      </c>
      <c r="J1155" s="7">
        <f t="shared" ref="J1155:J1218" si="24">I1155*E1155</f>
        <v>12376.800000000001</v>
      </c>
      <c r="K1155">
        <f t="shared" ref="K1155:K1218" si="25">I1155/H1155</f>
        <v>0.65610687022900771</v>
      </c>
    </row>
    <row r="1156" spans="1:11" ht="17">
      <c r="A1156" s="3" t="s">
        <v>1130</v>
      </c>
      <c r="B1156" s="3" t="s">
        <v>3684</v>
      </c>
      <c r="C1156" s="4" t="s">
        <v>3685</v>
      </c>
      <c r="D1156" s="4">
        <f>VLOOKUP(A1156,Sheet1!$A$1:$B$1307,2,FALSE)</f>
        <v>0.172619114165</v>
      </c>
      <c r="E1156" s="6">
        <v>71</v>
      </c>
      <c r="F1156" s="6">
        <v>679</v>
      </c>
      <c r="G1156" s="4">
        <f>E1156+F1156</f>
        <v>750</v>
      </c>
      <c r="H1156" s="4">
        <v>75</v>
      </c>
      <c r="I1156" s="4">
        <v>66.7</v>
      </c>
      <c r="J1156" s="7">
        <f t="shared" si="24"/>
        <v>4735.7</v>
      </c>
      <c r="K1156">
        <f t="shared" si="25"/>
        <v>0.88933333333333342</v>
      </c>
    </row>
    <row r="1157" spans="1:11" ht="17">
      <c r="A1157" s="3" t="s">
        <v>608</v>
      </c>
      <c r="B1157" s="3" t="s">
        <v>2647</v>
      </c>
      <c r="C1157" s="4" t="s">
        <v>2648</v>
      </c>
      <c r="D1157" s="4">
        <f>VLOOKUP(A1157,Sheet1!$A$1:$B$1307,2,FALSE)</f>
        <v>0.31613018416299998</v>
      </c>
      <c r="E1157" s="6">
        <v>69</v>
      </c>
      <c r="F1157" s="6">
        <v>6928</v>
      </c>
      <c r="G1157" s="4">
        <f>E1157+F1157</f>
        <v>6997</v>
      </c>
      <c r="H1157" s="4">
        <v>969</v>
      </c>
      <c r="I1157" s="4">
        <v>666.2</v>
      </c>
      <c r="J1157" s="7">
        <f t="shared" si="24"/>
        <v>45967.8</v>
      </c>
      <c r="K1157">
        <f t="shared" si="25"/>
        <v>0.68751289989680087</v>
      </c>
    </row>
    <row r="1158" spans="1:11" ht="17">
      <c r="A1158" s="3" t="s">
        <v>1184</v>
      </c>
      <c r="B1158" s="3" t="s">
        <v>3789</v>
      </c>
      <c r="C1158" s="4" t="s">
        <v>3790</v>
      </c>
      <c r="D1158" s="4">
        <f>VLOOKUP(A1158,Sheet1!$A$1:$B$1307,2,FALSE)</f>
        <v>0.81724554475300004</v>
      </c>
      <c r="E1158" s="6">
        <v>68</v>
      </c>
      <c r="F1158" s="6">
        <v>68</v>
      </c>
      <c r="G1158" s="4">
        <f>E1158+F1158</f>
        <v>136</v>
      </c>
      <c r="H1158" s="4">
        <v>334</v>
      </c>
      <c r="I1158" s="4">
        <v>197.7</v>
      </c>
      <c r="J1158" s="7">
        <f t="shared" si="24"/>
        <v>13443.599999999999</v>
      </c>
      <c r="K1158">
        <f t="shared" si="25"/>
        <v>0.59191616766467059</v>
      </c>
    </row>
    <row r="1159" spans="1:11" ht="17">
      <c r="A1159" s="3" t="s">
        <v>1252</v>
      </c>
      <c r="B1159" s="3" t="s">
        <v>3883</v>
      </c>
      <c r="C1159" s="4" t="s">
        <v>1572</v>
      </c>
      <c r="D1159" s="4">
        <f>VLOOKUP(A1159,Sheet1!$A$1:$B$1307,2,FALSE)</f>
        <v>0.20460913634799999</v>
      </c>
      <c r="E1159" s="6">
        <v>65</v>
      </c>
      <c r="F1159" s="6">
        <v>66</v>
      </c>
      <c r="G1159" s="4">
        <f>E1159+F1159</f>
        <v>131</v>
      </c>
      <c r="H1159" s="4">
        <v>242</v>
      </c>
      <c r="I1159" s="4">
        <v>200</v>
      </c>
      <c r="J1159" s="7">
        <f t="shared" si="24"/>
        <v>13000</v>
      </c>
      <c r="K1159">
        <f t="shared" si="25"/>
        <v>0.82644628099173556</v>
      </c>
    </row>
    <row r="1160" spans="1:11" ht="17">
      <c r="A1160" s="3" t="s">
        <v>1253</v>
      </c>
      <c r="B1160" s="3" t="s">
        <v>3884</v>
      </c>
      <c r="C1160" s="4" t="s">
        <v>3885</v>
      </c>
      <c r="D1160" s="4">
        <f>VLOOKUP(A1160,Sheet1!$A$1:$B$1307,2,FALSE)</f>
        <v>0.70117256468800004</v>
      </c>
      <c r="E1160" s="6">
        <v>65</v>
      </c>
      <c r="F1160" s="6">
        <v>84</v>
      </c>
      <c r="G1160" s="4">
        <f>E1160+F1160</f>
        <v>149</v>
      </c>
      <c r="H1160" s="4">
        <v>323</v>
      </c>
      <c r="I1160" s="4">
        <v>220</v>
      </c>
      <c r="J1160" s="7">
        <f t="shared" si="24"/>
        <v>14300</v>
      </c>
      <c r="K1160">
        <f t="shared" si="25"/>
        <v>0.68111455108359131</v>
      </c>
    </row>
    <row r="1161" spans="1:11" ht="17">
      <c r="A1161" s="3" t="s">
        <v>1122</v>
      </c>
      <c r="B1161" s="3" t="s">
        <v>3668</v>
      </c>
      <c r="C1161" s="4" t="s">
        <v>3669</v>
      </c>
      <c r="D1161" s="4">
        <f>VLOOKUP(A1161,Sheet1!$A$1:$B$1307,2,FALSE)</f>
        <v>0.48961039189299999</v>
      </c>
      <c r="E1161" s="6">
        <v>64</v>
      </c>
      <c r="F1161" s="6">
        <v>70</v>
      </c>
      <c r="G1161" s="4">
        <f>E1161+F1161</f>
        <v>134</v>
      </c>
      <c r="H1161" s="4">
        <v>77</v>
      </c>
      <c r="I1161" s="4">
        <v>75.8</v>
      </c>
      <c r="J1161" s="7">
        <f t="shared" si="24"/>
        <v>4851.2</v>
      </c>
      <c r="K1161">
        <f t="shared" si="25"/>
        <v>0.98441558441558441</v>
      </c>
    </row>
    <row r="1162" spans="1:11" ht="17">
      <c r="A1162" s="3" t="s">
        <v>1222</v>
      </c>
      <c r="B1162" s="3" t="s">
        <v>3848</v>
      </c>
      <c r="C1162" s="4" t="s">
        <v>1572</v>
      </c>
      <c r="D1162" s="4">
        <f>VLOOKUP(A1162,Sheet1!$A$1:$B$1307,2,FALSE)</f>
        <v>0.52470523784099998</v>
      </c>
      <c r="E1162" s="6">
        <v>64</v>
      </c>
      <c r="F1162" s="6">
        <v>94</v>
      </c>
      <c r="G1162" s="4">
        <f>E1162+F1162</f>
        <v>158</v>
      </c>
      <c r="H1162" s="4">
        <v>111</v>
      </c>
      <c r="I1162" s="4">
        <v>102</v>
      </c>
      <c r="J1162" s="7">
        <f t="shared" si="24"/>
        <v>6528</v>
      </c>
      <c r="K1162">
        <f t="shared" si="25"/>
        <v>0.91891891891891897</v>
      </c>
    </row>
    <row r="1163" spans="1:11" ht="17">
      <c r="A1163" s="3" t="s">
        <v>1297</v>
      </c>
      <c r="B1163" s="3" t="s">
        <v>3947</v>
      </c>
      <c r="C1163" s="4" t="s">
        <v>3948</v>
      </c>
      <c r="D1163" s="4">
        <f>VLOOKUP(A1163,Sheet1!$A$1:$B$1307,2,FALSE)</f>
        <v>0.44214976998599997</v>
      </c>
      <c r="E1163" s="6">
        <v>64</v>
      </c>
      <c r="F1163" s="6">
        <v>68</v>
      </c>
      <c r="G1163" s="4">
        <f>E1163+F1163</f>
        <v>132</v>
      </c>
      <c r="H1163" s="4">
        <v>936</v>
      </c>
      <c r="I1163" s="4">
        <v>308</v>
      </c>
      <c r="J1163" s="7">
        <f t="shared" si="24"/>
        <v>19712</v>
      </c>
      <c r="K1163">
        <f t="shared" si="25"/>
        <v>0.32905982905982906</v>
      </c>
    </row>
    <row r="1164" spans="1:11" ht="17">
      <c r="A1164" s="3" t="s">
        <v>765</v>
      </c>
      <c r="B1164" s="3" t="s">
        <v>2955</v>
      </c>
      <c r="C1164" s="4" t="s">
        <v>2956</v>
      </c>
      <c r="D1164" s="4">
        <f>VLOOKUP(A1164,Sheet1!$A$1:$B$1307,2,FALSE)</f>
        <v>0.43575625648100003</v>
      </c>
      <c r="E1164" s="6">
        <v>63</v>
      </c>
      <c r="F1164" s="6">
        <v>120</v>
      </c>
      <c r="G1164" s="4">
        <f>E1164+F1164</f>
        <v>183</v>
      </c>
      <c r="H1164" s="4">
        <v>263</v>
      </c>
      <c r="I1164" s="4">
        <v>196.3</v>
      </c>
      <c r="J1164" s="7">
        <f t="shared" si="24"/>
        <v>12366.900000000001</v>
      </c>
      <c r="K1164">
        <f t="shared" si="25"/>
        <v>0.74638783269961984</v>
      </c>
    </row>
    <row r="1165" spans="1:11" ht="17">
      <c r="A1165" s="3" t="s">
        <v>1144</v>
      </c>
      <c r="B1165" s="3" t="s">
        <v>3712</v>
      </c>
      <c r="C1165" s="4" t="s">
        <v>3713</v>
      </c>
      <c r="D1165" s="4">
        <f>VLOOKUP(A1165,Sheet1!$A$1:$B$1307,2,FALSE)</f>
        <v>0.32446000162499999</v>
      </c>
      <c r="E1165" s="6">
        <v>63</v>
      </c>
      <c r="F1165" s="6">
        <v>137</v>
      </c>
      <c r="G1165" s="4">
        <f>E1165+F1165</f>
        <v>200</v>
      </c>
      <c r="H1165" s="4">
        <v>76</v>
      </c>
      <c r="I1165" s="4">
        <v>62.8</v>
      </c>
      <c r="J1165" s="7">
        <f t="shared" si="24"/>
        <v>3956.3999999999996</v>
      </c>
      <c r="K1165">
        <f t="shared" si="25"/>
        <v>0.82631578947368423</v>
      </c>
    </row>
    <row r="1166" spans="1:11" ht="17">
      <c r="A1166" s="3" t="s">
        <v>1181</v>
      </c>
      <c r="B1166" s="3" t="s">
        <v>3783</v>
      </c>
      <c r="C1166" s="4" t="s">
        <v>3784</v>
      </c>
      <c r="D1166" s="4">
        <f>VLOOKUP(A1166,Sheet1!$A$1:$B$1307,2,FALSE)</f>
        <v>0.87693132731699996</v>
      </c>
      <c r="E1166" s="6">
        <v>63</v>
      </c>
      <c r="F1166" s="6">
        <v>83</v>
      </c>
      <c r="G1166" s="4">
        <f>E1166+F1166</f>
        <v>146</v>
      </c>
      <c r="H1166" s="4">
        <v>512</v>
      </c>
      <c r="I1166" s="4">
        <v>207.4</v>
      </c>
      <c r="J1166" s="7">
        <f t="shared" si="24"/>
        <v>13066.2</v>
      </c>
      <c r="K1166">
        <f t="shared" si="25"/>
        <v>0.40507812500000001</v>
      </c>
    </row>
    <row r="1167" spans="1:11" ht="17">
      <c r="A1167" s="3" t="s">
        <v>125</v>
      </c>
      <c r="B1167" s="3" t="s">
        <v>1701</v>
      </c>
      <c r="C1167" s="4" t="s">
        <v>1702</v>
      </c>
      <c r="D1167" s="4">
        <f>VLOOKUP(A1167,Sheet1!$A$1:$B$1307,2,FALSE)</f>
        <v>0.228616072162</v>
      </c>
      <c r="E1167" s="6">
        <v>62</v>
      </c>
      <c r="F1167" s="6">
        <v>2912</v>
      </c>
      <c r="G1167" s="4">
        <f>E1167+F1167</f>
        <v>2974</v>
      </c>
      <c r="H1167" s="4">
        <v>4288</v>
      </c>
      <c r="I1167" s="4">
        <v>219.8</v>
      </c>
      <c r="J1167" s="7">
        <f t="shared" si="24"/>
        <v>13627.6</v>
      </c>
      <c r="K1167">
        <f t="shared" si="25"/>
        <v>5.1259328358208955E-2</v>
      </c>
    </row>
    <row r="1168" spans="1:11" ht="17">
      <c r="A1168" s="3" t="s">
        <v>1259</v>
      </c>
      <c r="B1168" s="3" t="s">
        <v>3891</v>
      </c>
      <c r="C1168" s="4" t="s">
        <v>3892</v>
      </c>
      <c r="D1168" s="4">
        <f>VLOOKUP(A1168,Sheet1!$A$1:$B$1307,2,FALSE)</f>
        <v>0.229586593092</v>
      </c>
      <c r="E1168" s="6">
        <v>61</v>
      </c>
      <c r="F1168" s="6">
        <v>99</v>
      </c>
      <c r="G1168" s="4">
        <f>E1168+F1168</f>
        <v>160</v>
      </c>
      <c r="H1168" s="4">
        <v>371</v>
      </c>
      <c r="I1168" s="4">
        <v>203</v>
      </c>
      <c r="J1168" s="7">
        <f t="shared" si="24"/>
        <v>12383</v>
      </c>
      <c r="K1168">
        <f t="shared" si="25"/>
        <v>0.54716981132075471</v>
      </c>
    </row>
    <row r="1169" spans="1:11" ht="17">
      <c r="A1169" s="3" t="s">
        <v>140</v>
      </c>
      <c r="B1169" s="3" t="s">
        <v>1731</v>
      </c>
      <c r="C1169" s="4" t="s">
        <v>1732</v>
      </c>
      <c r="D1169" s="4">
        <f>VLOOKUP(A1169,Sheet1!$A$1:$B$1307,2,FALSE)</f>
        <v>0.35403088214</v>
      </c>
      <c r="E1169" s="6">
        <v>58</v>
      </c>
      <c r="F1169" s="6">
        <v>65</v>
      </c>
      <c r="G1169" s="4">
        <f>E1169+F1169</f>
        <v>123</v>
      </c>
      <c r="H1169" s="4">
        <v>304</v>
      </c>
      <c r="I1169" s="4">
        <v>203.4</v>
      </c>
      <c r="J1169" s="7">
        <f t="shared" si="24"/>
        <v>11797.2</v>
      </c>
      <c r="K1169">
        <f t="shared" si="25"/>
        <v>0.66907894736842111</v>
      </c>
    </row>
    <row r="1170" spans="1:11" ht="17">
      <c r="A1170" s="3" t="s">
        <v>600</v>
      </c>
      <c r="B1170" s="3" t="s">
        <v>2632</v>
      </c>
      <c r="C1170" s="4" t="s">
        <v>2633</v>
      </c>
      <c r="D1170" s="4">
        <f>VLOOKUP(A1170,Sheet1!$A$1:$B$1307,2,FALSE)</f>
        <v>0.55429838132999998</v>
      </c>
      <c r="E1170" s="6">
        <v>58</v>
      </c>
      <c r="F1170" s="6">
        <v>1339</v>
      </c>
      <c r="G1170" s="4">
        <f>E1170+F1170</f>
        <v>1397</v>
      </c>
      <c r="H1170" s="4">
        <v>443</v>
      </c>
      <c r="I1170" s="4">
        <v>296.2</v>
      </c>
      <c r="J1170" s="7">
        <f t="shared" si="24"/>
        <v>17179.599999999999</v>
      </c>
      <c r="K1170">
        <f t="shared" si="25"/>
        <v>0.6686230248306998</v>
      </c>
    </row>
    <row r="1171" spans="1:11" ht="17">
      <c r="A1171" s="3" t="s">
        <v>1263</v>
      </c>
      <c r="B1171" s="3" t="s">
        <v>3897</v>
      </c>
      <c r="C1171" s="4" t="s">
        <v>1572</v>
      </c>
      <c r="D1171" s="4">
        <f>VLOOKUP(A1171,Sheet1!$A$1:$B$1307,2,FALSE)</f>
        <v>0.36572781371000002</v>
      </c>
      <c r="E1171" s="6">
        <v>58</v>
      </c>
      <c r="F1171" s="6">
        <v>61</v>
      </c>
      <c r="G1171" s="4">
        <f>E1171+F1171</f>
        <v>119</v>
      </c>
      <c r="H1171" s="4">
        <v>371</v>
      </c>
      <c r="I1171" s="4">
        <v>221.6</v>
      </c>
      <c r="J1171" s="7">
        <f t="shared" si="24"/>
        <v>12852.8</v>
      </c>
      <c r="K1171">
        <f t="shared" si="25"/>
        <v>0.59730458221024252</v>
      </c>
    </row>
    <row r="1172" spans="1:11" ht="17">
      <c r="A1172" s="3" t="s">
        <v>1137</v>
      </c>
      <c r="B1172" s="3" t="s">
        <v>3698</v>
      </c>
      <c r="C1172" s="4" t="s">
        <v>3699</v>
      </c>
      <c r="D1172" s="4">
        <f>VLOOKUP(A1172,Sheet1!$A$1:$B$1307,2,FALSE)</f>
        <v>0.34300103477400001</v>
      </c>
      <c r="E1172" s="6">
        <v>57</v>
      </c>
      <c r="F1172" s="6">
        <v>331</v>
      </c>
      <c r="G1172" s="4">
        <f>E1172+F1172</f>
        <v>388</v>
      </c>
      <c r="H1172" s="4">
        <v>75</v>
      </c>
      <c r="I1172" s="4">
        <v>63.4</v>
      </c>
      <c r="J1172" s="7">
        <f t="shared" si="24"/>
        <v>3613.7999999999997</v>
      </c>
      <c r="K1172">
        <f t="shared" si="25"/>
        <v>0.84533333333333327</v>
      </c>
    </row>
    <row r="1173" spans="1:11" ht="17">
      <c r="A1173" s="3" t="s">
        <v>258</v>
      </c>
      <c r="B1173" s="3" t="s">
        <v>1953</v>
      </c>
      <c r="C1173" s="4" t="s">
        <v>1954</v>
      </c>
      <c r="D1173" s="4">
        <f>VLOOKUP(A1173,Sheet1!$A$1:$B$1307,2,FALSE)</f>
        <v>0.44258540007899999</v>
      </c>
      <c r="E1173" s="6">
        <v>56</v>
      </c>
      <c r="F1173" s="6">
        <v>56</v>
      </c>
      <c r="G1173" s="4">
        <f>E1173+F1173</f>
        <v>112</v>
      </c>
      <c r="H1173" s="4">
        <v>568</v>
      </c>
      <c r="I1173" s="4">
        <v>502.3</v>
      </c>
      <c r="J1173" s="7">
        <f t="shared" si="24"/>
        <v>28128.799999999999</v>
      </c>
      <c r="K1173">
        <f t="shared" si="25"/>
        <v>0.88433098591549297</v>
      </c>
    </row>
    <row r="1174" spans="1:11" ht="17">
      <c r="A1174" s="3" t="s">
        <v>1180</v>
      </c>
      <c r="B1174" s="3" t="s">
        <v>3781</v>
      </c>
      <c r="C1174" s="4" t="s">
        <v>3782</v>
      </c>
      <c r="D1174" s="4">
        <f>VLOOKUP(A1174,Sheet1!$A$1:$B$1307,2,FALSE)</f>
        <v>0.16630563259700001</v>
      </c>
      <c r="E1174" s="6">
        <v>56</v>
      </c>
      <c r="F1174" s="6">
        <v>56</v>
      </c>
      <c r="G1174" s="4">
        <f>E1174+F1174</f>
        <v>112</v>
      </c>
      <c r="H1174" s="4">
        <v>438</v>
      </c>
      <c r="I1174" s="4">
        <v>267.2</v>
      </c>
      <c r="J1174" s="7">
        <f t="shared" si="24"/>
        <v>14963.199999999999</v>
      </c>
      <c r="K1174">
        <f t="shared" si="25"/>
        <v>0.61004566210045663</v>
      </c>
    </row>
    <row r="1175" spans="1:11" ht="17">
      <c r="A1175" s="3" t="s">
        <v>1217</v>
      </c>
      <c r="B1175" s="3" t="s">
        <v>3843</v>
      </c>
      <c r="C1175" s="4" t="s">
        <v>1572</v>
      </c>
      <c r="D1175" s="4">
        <f>VLOOKUP(A1175,Sheet1!$A$1:$B$1307,2,FALSE)</f>
        <v>0.29526560833799997</v>
      </c>
      <c r="E1175" s="6">
        <v>55</v>
      </c>
      <c r="F1175" s="6">
        <v>56</v>
      </c>
      <c r="G1175" s="4">
        <f>E1175+F1175</f>
        <v>111</v>
      </c>
      <c r="H1175" s="4">
        <v>250</v>
      </c>
      <c r="I1175" s="4">
        <v>170.2</v>
      </c>
      <c r="J1175" s="7">
        <f t="shared" si="24"/>
        <v>9361</v>
      </c>
      <c r="K1175">
        <f t="shared" si="25"/>
        <v>0.68079999999999996</v>
      </c>
    </row>
    <row r="1176" spans="1:11" ht="17">
      <c r="A1176" s="3" t="s">
        <v>1271</v>
      </c>
      <c r="B1176" s="3" t="s">
        <v>3907</v>
      </c>
      <c r="C1176" s="4" t="s">
        <v>1572</v>
      </c>
      <c r="D1176" s="4">
        <f>VLOOKUP(A1176,Sheet1!$A$1:$B$1307,2,FALSE)</f>
        <v>0.63359522119199996</v>
      </c>
      <c r="E1176" s="6">
        <v>55</v>
      </c>
      <c r="F1176" s="6">
        <v>157</v>
      </c>
      <c r="G1176" s="4">
        <f>E1176+F1176</f>
        <v>212</v>
      </c>
      <c r="H1176" s="4">
        <v>284</v>
      </c>
      <c r="I1176" s="4">
        <v>181.5</v>
      </c>
      <c r="J1176" s="7">
        <f t="shared" si="24"/>
        <v>9982.5</v>
      </c>
      <c r="K1176">
        <f t="shared" si="25"/>
        <v>0.6390845070422535</v>
      </c>
    </row>
    <row r="1177" spans="1:11" ht="17">
      <c r="A1177" s="3" t="s">
        <v>1251</v>
      </c>
      <c r="B1177" s="3" t="s">
        <v>3882</v>
      </c>
      <c r="C1177" s="4" t="s">
        <v>1572</v>
      </c>
      <c r="D1177" s="4">
        <f>VLOOKUP(A1177,Sheet1!$A$1:$B$1307,2,FALSE)</f>
        <v>0.24802004417099999</v>
      </c>
      <c r="E1177" s="6">
        <v>54</v>
      </c>
      <c r="F1177" s="6">
        <v>54</v>
      </c>
      <c r="G1177" s="4">
        <f>E1177+F1177</f>
        <v>108</v>
      </c>
      <c r="H1177" s="4">
        <v>112</v>
      </c>
      <c r="I1177" s="4">
        <v>103.5</v>
      </c>
      <c r="J1177" s="7">
        <f t="shared" si="24"/>
        <v>5589</v>
      </c>
      <c r="K1177">
        <f t="shared" si="25"/>
        <v>0.9241071428571429</v>
      </c>
    </row>
    <row r="1178" spans="1:11" ht="17">
      <c r="A1178" s="3" t="s">
        <v>1146</v>
      </c>
      <c r="B1178" s="3" t="s">
        <v>3714</v>
      </c>
      <c r="C1178" s="4" t="s">
        <v>3715</v>
      </c>
      <c r="D1178" s="4">
        <f>VLOOKUP(A1178,Sheet1!$A$1:$B$1307,2,FALSE)</f>
        <v>0.418907937861</v>
      </c>
      <c r="E1178" s="6">
        <v>52</v>
      </c>
      <c r="F1178" s="6">
        <v>151</v>
      </c>
      <c r="G1178" s="4">
        <f>E1178+F1178</f>
        <v>203</v>
      </c>
      <c r="H1178" s="4">
        <v>76</v>
      </c>
      <c r="I1178" s="4">
        <v>68.8</v>
      </c>
      <c r="J1178" s="7">
        <f t="shared" si="24"/>
        <v>3577.6</v>
      </c>
      <c r="K1178">
        <f t="shared" si="25"/>
        <v>0.90526315789473677</v>
      </c>
    </row>
    <row r="1179" spans="1:11" ht="17">
      <c r="A1179" s="3" t="s">
        <v>1273</v>
      </c>
      <c r="B1179" s="3" t="s">
        <v>3909</v>
      </c>
      <c r="C1179" s="4" t="s">
        <v>1572</v>
      </c>
      <c r="D1179" s="4">
        <f>VLOOKUP(A1179,Sheet1!$A$1:$B$1307,2,FALSE)</f>
        <v>0.73961906095600005</v>
      </c>
      <c r="E1179" s="6">
        <v>52</v>
      </c>
      <c r="F1179" s="6">
        <v>62</v>
      </c>
      <c r="G1179" s="4">
        <f>E1179+F1179</f>
        <v>114</v>
      </c>
      <c r="H1179" s="4">
        <v>571</v>
      </c>
      <c r="I1179" s="4">
        <v>251.3</v>
      </c>
      <c r="J1179" s="7">
        <f t="shared" si="24"/>
        <v>13067.6</v>
      </c>
      <c r="K1179">
        <f t="shared" si="25"/>
        <v>0.44010507880910688</v>
      </c>
    </row>
    <row r="1180" spans="1:11" ht="17">
      <c r="A1180" s="3" t="s">
        <v>723</v>
      </c>
      <c r="B1180" s="3" t="s">
        <v>2874</v>
      </c>
      <c r="C1180" s="4" t="s">
        <v>2875</v>
      </c>
      <c r="D1180" s="4">
        <f>VLOOKUP(A1180,Sheet1!$A$1:$B$1307,2,FALSE)</f>
        <v>0.66881860621099998</v>
      </c>
      <c r="E1180" s="6">
        <v>51</v>
      </c>
      <c r="F1180" s="6">
        <v>52</v>
      </c>
      <c r="G1180" s="4">
        <f>E1180+F1180</f>
        <v>103</v>
      </c>
      <c r="H1180" s="4">
        <v>1500</v>
      </c>
      <c r="I1180" s="4">
        <v>243.9</v>
      </c>
      <c r="J1180" s="7">
        <f t="shared" si="24"/>
        <v>12438.9</v>
      </c>
      <c r="K1180">
        <f t="shared" si="25"/>
        <v>0.16259999999999999</v>
      </c>
    </row>
    <row r="1181" spans="1:11" ht="17">
      <c r="A1181" s="3" t="s">
        <v>736</v>
      </c>
      <c r="B1181" s="3" t="s">
        <v>2898</v>
      </c>
      <c r="C1181" s="4" t="s">
        <v>1572</v>
      </c>
      <c r="D1181" s="4">
        <f>VLOOKUP(A1181,Sheet1!$A$1:$B$1307,2,FALSE)</f>
        <v>0.28579095521699999</v>
      </c>
      <c r="E1181" s="6">
        <v>51</v>
      </c>
      <c r="F1181" s="6">
        <v>52</v>
      </c>
      <c r="G1181" s="4">
        <f>E1181+F1181</f>
        <v>103</v>
      </c>
      <c r="H1181" s="4">
        <v>139</v>
      </c>
      <c r="I1181" s="4">
        <v>128.6</v>
      </c>
      <c r="J1181" s="7">
        <f t="shared" si="24"/>
        <v>6558.5999999999995</v>
      </c>
      <c r="K1181">
        <f t="shared" si="25"/>
        <v>0.92517985611510789</v>
      </c>
    </row>
    <row r="1182" spans="1:11" ht="17">
      <c r="A1182" s="3" t="s">
        <v>1123</v>
      </c>
      <c r="B1182" s="3" t="s">
        <v>3670</v>
      </c>
      <c r="C1182" s="4" t="s">
        <v>3671</v>
      </c>
      <c r="D1182" s="4">
        <f>VLOOKUP(A1182,Sheet1!$A$1:$B$1307,2,FALSE)</f>
        <v>0.621005591626</v>
      </c>
      <c r="E1182" s="6">
        <v>51</v>
      </c>
      <c r="F1182" s="6">
        <v>99</v>
      </c>
      <c r="G1182" s="4">
        <f>E1182+F1182</f>
        <v>150</v>
      </c>
      <c r="H1182" s="4">
        <v>75</v>
      </c>
      <c r="I1182" s="4">
        <v>62.9</v>
      </c>
      <c r="J1182" s="7">
        <f t="shared" si="24"/>
        <v>3207.9</v>
      </c>
      <c r="K1182">
        <f t="shared" si="25"/>
        <v>0.83866666666666667</v>
      </c>
    </row>
    <row r="1183" spans="1:11" ht="17">
      <c r="A1183" s="3" t="s">
        <v>1192</v>
      </c>
      <c r="B1183" s="3" t="s">
        <v>3805</v>
      </c>
      <c r="C1183" s="4" t="s">
        <v>3806</v>
      </c>
      <c r="D1183" s="4">
        <f>VLOOKUP(A1183,Sheet1!$A$1:$B$1307,2,FALSE)</f>
        <v>0.51281909761099997</v>
      </c>
      <c r="E1183" s="6">
        <v>51</v>
      </c>
      <c r="F1183" s="6">
        <v>51</v>
      </c>
      <c r="G1183" s="4">
        <f>E1183+F1183</f>
        <v>102</v>
      </c>
      <c r="H1183" s="4">
        <v>334</v>
      </c>
      <c r="I1183" s="4">
        <v>177.8</v>
      </c>
      <c r="J1183" s="7">
        <f t="shared" si="24"/>
        <v>9067.8000000000011</v>
      </c>
      <c r="K1183">
        <f t="shared" si="25"/>
        <v>0.53233532934131744</v>
      </c>
    </row>
    <row r="1184" spans="1:11" ht="17">
      <c r="A1184" s="3" t="s">
        <v>1258</v>
      </c>
      <c r="B1184" s="3" t="s">
        <v>3890</v>
      </c>
      <c r="C1184" s="4" t="s">
        <v>1572</v>
      </c>
      <c r="D1184" s="4">
        <f>VLOOKUP(A1184,Sheet1!$A$1:$B$1307,2,FALSE)</f>
        <v>0.44319623442599998</v>
      </c>
      <c r="E1184" s="6">
        <v>51</v>
      </c>
      <c r="F1184" s="6">
        <v>51</v>
      </c>
      <c r="G1184" s="4">
        <f>E1184+F1184</f>
        <v>102</v>
      </c>
      <c r="H1184" s="4">
        <v>310</v>
      </c>
      <c r="I1184" s="4">
        <v>192.5</v>
      </c>
      <c r="J1184" s="7">
        <f t="shared" si="24"/>
        <v>9817.5</v>
      </c>
      <c r="K1184">
        <f t="shared" si="25"/>
        <v>0.62096774193548387</v>
      </c>
    </row>
    <row r="1185" spans="1:11" ht="17">
      <c r="A1185" s="3" t="s">
        <v>452</v>
      </c>
      <c r="B1185" s="3" t="s">
        <v>2338</v>
      </c>
      <c r="C1185" s="4" t="s">
        <v>2339</v>
      </c>
      <c r="D1185" s="4">
        <f>VLOOKUP(A1185,Sheet1!$A$1:$B$1307,2,FALSE)</f>
        <v>0.417089962988</v>
      </c>
      <c r="E1185" s="6">
        <v>50</v>
      </c>
      <c r="F1185" s="6">
        <v>353</v>
      </c>
      <c r="G1185" s="4">
        <f>E1185+F1185</f>
        <v>403</v>
      </c>
      <c r="H1185" s="4">
        <v>497</v>
      </c>
      <c r="I1185" s="4">
        <v>320.2</v>
      </c>
      <c r="J1185" s="7">
        <f t="shared" si="24"/>
        <v>16010</v>
      </c>
      <c r="K1185">
        <f t="shared" si="25"/>
        <v>0.64426559356136814</v>
      </c>
    </row>
    <row r="1186" spans="1:11" ht="17">
      <c r="A1186" s="3" t="s">
        <v>1224</v>
      </c>
      <c r="B1186" s="3" t="s">
        <v>3851</v>
      </c>
      <c r="C1186" s="4" t="s">
        <v>1572</v>
      </c>
      <c r="D1186" s="4">
        <f>VLOOKUP(A1186,Sheet1!$A$1:$B$1307,2,FALSE)</f>
        <v>0.67512168126299998</v>
      </c>
      <c r="E1186" s="6">
        <v>50</v>
      </c>
      <c r="F1186" s="6">
        <v>51</v>
      </c>
      <c r="G1186" s="4">
        <f>E1186+F1186</f>
        <v>101</v>
      </c>
      <c r="H1186" s="4">
        <v>137</v>
      </c>
      <c r="I1186" s="4">
        <v>133.5</v>
      </c>
      <c r="J1186" s="7">
        <f t="shared" si="24"/>
        <v>6675</v>
      </c>
      <c r="K1186">
        <f t="shared" si="25"/>
        <v>0.97445255474452552</v>
      </c>
    </row>
    <row r="1187" spans="1:11" ht="17">
      <c r="A1187" s="3" t="s">
        <v>1233</v>
      </c>
      <c r="B1187" s="3" t="s">
        <v>3860</v>
      </c>
      <c r="C1187" s="4" t="s">
        <v>1572</v>
      </c>
      <c r="D1187" s="4">
        <f>VLOOKUP(A1187,Sheet1!$A$1:$B$1307,2,FALSE)</f>
        <v>0.35817420339299999</v>
      </c>
      <c r="E1187" s="6">
        <v>50</v>
      </c>
      <c r="F1187" s="6">
        <v>52</v>
      </c>
      <c r="G1187" s="4">
        <f>E1187+F1187</f>
        <v>102</v>
      </c>
      <c r="H1187" s="4">
        <v>344</v>
      </c>
      <c r="I1187" s="4">
        <v>194.7</v>
      </c>
      <c r="J1187" s="7">
        <f t="shared" si="24"/>
        <v>9735</v>
      </c>
      <c r="K1187">
        <f t="shared" si="25"/>
        <v>0.56598837209302322</v>
      </c>
    </row>
    <row r="1188" spans="1:11" ht="17">
      <c r="A1188" s="3" t="s">
        <v>1256</v>
      </c>
      <c r="B1188" s="3" t="s">
        <v>3888</v>
      </c>
      <c r="C1188" s="4" t="s">
        <v>1572</v>
      </c>
      <c r="D1188" s="4">
        <f>VLOOKUP(A1188,Sheet1!$A$1:$B$1307,2,FALSE)</f>
        <v>0.50468370847400001</v>
      </c>
      <c r="E1188" s="6">
        <v>50</v>
      </c>
      <c r="F1188" s="6">
        <v>50</v>
      </c>
      <c r="G1188" s="4">
        <f>E1188+F1188</f>
        <v>100</v>
      </c>
      <c r="H1188" s="4">
        <v>133</v>
      </c>
      <c r="I1188" s="4">
        <v>120.8</v>
      </c>
      <c r="J1188" s="7">
        <f t="shared" si="24"/>
        <v>6040</v>
      </c>
      <c r="K1188">
        <f t="shared" si="25"/>
        <v>0.90827067669172934</v>
      </c>
    </row>
    <row r="1189" spans="1:11" ht="17">
      <c r="A1189" s="3" t="s">
        <v>146</v>
      </c>
      <c r="B1189" s="3" t="s">
        <v>1743</v>
      </c>
      <c r="C1189" s="4" t="s">
        <v>1744</v>
      </c>
      <c r="D1189" s="4">
        <f>VLOOKUP(A1189,Sheet1!$A$1:$B$1307,2,FALSE)</f>
        <v>0.32617082563400002</v>
      </c>
      <c r="E1189" s="6">
        <v>49</v>
      </c>
      <c r="F1189" s="6">
        <v>98</v>
      </c>
      <c r="G1189" s="4">
        <f>E1189+F1189</f>
        <v>147</v>
      </c>
      <c r="H1189" s="4">
        <v>304</v>
      </c>
      <c r="I1189" s="4">
        <v>184.6</v>
      </c>
      <c r="J1189" s="7">
        <f t="shared" si="24"/>
        <v>9045.4</v>
      </c>
      <c r="K1189">
        <f t="shared" si="25"/>
        <v>0.60723684210526319</v>
      </c>
    </row>
    <row r="1190" spans="1:11" ht="17">
      <c r="A1190" s="3" t="s">
        <v>162</v>
      </c>
      <c r="B1190" s="3" t="s">
        <v>1774</v>
      </c>
      <c r="C1190" s="4" t="s">
        <v>1775</v>
      </c>
      <c r="D1190" s="4">
        <f>VLOOKUP(A1190,Sheet1!$A$1:$B$1307,2,FALSE)</f>
        <v>0.30004482718100001</v>
      </c>
      <c r="E1190" s="6">
        <v>48</v>
      </c>
      <c r="F1190" s="6">
        <v>114</v>
      </c>
      <c r="G1190" s="4">
        <f>E1190+F1190</f>
        <v>162</v>
      </c>
      <c r="H1190" s="4">
        <v>258</v>
      </c>
      <c r="I1190" s="4">
        <v>171.4</v>
      </c>
      <c r="J1190" s="7">
        <f t="shared" si="24"/>
        <v>8227.2000000000007</v>
      </c>
      <c r="K1190">
        <f t="shared" si="25"/>
        <v>0.66434108527131785</v>
      </c>
    </row>
    <row r="1191" spans="1:11" ht="17">
      <c r="A1191" s="3" t="s">
        <v>524</v>
      </c>
      <c r="B1191" s="3" t="s">
        <v>2482</v>
      </c>
      <c r="C1191" s="4" t="s">
        <v>2483</v>
      </c>
      <c r="D1191" s="4">
        <f>VLOOKUP(A1191,Sheet1!$A$1:$B$1307,2,FALSE)</f>
        <v>0.51705841884199999</v>
      </c>
      <c r="E1191" s="6">
        <v>48</v>
      </c>
      <c r="F1191" s="6">
        <v>1228</v>
      </c>
      <c r="G1191" s="4">
        <f>E1191+F1191</f>
        <v>1276</v>
      </c>
      <c r="H1191" s="4">
        <v>599</v>
      </c>
      <c r="I1191" s="4">
        <v>333.7</v>
      </c>
      <c r="J1191" s="7">
        <f t="shared" si="24"/>
        <v>16017.599999999999</v>
      </c>
      <c r="K1191">
        <f t="shared" si="25"/>
        <v>0.55709515859766279</v>
      </c>
    </row>
    <row r="1192" spans="1:11" ht="17">
      <c r="A1192" s="3" t="s">
        <v>150</v>
      </c>
      <c r="B1192" s="3" t="s">
        <v>1751</v>
      </c>
      <c r="C1192" s="4" t="s">
        <v>1752</v>
      </c>
      <c r="D1192" s="4">
        <f>VLOOKUP(A1192,Sheet1!$A$1:$B$1307,2,FALSE)</f>
        <v>0.38800642188000001</v>
      </c>
      <c r="E1192" s="6">
        <v>47</v>
      </c>
      <c r="F1192" s="6">
        <v>102</v>
      </c>
      <c r="G1192" s="4">
        <f>E1192+F1192</f>
        <v>149</v>
      </c>
      <c r="H1192" s="4">
        <v>248</v>
      </c>
      <c r="I1192" s="4">
        <v>170.9</v>
      </c>
      <c r="J1192" s="7">
        <f t="shared" si="24"/>
        <v>8032.3</v>
      </c>
      <c r="K1192">
        <f t="shared" si="25"/>
        <v>0.68911290322580643</v>
      </c>
    </row>
    <row r="1193" spans="1:11" ht="17">
      <c r="A1193" s="3" t="s">
        <v>1229</v>
      </c>
      <c r="B1193" s="3" t="s">
        <v>3856</v>
      </c>
      <c r="C1193" s="4" t="s">
        <v>1572</v>
      </c>
      <c r="D1193" s="4">
        <f>VLOOKUP(A1193,Sheet1!$A$1:$B$1307,2,FALSE)</f>
        <v>0.41666024237600002</v>
      </c>
      <c r="E1193" s="6">
        <v>47</v>
      </c>
      <c r="F1193" s="6">
        <v>97</v>
      </c>
      <c r="G1193" s="4">
        <f>E1193+F1193</f>
        <v>144</v>
      </c>
      <c r="H1193" s="4">
        <v>442</v>
      </c>
      <c r="I1193" s="4">
        <v>204</v>
      </c>
      <c r="J1193" s="7">
        <f t="shared" si="24"/>
        <v>9588</v>
      </c>
      <c r="K1193">
        <f t="shared" si="25"/>
        <v>0.46153846153846156</v>
      </c>
    </row>
    <row r="1194" spans="1:11" ht="17">
      <c r="A1194" s="3" t="s">
        <v>219</v>
      </c>
      <c r="B1194" s="3" t="s">
        <v>1875</v>
      </c>
      <c r="C1194" s="4" t="s">
        <v>1876</v>
      </c>
      <c r="D1194" s="4">
        <f>VLOOKUP(A1194,Sheet1!$A$1:$B$1307,2,FALSE)</f>
        <v>0.46686404893900002</v>
      </c>
      <c r="E1194" s="6">
        <v>46</v>
      </c>
      <c r="F1194" s="6">
        <v>882</v>
      </c>
      <c r="G1194" s="4">
        <f>E1194+F1194</f>
        <v>928</v>
      </c>
      <c r="H1194" s="4">
        <v>537</v>
      </c>
      <c r="I1194" s="4">
        <v>421.1</v>
      </c>
      <c r="J1194" s="7">
        <f t="shared" si="24"/>
        <v>19370.600000000002</v>
      </c>
      <c r="K1194">
        <f t="shared" si="25"/>
        <v>0.78417132216014906</v>
      </c>
    </row>
    <row r="1195" spans="1:11" ht="17">
      <c r="A1195" s="3" t="s">
        <v>1185</v>
      </c>
      <c r="B1195" s="3" t="s">
        <v>3791</v>
      </c>
      <c r="C1195" s="4" t="s">
        <v>3792</v>
      </c>
      <c r="D1195" s="4">
        <f>VLOOKUP(A1195,Sheet1!$A$1:$B$1307,2,FALSE)</f>
        <v>0.45136632991800002</v>
      </c>
      <c r="E1195" s="6">
        <v>46</v>
      </c>
      <c r="F1195" s="6">
        <v>47</v>
      </c>
      <c r="G1195" s="4">
        <f>E1195+F1195</f>
        <v>93</v>
      </c>
      <c r="H1195" s="4">
        <v>261</v>
      </c>
      <c r="I1195" s="4">
        <v>179.5</v>
      </c>
      <c r="J1195" s="7">
        <f t="shared" si="24"/>
        <v>8257</v>
      </c>
      <c r="K1195">
        <f t="shared" si="25"/>
        <v>0.6877394636015326</v>
      </c>
    </row>
    <row r="1196" spans="1:11" ht="17">
      <c r="A1196" s="3" t="s">
        <v>773</v>
      </c>
      <c r="B1196" s="3" t="s">
        <v>2971</v>
      </c>
      <c r="C1196" s="4" t="s">
        <v>2972</v>
      </c>
      <c r="D1196" s="4">
        <f>VLOOKUP(A1196,Sheet1!$A$1:$B$1307,2,FALSE)</f>
        <v>0.40013662578499998</v>
      </c>
      <c r="E1196" s="6">
        <v>45</v>
      </c>
      <c r="F1196" s="6">
        <v>45</v>
      </c>
      <c r="G1196" s="4">
        <f>E1196+F1196</f>
        <v>90</v>
      </c>
      <c r="H1196" s="4">
        <v>178</v>
      </c>
      <c r="I1196" s="4">
        <v>142.19999999999999</v>
      </c>
      <c r="J1196" s="7">
        <f t="shared" si="24"/>
        <v>6398.9999999999991</v>
      </c>
      <c r="K1196">
        <f t="shared" si="25"/>
        <v>0.79887640449438191</v>
      </c>
    </row>
    <row r="1197" spans="1:11" ht="17">
      <c r="A1197" s="3" t="s">
        <v>1190</v>
      </c>
      <c r="B1197" s="3" t="s">
        <v>3801</v>
      </c>
      <c r="C1197" s="4" t="s">
        <v>3802</v>
      </c>
      <c r="D1197" s="4">
        <f>VLOOKUP(A1197,Sheet1!$A$1:$B$1307,2,FALSE)</f>
        <v>0.35785459002499997</v>
      </c>
      <c r="E1197" s="6">
        <v>45</v>
      </c>
      <c r="F1197" s="6">
        <v>45</v>
      </c>
      <c r="G1197" s="4">
        <f>E1197+F1197</f>
        <v>90</v>
      </c>
      <c r="H1197" s="4">
        <v>747</v>
      </c>
      <c r="I1197" s="4">
        <v>305.2</v>
      </c>
      <c r="J1197" s="7">
        <f t="shared" si="24"/>
        <v>13734</v>
      </c>
      <c r="K1197">
        <f t="shared" si="25"/>
        <v>0.40856760374832662</v>
      </c>
    </row>
    <row r="1198" spans="1:11" ht="17">
      <c r="A1198" s="3" t="s">
        <v>257</v>
      </c>
      <c r="B1198" s="3" t="s">
        <v>1951</v>
      </c>
      <c r="C1198" s="4" t="s">
        <v>1952</v>
      </c>
      <c r="D1198" s="4">
        <f>VLOOKUP(A1198,Sheet1!$A$1:$B$1307,2,FALSE)</f>
        <v>0.623701581896</v>
      </c>
      <c r="E1198" s="6">
        <v>44</v>
      </c>
      <c r="F1198" s="6">
        <v>107</v>
      </c>
      <c r="G1198" s="4">
        <f>E1198+F1198</f>
        <v>151</v>
      </c>
      <c r="H1198" s="4">
        <v>126</v>
      </c>
      <c r="I1198" s="4">
        <v>113.5</v>
      </c>
      <c r="J1198" s="7">
        <f t="shared" si="24"/>
        <v>4994</v>
      </c>
      <c r="K1198">
        <f t="shared" si="25"/>
        <v>0.90079365079365081</v>
      </c>
    </row>
    <row r="1199" spans="1:11" ht="17">
      <c r="A1199" s="3" t="s">
        <v>1162</v>
      </c>
      <c r="B1199" s="3" t="s">
        <v>3748</v>
      </c>
      <c r="C1199" s="4" t="s">
        <v>3749</v>
      </c>
      <c r="D1199" s="4">
        <f>VLOOKUP(A1199,Sheet1!$A$1:$B$1307,2,FALSE)</f>
        <v>0.40593680229000001</v>
      </c>
      <c r="E1199" s="6">
        <v>44</v>
      </c>
      <c r="F1199" s="6">
        <v>96</v>
      </c>
      <c r="G1199" s="4">
        <f>E1199+F1199</f>
        <v>140</v>
      </c>
      <c r="H1199" s="4">
        <v>75</v>
      </c>
      <c r="I1199" s="4">
        <v>67.8</v>
      </c>
      <c r="J1199" s="7">
        <f t="shared" si="24"/>
        <v>2983.2</v>
      </c>
      <c r="K1199">
        <f t="shared" si="25"/>
        <v>0.90399999999999991</v>
      </c>
    </row>
    <row r="1200" spans="1:11" ht="17">
      <c r="A1200" s="3" t="s">
        <v>1245</v>
      </c>
      <c r="B1200" s="3" t="s">
        <v>3875</v>
      </c>
      <c r="C1200" s="4" t="s">
        <v>2845</v>
      </c>
      <c r="D1200" s="4">
        <f>VLOOKUP(A1200,Sheet1!$A$1:$B$1307,2,FALSE)</f>
        <v>0.327049011808</v>
      </c>
      <c r="E1200" s="6">
        <v>44</v>
      </c>
      <c r="F1200" s="6">
        <v>45</v>
      </c>
      <c r="G1200" s="4">
        <f>E1200+F1200</f>
        <v>89</v>
      </c>
      <c r="H1200" s="4">
        <v>84</v>
      </c>
      <c r="I1200" s="4">
        <v>73.8</v>
      </c>
      <c r="J1200" s="7">
        <f t="shared" si="24"/>
        <v>3247.2</v>
      </c>
      <c r="K1200">
        <f t="shared" si="25"/>
        <v>0.87857142857142856</v>
      </c>
    </row>
    <row r="1201" spans="1:11" ht="17">
      <c r="A1201" s="3" t="s">
        <v>205</v>
      </c>
      <c r="B1201" s="3" t="s">
        <v>1847</v>
      </c>
      <c r="C1201" s="4" t="s">
        <v>1848</v>
      </c>
      <c r="D1201" s="4">
        <f>VLOOKUP(A1201,Sheet1!$A$1:$B$1307,2,FALSE)</f>
        <v>0.38422961963199997</v>
      </c>
      <c r="E1201" s="6">
        <v>43</v>
      </c>
      <c r="F1201" s="6">
        <v>5473</v>
      </c>
      <c r="G1201" s="4">
        <f>E1201+F1201</f>
        <v>5516</v>
      </c>
      <c r="H1201" s="4">
        <v>4629</v>
      </c>
      <c r="I1201" s="4">
        <v>761</v>
      </c>
      <c r="J1201" s="7">
        <f t="shared" si="24"/>
        <v>32723</v>
      </c>
      <c r="K1201">
        <f t="shared" si="25"/>
        <v>0.16439835817671203</v>
      </c>
    </row>
    <row r="1202" spans="1:11" ht="17">
      <c r="A1202" s="3" t="s">
        <v>1128</v>
      </c>
      <c r="B1202" s="3" t="s">
        <v>3680</v>
      </c>
      <c r="C1202" s="4" t="s">
        <v>3681</v>
      </c>
      <c r="D1202" s="4">
        <f>VLOOKUP(A1202,Sheet1!$A$1:$B$1307,2,FALSE)</f>
        <v>0.26219009285700001</v>
      </c>
      <c r="E1202" s="6">
        <v>43</v>
      </c>
      <c r="F1202" s="6">
        <v>610</v>
      </c>
      <c r="G1202" s="4">
        <f>E1202+F1202</f>
        <v>653</v>
      </c>
      <c r="H1202" s="4">
        <v>75</v>
      </c>
      <c r="I1202" s="4">
        <v>68.400000000000006</v>
      </c>
      <c r="J1202" s="7">
        <f t="shared" si="24"/>
        <v>2941.2000000000003</v>
      </c>
      <c r="K1202">
        <f t="shared" si="25"/>
        <v>0.91200000000000003</v>
      </c>
    </row>
    <row r="1203" spans="1:11" ht="17">
      <c r="A1203" s="3" t="s">
        <v>1147</v>
      </c>
      <c r="B1203" s="3" t="s">
        <v>3718</v>
      </c>
      <c r="C1203" s="4" t="s">
        <v>3719</v>
      </c>
      <c r="D1203" s="4">
        <f>VLOOKUP(A1203,Sheet1!$A$1:$B$1307,2,FALSE)</f>
        <v>0.34247596106</v>
      </c>
      <c r="E1203" s="6">
        <v>42</v>
      </c>
      <c r="F1203" s="6">
        <v>161</v>
      </c>
      <c r="G1203" s="4">
        <f>E1203+F1203</f>
        <v>203</v>
      </c>
      <c r="H1203" s="4">
        <v>74</v>
      </c>
      <c r="I1203" s="4">
        <v>60.1</v>
      </c>
      <c r="J1203" s="7">
        <f t="shared" si="24"/>
        <v>2524.2000000000003</v>
      </c>
      <c r="K1203">
        <f t="shared" si="25"/>
        <v>0.81216216216216219</v>
      </c>
    </row>
    <row r="1204" spans="1:11" ht="17">
      <c r="A1204" s="3" t="s">
        <v>1148</v>
      </c>
      <c r="B1204" s="3" t="s">
        <v>3720</v>
      </c>
      <c r="C1204" s="4" t="s">
        <v>3721</v>
      </c>
      <c r="D1204" s="4">
        <f>VLOOKUP(A1204,Sheet1!$A$1:$B$1307,2,FALSE)</f>
        <v>0.41915146824400001</v>
      </c>
      <c r="E1204" s="6">
        <v>42</v>
      </c>
      <c r="F1204" s="6">
        <v>132</v>
      </c>
      <c r="G1204" s="4">
        <f>E1204+F1204</f>
        <v>174</v>
      </c>
      <c r="H1204" s="4">
        <v>74</v>
      </c>
      <c r="I1204" s="4">
        <v>65.3</v>
      </c>
      <c r="J1204" s="7">
        <f t="shared" si="24"/>
        <v>2742.6</v>
      </c>
      <c r="K1204">
        <f t="shared" si="25"/>
        <v>0.88243243243243241</v>
      </c>
    </row>
    <row r="1205" spans="1:11" ht="17">
      <c r="A1205" s="3" t="s">
        <v>968</v>
      </c>
      <c r="B1205" s="3" t="s">
        <v>3360</v>
      </c>
      <c r="C1205" s="4" t="s">
        <v>3361</v>
      </c>
      <c r="D1205" s="4">
        <f>VLOOKUP(A1205,Sheet1!$A$1:$B$1307,2,FALSE)</f>
        <v>0.44482479046700002</v>
      </c>
      <c r="E1205" s="6">
        <v>41</v>
      </c>
      <c r="F1205" s="6">
        <v>1301</v>
      </c>
      <c r="G1205" s="4">
        <f>E1205+F1205</f>
        <v>1342</v>
      </c>
      <c r="H1205" s="4">
        <v>499</v>
      </c>
      <c r="I1205" s="4">
        <v>397.4</v>
      </c>
      <c r="J1205" s="7">
        <f t="shared" si="24"/>
        <v>16293.4</v>
      </c>
      <c r="K1205">
        <f t="shared" si="25"/>
        <v>0.79639278557114224</v>
      </c>
    </row>
    <row r="1206" spans="1:11" ht="17">
      <c r="A1206" s="3" t="s">
        <v>147</v>
      </c>
      <c r="B1206" s="3" t="s">
        <v>1745</v>
      </c>
      <c r="C1206" s="4" t="s">
        <v>1746</v>
      </c>
      <c r="D1206" s="4">
        <f>VLOOKUP(A1206,Sheet1!$A$1:$B$1307,2,FALSE)</f>
        <v>0.513899460079</v>
      </c>
      <c r="E1206" s="6">
        <v>40</v>
      </c>
      <c r="F1206" s="6">
        <v>67</v>
      </c>
      <c r="G1206" s="4">
        <f>E1206+F1206</f>
        <v>107</v>
      </c>
      <c r="H1206" s="4">
        <v>415</v>
      </c>
      <c r="I1206" s="4">
        <v>246.3</v>
      </c>
      <c r="J1206" s="7">
        <f t="shared" si="24"/>
        <v>9852</v>
      </c>
      <c r="K1206">
        <f t="shared" si="25"/>
        <v>0.59349397590361452</v>
      </c>
    </row>
    <row r="1207" spans="1:11" ht="17">
      <c r="A1207" s="3" t="s">
        <v>969</v>
      </c>
      <c r="B1207" s="3" t="s">
        <v>3362</v>
      </c>
      <c r="C1207" s="4" t="s">
        <v>3363</v>
      </c>
      <c r="D1207" s="4">
        <f>VLOOKUP(A1207,Sheet1!$A$1:$B$1307,2,FALSE)</f>
        <v>0.41650510904600002</v>
      </c>
      <c r="E1207" s="6">
        <v>40</v>
      </c>
      <c r="F1207" s="6">
        <v>50</v>
      </c>
      <c r="G1207" s="4">
        <f>E1207+F1207</f>
        <v>90</v>
      </c>
      <c r="H1207" s="4">
        <v>1175</v>
      </c>
      <c r="I1207" s="4">
        <v>396</v>
      </c>
      <c r="J1207" s="7">
        <f t="shared" si="24"/>
        <v>15840</v>
      </c>
      <c r="K1207">
        <f t="shared" si="25"/>
        <v>0.33702127659574466</v>
      </c>
    </row>
    <row r="1208" spans="1:11" ht="17">
      <c r="A1208" s="3" t="s">
        <v>1265</v>
      </c>
      <c r="B1208" s="3" t="s">
        <v>3899</v>
      </c>
      <c r="C1208" s="4" t="s">
        <v>1572</v>
      </c>
      <c r="D1208" s="4">
        <f>VLOOKUP(A1208,Sheet1!$A$1:$B$1307,2,FALSE)</f>
        <v>0.40719765587200002</v>
      </c>
      <c r="E1208" s="6">
        <v>40</v>
      </c>
      <c r="F1208" s="6">
        <v>41</v>
      </c>
      <c r="G1208" s="4">
        <f>E1208+F1208</f>
        <v>81</v>
      </c>
      <c r="H1208" s="4">
        <v>361</v>
      </c>
      <c r="I1208" s="4">
        <v>214.2</v>
      </c>
      <c r="J1208" s="7">
        <f t="shared" si="24"/>
        <v>8568</v>
      </c>
      <c r="K1208">
        <f t="shared" si="25"/>
        <v>0.5933518005540166</v>
      </c>
    </row>
    <row r="1209" spans="1:11" ht="17">
      <c r="A1209" s="3" t="s">
        <v>1118</v>
      </c>
      <c r="B1209" s="3" t="s">
        <v>3660</v>
      </c>
      <c r="C1209" s="4" t="s">
        <v>3661</v>
      </c>
      <c r="D1209" s="4">
        <f>VLOOKUP(A1209,Sheet1!$A$1:$B$1307,2,FALSE)</f>
        <v>0.329812295664</v>
      </c>
      <c r="E1209" s="6">
        <v>39</v>
      </c>
      <c r="F1209" s="6">
        <v>167</v>
      </c>
      <c r="G1209" s="4">
        <f>E1209+F1209</f>
        <v>206</v>
      </c>
      <c r="H1209" s="4">
        <v>74</v>
      </c>
      <c r="I1209" s="4">
        <v>65.5</v>
      </c>
      <c r="J1209" s="7">
        <f t="shared" si="24"/>
        <v>2554.5</v>
      </c>
      <c r="K1209">
        <f t="shared" si="25"/>
        <v>0.88513513513513509</v>
      </c>
    </row>
    <row r="1210" spans="1:11" ht="17">
      <c r="A1210" s="3" t="s">
        <v>1132</v>
      </c>
      <c r="B1210" s="3" t="s">
        <v>3688</v>
      </c>
      <c r="C1210" s="4" t="s">
        <v>3689</v>
      </c>
      <c r="D1210" s="4">
        <f>VLOOKUP(A1210,Sheet1!$A$1:$B$1307,2,FALSE)</f>
        <v>0.546843326505</v>
      </c>
      <c r="E1210" s="6">
        <v>39</v>
      </c>
      <c r="F1210" s="6">
        <v>110</v>
      </c>
      <c r="G1210" s="4">
        <f>E1210+F1210</f>
        <v>149</v>
      </c>
      <c r="H1210" s="4">
        <v>74</v>
      </c>
      <c r="I1210" s="4">
        <v>68.7</v>
      </c>
      <c r="J1210" s="7">
        <f t="shared" si="24"/>
        <v>2679.3</v>
      </c>
      <c r="K1210">
        <f t="shared" si="25"/>
        <v>0.92837837837837844</v>
      </c>
    </row>
    <row r="1211" spans="1:11" ht="17">
      <c r="A1211" s="3" t="s">
        <v>1191</v>
      </c>
      <c r="B1211" s="3" t="s">
        <v>3803</v>
      </c>
      <c r="C1211" s="4" t="s">
        <v>3804</v>
      </c>
      <c r="D1211" s="4">
        <f>VLOOKUP(A1211,Sheet1!$A$1:$B$1307,2,FALSE)</f>
        <v>0.398055573903</v>
      </c>
      <c r="E1211" s="6">
        <v>39</v>
      </c>
      <c r="F1211" s="6">
        <v>41</v>
      </c>
      <c r="G1211" s="4">
        <f>E1211+F1211</f>
        <v>80</v>
      </c>
      <c r="H1211" s="4">
        <v>326</v>
      </c>
      <c r="I1211" s="4">
        <v>174.2</v>
      </c>
      <c r="J1211" s="7">
        <f t="shared" si="24"/>
        <v>6793.7999999999993</v>
      </c>
      <c r="K1211">
        <f t="shared" si="25"/>
        <v>0.53435582822085881</v>
      </c>
    </row>
    <row r="1212" spans="1:11" ht="17">
      <c r="A1212" s="3" t="s">
        <v>1272</v>
      </c>
      <c r="B1212" s="3" t="s">
        <v>3908</v>
      </c>
      <c r="C1212" s="4" t="s">
        <v>1572</v>
      </c>
      <c r="D1212" s="4">
        <f>VLOOKUP(A1212,Sheet1!$A$1:$B$1307,2,FALSE)</f>
        <v>0.31257112766400003</v>
      </c>
      <c r="E1212" s="6">
        <v>39</v>
      </c>
      <c r="F1212" s="6">
        <v>47</v>
      </c>
      <c r="G1212" s="4">
        <f>E1212+F1212</f>
        <v>86</v>
      </c>
      <c r="H1212" s="4">
        <v>154</v>
      </c>
      <c r="I1212" s="4">
        <v>138.69999999999999</v>
      </c>
      <c r="J1212" s="7">
        <f t="shared" si="24"/>
        <v>5409.2999999999993</v>
      </c>
      <c r="K1212">
        <f t="shared" si="25"/>
        <v>0.90064935064935059</v>
      </c>
    </row>
    <row r="1213" spans="1:11" ht="17">
      <c r="A1213" s="3" t="s">
        <v>217</v>
      </c>
      <c r="B1213" s="3" t="s">
        <v>1871</v>
      </c>
      <c r="C1213" s="4" t="s">
        <v>1872</v>
      </c>
      <c r="D1213" s="4">
        <f>VLOOKUP(A1213,Sheet1!$A$1:$B$1307,2,FALSE)</f>
        <v>0.46156549840900002</v>
      </c>
      <c r="E1213" s="6">
        <v>38</v>
      </c>
      <c r="F1213" s="6">
        <v>611</v>
      </c>
      <c r="G1213" s="4">
        <f>E1213+F1213</f>
        <v>649</v>
      </c>
      <c r="H1213" s="4">
        <v>491</v>
      </c>
      <c r="I1213" s="4">
        <v>426.8</v>
      </c>
      <c r="J1213" s="7">
        <f t="shared" si="24"/>
        <v>16218.4</v>
      </c>
      <c r="K1213">
        <f t="shared" si="25"/>
        <v>0.86924643584521388</v>
      </c>
    </row>
    <row r="1214" spans="1:11" ht="17">
      <c r="A1214" s="3" t="s">
        <v>1133</v>
      </c>
      <c r="B1214" s="3" t="s">
        <v>3690</v>
      </c>
      <c r="C1214" s="4" t="s">
        <v>3691</v>
      </c>
      <c r="D1214" s="4">
        <f>VLOOKUP(A1214,Sheet1!$A$1:$B$1307,2,FALSE)</f>
        <v>0.36456442644199999</v>
      </c>
      <c r="E1214" s="6">
        <v>38</v>
      </c>
      <c r="F1214" s="6">
        <v>139</v>
      </c>
      <c r="G1214" s="4">
        <f>E1214+F1214</f>
        <v>177</v>
      </c>
      <c r="H1214" s="4">
        <v>74</v>
      </c>
      <c r="I1214" s="4">
        <v>63.5</v>
      </c>
      <c r="J1214" s="7">
        <f t="shared" si="24"/>
        <v>2413</v>
      </c>
      <c r="K1214">
        <f t="shared" si="25"/>
        <v>0.85810810810810811</v>
      </c>
    </row>
    <row r="1215" spans="1:11" ht="17">
      <c r="A1215" s="3" t="s">
        <v>1186</v>
      </c>
      <c r="B1215" s="3" t="s">
        <v>3793</v>
      </c>
      <c r="C1215" s="4" t="s">
        <v>3794</v>
      </c>
      <c r="D1215" s="4">
        <f>VLOOKUP(A1215,Sheet1!$A$1:$B$1307,2,FALSE)</f>
        <v>0.30127862301800001</v>
      </c>
      <c r="E1215" s="6">
        <v>38</v>
      </c>
      <c r="F1215" s="6">
        <v>38</v>
      </c>
      <c r="G1215" s="4">
        <f>E1215+F1215</f>
        <v>76</v>
      </c>
      <c r="H1215" s="4">
        <v>436</v>
      </c>
      <c r="I1215" s="4">
        <v>258.2</v>
      </c>
      <c r="J1215" s="7">
        <f t="shared" si="24"/>
        <v>9811.6</v>
      </c>
      <c r="K1215">
        <f t="shared" si="25"/>
        <v>0.59220183486238531</v>
      </c>
    </row>
    <row r="1216" spans="1:11" ht="17">
      <c r="A1216" s="3" t="s">
        <v>1244</v>
      </c>
      <c r="B1216" s="3" t="s">
        <v>3874</v>
      </c>
      <c r="C1216" s="4" t="s">
        <v>3866</v>
      </c>
      <c r="D1216" s="4">
        <f>VLOOKUP(A1216,Sheet1!$A$1:$B$1307,2,FALSE)</f>
        <v>0.70824836265000002</v>
      </c>
      <c r="E1216" s="6">
        <v>38</v>
      </c>
      <c r="F1216" s="6">
        <v>64</v>
      </c>
      <c r="G1216" s="4">
        <f>E1216+F1216</f>
        <v>102</v>
      </c>
      <c r="H1216" s="4">
        <v>222</v>
      </c>
      <c r="I1216" s="4">
        <v>173.5</v>
      </c>
      <c r="J1216" s="7">
        <f t="shared" si="24"/>
        <v>6593</v>
      </c>
      <c r="K1216">
        <f t="shared" si="25"/>
        <v>0.78153153153153154</v>
      </c>
    </row>
    <row r="1217" spans="1:11" ht="17">
      <c r="A1217" s="3" t="s">
        <v>154</v>
      </c>
      <c r="B1217" s="3" t="s">
        <v>1759</v>
      </c>
      <c r="C1217" s="4" t="s">
        <v>1760</v>
      </c>
      <c r="D1217" s="4">
        <f>VLOOKUP(A1217,Sheet1!$A$1:$B$1307,2,FALSE)</f>
        <v>0.36185839760299998</v>
      </c>
      <c r="E1217" s="6">
        <v>37</v>
      </c>
      <c r="F1217" s="6">
        <v>121</v>
      </c>
      <c r="G1217" s="4">
        <f>E1217+F1217</f>
        <v>158</v>
      </c>
      <c r="H1217" s="4">
        <v>292</v>
      </c>
      <c r="I1217" s="4">
        <v>171.4</v>
      </c>
      <c r="J1217" s="7">
        <f t="shared" si="24"/>
        <v>6341.8</v>
      </c>
      <c r="K1217">
        <f t="shared" si="25"/>
        <v>0.58698630136986307</v>
      </c>
    </row>
    <row r="1218" spans="1:11" ht="17">
      <c r="A1218" s="3" t="s">
        <v>1143</v>
      </c>
      <c r="B1218" s="3" t="s">
        <v>3710</v>
      </c>
      <c r="C1218" s="4" t="s">
        <v>3711</v>
      </c>
      <c r="D1218" s="4">
        <f>VLOOKUP(A1218,Sheet1!$A$1:$B$1307,2,FALSE)</f>
        <v>0.88586722533200002</v>
      </c>
      <c r="E1218" s="6">
        <v>37</v>
      </c>
      <c r="F1218" s="6">
        <v>127</v>
      </c>
      <c r="G1218" s="4">
        <f>E1218+F1218</f>
        <v>164</v>
      </c>
      <c r="H1218" s="4">
        <v>76</v>
      </c>
      <c r="I1218" s="4">
        <v>73.099999999999994</v>
      </c>
      <c r="J1218" s="7">
        <f t="shared" si="24"/>
        <v>2704.7</v>
      </c>
      <c r="K1218">
        <f t="shared" si="25"/>
        <v>0.96184210526315783</v>
      </c>
    </row>
    <row r="1219" spans="1:11" ht="17">
      <c r="A1219" s="3" t="s">
        <v>1193</v>
      </c>
      <c r="B1219" s="3" t="s">
        <v>3807</v>
      </c>
      <c r="C1219" s="4" t="s">
        <v>3808</v>
      </c>
      <c r="D1219" s="4">
        <f>VLOOKUP(A1219,Sheet1!$A$1:$B$1307,2,FALSE)</f>
        <v>0.36169427232000001</v>
      </c>
      <c r="E1219" s="6">
        <v>37</v>
      </c>
      <c r="F1219" s="6">
        <v>38</v>
      </c>
      <c r="G1219" s="4">
        <f>E1219+F1219</f>
        <v>75</v>
      </c>
      <c r="H1219" s="4">
        <v>154</v>
      </c>
      <c r="I1219" s="4">
        <v>140</v>
      </c>
      <c r="J1219" s="7">
        <f t="shared" ref="J1219:J1282" si="26">I1219*E1219</f>
        <v>5180</v>
      </c>
      <c r="K1219">
        <f t="shared" ref="K1219:K1282" si="27">I1219/H1219</f>
        <v>0.90909090909090906</v>
      </c>
    </row>
    <row r="1220" spans="1:11" ht="17">
      <c r="A1220" s="3" t="s">
        <v>1220</v>
      </c>
      <c r="B1220" s="3" t="s">
        <v>3846</v>
      </c>
      <c r="C1220" s="4" t="s">
        <v>1572</v>
      </c>
      <c r="D1220" s="4">
        <f>VLOOKUP(A1220,Sheet1!$A$1:$B$1307,2,FALSE)</f>
        <v>0.51522238884500005</v>
      </c>
      <c r="E1220" s="6">
        <v>37</v>
      </c>
      <c r="F1220" s="6">
        <v>37</v>
      </c>
      <c r="G1220" s="4">
        <f>E1220+F1220</f>
        <v>74</v>
      </c>
      <c r="H1220" s="4">
        <v>88</v>
      </c>
      <c r="I1220" s="4">
        <v>85.1</v>
      </c>
      <c r="J1220" s="7">
        <f t="shared" si="26"/>
        <v>3148.7</v>
      </c>
      <c r="K1220">
        <f t="shared" si="27"/>
        <v>0.96704545454545443</v>
      </c>
    </row>
    <row r="1221" spans="1:11" ht="17">
      <c r="A1221" s="3" t="s">
        <v>1248</v>
      </c>
      <c r="B1221" s="3" t="s">
        <v>3878</v>
      </c>
      <c r="C1221" s="4" t="s">
        <v>1572</v>
      </c>
      <c r="D1221" s="4">
        <f>VLOOKUP(A1221,Sheet1!$A$1:$B$1307,2,FALSE)</f>
        <v>0.31369078013599999</v>
      </c>
      <c r="E1221" s="6">
        <v>37</v>
      </c>
      <c r="F1221" s="6">
        <v>37</v>
      </c>
      <c r="G1221" s="4">
        <f>E1221+F1221</f>
        <v>74</v>
      </c>
      <c r="H1221" s="4">
        <v>80</v>
      </c>
      <c r="I1221" s="4">
        <v>74.400000000000006</v>
      </c>
      <c r="J1221" s="7">
        <f t="shared" si="26"/>
        <v>2752.8</v>
      </c>
      <c r="K1221">
        <f t="shared" si="27"/>
        <v>0.93</v>
      </c>
    </row>
    <row r="1222" spans="1:11" ht="17">
      <c r="A1222" s="3" t="s">
        <v>1255</v>
      </c>
      <c r="B1222" s="3" t="s">
        <v>3887</v>
      </c>
      <c r="C1222" s="4" t="s">
        <v>1572</v>
      </c>
      <c r="D1222" s="4">
        <f>VLOOKUP(A1222,Sheet1!$A$1:$B$1307,2,FALSE)</f>
        <v>0.26081237951300001</v>
      </c>
      <c r="E1222" s="6">
        <v>37</v>
      </c>
      <c r="F1222" s="6">
        <v>38</v>
      </c>
      <c r="G1222" s="4">
        <f>E1222+F1222</f>
        <v>75</v>
      </c>
      <c r="H1222" s="4">
        <v>156</v>
      </c>
      <c r="I1222" s="4">
        <v>133.69999999999999</v>
      </c>
      <c r="J1222" s="7">
        <f t="shared" si="26"/>
        <v>4946.8999999999996</v>
      </c>
      <c r="K1222">
        <f t="shared" si="27"/>
        <v>0.857051282051282</v>
      </c>
    </row>
    <row r="1223" spans="1:11" ht="17">
      <c r="A1223" s="3" t="s">
        <v>195</v>
      </c>
      <c r="B1223" s="3" t="s">
        <v>1827</v>
      </c>
      <c r="C1223" s="4" t="s">
        <v>1828</v>
      </c>
      <c r="D1223" s="4">
        <f>VLOOKUP(A1223,Sheet1!$A$1:$B$1307,2,FALSE)</f>
        <v>0.32921429934200003</v>
      </c>
      <c r="E1223" s="6">
        <v>36</v>
      </c>
      <c r="F1223" s="6">
        <v>38</v>
      </c>
      <c r="G1223" s="4">
        <f>E1223+F1223</f>
        <v>74</v>
      </c>
      <c r="H1223" s="4">
        <v>3446</v>
      </c>
      <c r="I1223" s="4">
        <v>840.6</v>
      </c>
      <c r="J1223" s="7">
        <f t="shared" si="26"/>
        <v>30261.600000000002</v>
      </c>
      <c r="K1223">
        <f t="shared" si="27"/>
        <v>0.24393499709808475</v>
      </c>
    </row>
    <row r="1224" spans="1:11" ht="17">
      <c r="A1224" s="3" t="s">
        <v>456</v>
      </c>
      <c r="B1224" s="3" t="s">
        <v>2346</v>
      </c>
      <c r="C1224" s="4" t="s">
        <v>2347</v>
      </c>
      <c r="D1224" s="4">
        <f>VLOOKUP(A1224,Sheet1!$A$1:$B$1307,2,FALSE)</f>
        <v>0.27975789283899999</v>
      </c>
      <c r="E1224" s="6">
        <v>36</v>
      </c>
      <c r="F1224" s="6">
        <v>420</v>
      </c>
      <c r="G1224" s="4">
        <f>E1224+F1224</f>
        <v>456</v>
      </c>
      <c r="H1224" s="4">
        <v>419</v>
      </c>
      <c r="I1224" s="4">
        <v>252.3</v>
      </c>
      <c r="J1224" s="7">
        <f t="shared" si="26"/>
        <v>9082.8000000000011</v>
      </c>
      <c r="K1224">
        <f t="shared" si="27"/>
        <v>0.6021479713603819</v>
      </c>
    </row>
    <row r="1225" spans="1:11" ht="17">
      <c r="A1225" s="3" t="s">
        <v>518</v>
      </c>
      <c r="B1225" s="3" t="s">
        <v>2470</v>
      </c>
      <c r="C1225" s="4" t="s">
        <v>2471</v>
      </c>
      <c r="D1225" s="4">
        <f>VLOOKUP(A1225,Sheet1!$A$1:$B$1307,2,FALSE)</f>
        <v>0.48924785655399999</v>
      </c>
      <c r="E1225" s="6">
        <v>36</v>
      </c>
      <c r="F1225" s="6">
        <v>154</v>
      </c>
      <c r="G1225" s="4">
        <f>E1225+F1225</f>
        <v>190</v>
      </c>
      <c r="H1225" s="4">
        <v>437</v>
      </c>
      <c r="I1225" s="4">
        <v>336.4</v>
      </c>
      <c r="J1225" s="7">
        <f t="shared" si="26"/>
        <v>12110.4</v>
      </c>
      <c r="K1225">
        <f t="shared" si="27"/>
        <v>0.76979405034324933</v>
      </c>
    </row>
    <row r="1226" spans="1:11" ht="17">
      <c r="A1226" s="3" t="s">
        <v>525</v>
      </c>
      <c r="B1226" s="3" t="s">
        <v>2484</v>
      </c>
      <c r="C1226" s="4" t="s">
        <v>2485</v>
      </c>
      <c r="D1226" s="4">
        <f>VLOOKUP(A1226,Sheet1!$A$1:$B$1307,2,FALSE)</f>
        <v>0.26296444738800001</v>
      </c>
      <c r="E1226" s="6">
        <v>36</v>
      </c>
      <c r="F1226" s="6">
        <v>1007</v>
      </c>
      <c r="G1226" s="4">
        <f>E1226+F1226</f>
        <v>1043</v>
      </c>
      <c r="H1226" s="4">
        <v>508</v>
      </c>
      <c r="I1226" s="4">
        <v>421.1</v>
      </c>
      <c r="J1226" s="7">
        <f t="shared" si="26"/>
        <v>15159.6</v>
      </c>
      <c r="K1226">
        <f t="shared" si="27"/>
        <v>0.82893700787401581</v>
      </c>
    </row>
    <row r="1227" spans="1:11" ht="17">
      <c r="A1227" s="3" t="s">
        <v>1121</v>
      </c>
      <c r="B1227" s="3" t="s">
        <v>3666</v>
      </c>
      <c r="C1227" s="4" t="s">
        <v>3667</v>
      </c>
      <c r="D1227" s="4">
        <f>VLOOKUP(A1227,Sheet1!$A$1:$B$1307,2,FALSE)</f>
        <v>0.39755924016600003</v>
      </c>
      <c r="E1227" s="6">
        <v>36</v>
      </c>
      <c r="F1227" s="6">
        <v>55</v>
      </c>
      <c r="G1227" s="4">
        <f>E1227+F1227</f>
        <v>91</v>
      </c>
      <c r="H1227" s="4">
        <v>76</v>
      </c>
      <c r="I1227" s="4">
        <v>69</v>
      </c>
      <c r="J1227" s="7">
        <f t="shared" si="26"/>
        <v>2484</v>
      </c>
      <c r="K1227">
        <f t="shared" si="27"/>
        <v>0.90789473684210531</v>
      </c>
    </row>
    <row r="1228" spans="1:11" ht="17">
      <c r="A1228" s="3" t="s">
        <v>1243</v>
      </c>
      <c r="B1228" s="3" t="s">
        <v>3873</v>
      </c>
      <c r="C1228" s="4" t="s">
        <v>1572</v>
      </c>
      <c r="D1228" s="4">
        <f>VLOOKUP(A1228,Sheet1!$A$1:$B$1307,2,FALSE)</f>
        <v>0.46634408068700001</v>
      </c>
      <c r="E1228" s="6">
        <v>36</v>
      </c>
      <c r="F1228" s="6">
        <v>53</v>
      </c>
      <c r="G1228" s="4">
        <f>E1228+F1228</f>
        <v>89</v>
      </c>
      <c r="H1228" s="4">
        <v>142</v>
      </c>
      <c r="I1228" s="4">
        <v>127.2</v>
      </c>
      <c r="J1228" s="7">
        <f t="shared" si="26"/>
        <v>4579.2</v>
      </c>
      <c r="K1228">
        <f t="shared" si="27"/>
        <v>0.89577464788732397</v>
      </c>
    </row>
    <row r="1229" spans="1:11" ht="17">
      <c r="A1229" s="3" t="s">
        <v>179</v>
      </c>
      <c r="B1229" s="3" t="s">
        <v>1795</v>
      </c>
      <c r="C1229" s="4" t="s">
        <v>1796</v>
      </c>
      <c r="D1229" s="4">
        <f>VLOOKUP(A1229,Sheet1!$A$1:$B$1307,2,FALSE)</f>
        <v>0.66107692063099999</v>
      </c>
      <c r="E1229" s="6">
        <v>35</v>
      </c>
      <c r="F1229" s="6">
        <v>340</v>
      </c>
      <c r="G1229" s="4">
        <f>E1229+F1229</f>
        <v>375</v>
      </c>
      <c r="H1229" s="4">
        <v>588</v>
      </c>
      <c r="I1229" s="4">
        <v>220.2</v>
      </c>
      <c r="J1229" s="7">
        <f t="shared" si="26"/>
        <v>7707</v>
      </c>
      <c r="K1229">
        <f t="shared" si="27"/>
        <v>0.37448979591836734</v>
      </c>
    </row>
    <row r="1230" spans="1:11" ht="17">
      <c r="A1230" s="3" t="s">
        <v>778</v>
      </c>
      <c r="B1230" s="3" t="s">
        <v>2981</v>
      </c>
      <c r="C1230" s="4" t="s">
        <v>2982</v>
      </c>
      <c r="D1230" s="4">
        <f>VLOOKUP(A1230,Sheet1!$A$1:$B$1307,2,FALSE)</f>
        <v>0.54327929747699999</v>
      </c>
      <c r="E1230" s="6">
        <v>35</v>
      </c>
      <c r="F1230" s="6">
        <v>39</v>
      </c>
      <c r="G1230" s="4">
        <f>E1230+F1230</f>
        <v>74</v>
      </c>
      <c r="H1230" s="4">
        <v>318</v>
      </c>
      <c r="I1230" s="4">
        <v>215.6</v>
      </c>
      <c r="J1230" s="7">
        <f t="shared" si="26"/>
        <v>7546</v>
      </c>
      <c r="K1230">
        <f t="shared" si="27"/>
        <v>0.67798742138364776</v>
      </c>
    </row>
    <row r="1231" spans="1:11" ht="17">
      <c r="A1231" s="3" t="s">
        <v>1116</v>
      </c>
      <c r="B1231" s="3" t="s">
        <v>3656</v>
      </c>
      <c r="C1231" s="4" t="s">
        <v>3657</v>
      </c>
      <c r="D1231" s="4">
        <f>VLOOKUP(A1231,Sheet1!$A$1:$B$1307,2,FALSE)</f>
        <v>0.43219807585499997</v>
      </c>
      <c r="E1231" s="6">
        <v>35</v>
      </c>
      <c r="F1231" s="6">
        <v>62</v>
      </c>
      <c r="G1231" s="4">
        <f>E1231+F1231</f>
        <v>97</v>
      </c>
      <c r="H1231" s="4">
        <v>74</v>
      </c>
      <c r="I1231" s="4">
        <v>74.099999999999994</v>
      </c>
      <c r="J1231" s="7">
        <f t="shared" si="26"/>
        <v>2593.5</v>
      </c>
      <c r="K1231">
        <f t="shared" si="27"/>
        <v>1.0013513513513512</v>
      </c>
    </row>
    <row r="1232" spans="1:11" ht="17">
      <c r="A1232" s="3" t="s">
        <v>1126</v>
      </c>
      <c r="B1232" s="3" t="s">
        <v>3676</v>
      </c>
      <c r="C1232" s="4" t="s">
        <v>3677</v>
      </c>
      <c r="D1232" s="4">
        <f>VLOOKUP(A1232,Sheet1!$A$1:$B$1307,2,FALSE)</f>
        <v>0.28331554555100003</v>
      </c>
      <c r="E1232" s="6">
        <v>35</v>
      </c>
      <c r="F1232" s="6">
        <v>35</v>
      </c>
      <c r="G1232" s="4">
        <f>E1232+F1232</f>
        <v>70</v>
      </c>
      <c r="H1232" s="4">
        <v>72</v>
      </c>
      <c r="I1232" s="4">
        <v>71.5</v>
      </c>
      <c r="J1232" s="7">
        <f t="shared" si="26"/>
        <v>2502.5</v>
      </c>
      <c r="K1232">
        <f t="shared" si="27"/>
        <v>0.99305555555555558</v>
      </c>
    </row>
    <row r="1233" spans="1:11" ht="17">
      <c r="A1233" s="3" t="s">
        <v>1163</v>
      </c>
      <c r="B1233" s="3" t="s">
        <v>3750</v>
      </c>
      <c r="C1233" s="4" t="s">
        <v>3751</v>
      </c>
      <c r="D1233" s="4">
        <f>VLOOKUP(A1233,Sheet1!$A$1:$B$1307,2,FALSE)</f>
        <v>0.380637950078</v>
      </c>
      <c r="E1233" s="6">
        <v>35</v>
      </c>
      <c r="F1233" s="6">
        <v>103</v>
      </c>
      <c r="G1233" s="4">
        <f>E1233+F1233</f>
        <v>138</v>
      </c>
      <c r="H1233" s="4">
        <v>76</v>
      </c>
      <c r="I1233" s="4">
        <v>70.7</v>
      </c>
      <c r="J1233" s="7">
        <f t="shared" si="26"/>
        <v>2474.5</v>
      </c>
      <c r="K1233">
        <f t="shared" si="27"/>
        <v>0.9302631578947369</v>
      </c>
    </row>
    <row r="1234" spans="1:11" ht="17">
      <c r="A1234" s="3" t="s">
        <v>1187</v>
      </c>
      <c r="B1234" s="3" t="s">
        <v>3795</v>
      </c>
      <c r="C1234" s="4" t="s">
        <v>3796</v>
      </c>
      <c r="D1234" s="4">
        <f>VLOOKUP(A1234,Sheet1!$A$1:$B$1307,2,FALSE)</f>
        <v>0.52627655978099996</v>
      </c>
      <c r="E1234" s="6">
        <v>35</v>
      </c>
      <c r="F1234" s="6">
        <v>35</v>
      </c>
      <c r="G1234" s="4">
        <f>E1234+F1234</f>
        <v>70</v>
      </c>
      <c r="H1234" s="4">
        <v>529</v>
      </c>
      <c r="I1234" s="4">
        <v>222.8</v>
      </c>
      <c r="J1234" s="7">
        <f t="shared" si="26"/>
        <v>7798</v>
      </c>
      <c r="K1234">
        <f t="shared" si="27"/>
        <v>0.42117202268431003</v>
      </c>
    </row>
    <row r="1235" spans="1:11" ht="17">
      <c r="A1235" s="3" t="s">
        <v>1228</v>
      </c>
      <c r="B1235" s="3" t="s">
        <v>3855</v>
      </c>
      <c r="C1235" s="4" t="s">
        <v>1572</v>
      </c>
      <c r="D1235" s="4">
        <f>VLOOKUP(A1235,Sheet1!$A$1:$B$1307,2,FALSE)</f>
        <v>0.81347353007699996</v>
      </c>
      <c r="E1235" s="6">
        <v>35</v>
      </c>
      <c r="F1235" s="6">
        <v>44</v>
      </c>
      <c r="G1235" s="4">
        <f>E1235+F1235</f>
        <v>79</v>
      </c>
      <c r="H1235" s="4">
        <v>272</v>
      </c>
      <c r="I1235" s="4">
        <v>159</v>
      </c>
      <c r="J1235" s="7">
        <f t="shared" si="26"/>
        <v>5565</v>
      </c>
      <c r="K1235">
        <f t="shared" si="27"/>
        <v>0.5845588235294118</v>
      </c>
    </row>
    <row r="1236" spans="1:11" ht="17">
      <c r="A1236" s="3" t="s">
        <v>158</v>
      </c>
      <c r="B1236" s="3" t="s">
        <v>1767</v>
      </c>
      <c r="C1236" s="4" t="s">
        <v>1768</v>
      </c>
      <c r="D1236" s="4">
        <f>VLOOKUP(A1236,Sheet1!$A$1:$B$1307,2,FALSE)</f>
        <v>0.82555007276000003</v>
      </c>
      <c r="E1236" s="6">
        <v>34</v>
      </c>
      <c r="F1236" s="6">
        <v>206</v>
      </c>
      <c r="G1236" s="4">
        <f>E1236+F1236</f>
        <v>240</v>
      </c>
      <c r="H1236" s="4">
        <v>236</v>
      </c>
      <c r="I1236" s="4">
        <v>160.19999999999999</v>
      </c>
      <c r="J1236" s="7">
        <f t="shared" si="26"/>
        <v>5446.7999999999993</v>
      </c>
      <c r="K1236">
        <f t="shared" si="27"/>
        <v>0.6788135593220338</v>
      </c>
    </row>
    <row r="1237" spans="1:11" ht="17">
      <c r="A1237" s="3" t="s">
        <v>1145</v>
      </c>
      <c r="B1237" s="3" t="s">
        <v>3716</v>
      </c>
      <c r="C1237" s="4" t="s">
        <v>3717</v>
      </c>
      <c r="D1237" s="4">
        <f>VLOOKUP(A1237,Sheet1!$A$1:$B$1307,2,FALSE)</f>
        <v>0.31004854797499998</v>
      </c>
      <c r="E1237" s="6">
        <v>33</v>
      </c>
      <c r="F1237" s="6">
        <v>53</v>
      </c>
      <c r="G1237" s="4">
        <f>E1237+F1237</f>
        <v>86</v>
      </c>
      <c r="H1237" s="4">
        <v>75</v>
      </c>
      <c r="I1237" s="4">
        <v>66.099999999999994</v>
      </c>
      <c r="J1237" s="7">
        <f t="shared" si="26"/>
        <v>2181.2999999999997</v>
      </c>
      <c r="K1237">
        <f t="shared" si="27"/>
        <v>0.8813333333333333</v>
      </c>
    </row>
    <row r="1238" spans="1:11" ht="17">
      <c r="A1238" s="3" t="s">
        <v>1226</v>
      </c>
      <c r="B1238" s="3" t="s">
        <v>3853</v>
      </c>
      <c r="C1238" s="4" t="s">
        <v>1572</v>
      </c>
      <c r="D1238" s="4">
        <f>VLOOKUP(A1238,Sheet1!$A$1:$B$1307,2,FALSE)</f>
        <v>0.53138049660099995</v>
      </c>
      <c r="E1238" s="6">
        <v>33</v>
      </c>
      <c r="F1238" s="6">
        <v>45</v>
      </c>
      <c r="G1238" s="4">
        <f>E1238+F1238</f>
        <v>78</v>
      </c>
      <c r="H1238" s="4">
        <v>174</v>
      </c>
      <c r="I1238" s="4">
        <v>146.5</v>
      </c>
      <c r="J1238" s="7">
        <f t="shared" si="26"/>
        <v>4834.5</v>
      </c>
      <c r="K1238">
        <f t="shared" si="27"/>
        <v>0.84195402298850575</v>
      </c>
    </row>
    <row r="1239" spans="1:11" ht="17">
      <c r="A1239" s="3" t="s">
        <v>1159</v>
      </c>
      <c r="B1239" s="3" t="s">
        <v>3742</v>
      </c>
      <c r="C1239" s="4" t="s">
        <v>3743</v>
      </c>
      <c r="D1239" s="4">
        <f>VLOOKUP(A1239,Sheet1!$A$1:$B$1307,2,FALSE)</f>
        <v>0.36140228182</v>
      </c>
      <c r="E1239" s="6">
        <v>32</v>
      </c>
      <c r="F1239" s="6">
        <v>115</v>
      </c>
      <c r="G1239" s="4">
        <f>E1239+F1239</f>
        <v>147</v>
      </c>
      <c r="H1239" s="4">
        <v>74</v>
      </c>
      <c r="I1239" s="4">
        <v>75.599999999999994</v>
      </c>
      <c r="J1239" s="7">
        <f t="shared" si="26"/>
        <v>2419.1999999999998</v>
      </c>
      <c r="K1239">
        <f t="shared" si="27"/>
        <v>1.0216216216216216</v>
      </c>
    </row>
    <row r="1240" spans="1:11" ht="17">
      <c r="A1240" s="3" t="s">
        <v>1188</v>
      </c>
      <c r="B1240" s="3" t="s">
        <v>3797</v>
      </c>
      <c r="C1240" s="4" t="s">
        <v>3798</v>
      </c>
      <c r="D1240" s="4">
        <f>VLOOKUP(A1240,Sheet1!$A$1:$B$1307,2,FALSE)</f>
        <v>0.38489341578000003</v>
      </c>
      <c r="E1240" s="6">
        <v>32</v>
      </c>
      <c r="F1240" s="6">
        <v>32</v>
      </c>
      <c r="G1240" s="4">
        <f>E1240+F1240</f>
        <v>64</v>
      </c>
      <c r="H1240" s="4">
        <v>376</v>
      </c>
      <c r="I1240" s="4">
        <v>226.9</v>
      </c>
      <c r="J1240" s="7">
        <f t="shared" si="26"/>
        <v>7260.8</v>
      </c>
      <c r="K1240">
        <f t="shared" si="27"/>
        <v>0.60345744680851066</v>
      </c>
    </row>
    <row r="1241" spans="1:11" ht="17">
      <c r="A1241" s="3" t="s">
        <v>453</v>
      </c>
      <c r="B1241" s="3" t="s">
        <v>2340</v>
      </c>
      <c r="C1241" s="4" t="s">
        <v>2341</v>
      </c>
      <c r="D1241" s="4">
        <f>VLOOKUP(A1241,Sheet1!$A$1:$B$1307,2,FALSE)</f>
        <v>0.23145226348</v>
      </c>
      <c r="E1241" s="6">
        <v>31</v>
      </c>
      <c r="F1241" s="6">
        <v>455</v>
      </c>
      <c r="G1241" s="4">
        <f>E1241+F1241</f>
        <v>486</v>
      </c>
      <c r="H1241" s="4">
        <v>519</v>
      </c>
      <c r="I1241" s="4">
        <v>357.5</v>
      </c>
      <c r="J1241" s="7">
        <f t="shared" si="26"/>
        <v>11082.5</v>
      </c>
      <c r="K1241">
        <f t="shared" si="27"/>
        <v>0.68882466281310217</v>
      </c>
    </row>
    <row r="1242" spans="1:11" ht="17">
      <c r="A1242" s="3" t="s">
        <v>1237</v>
      </c>
      <c r="B1242" s="3" t="s">
        <v>3865</v>
      </c>
      <c r="C1242" s="4" t="s">
        <v>3866</v>
      </c>
      <c r="D1242" s="4">
        <f>VLOOKUP(A1242,Sheet1!$A$1:$B$1307,2,FALSE)</f>
        <v>0.23780141835900001</v>
      </c>
      <c r="E1242" s="6">
        <v>31</v>
      </c>
      <c r="F1242" s="6">
        <v>35</v>
      </c>
      <c r="G1242" s="4">
        <f>E1242+F1242</f>
        <v>66</v>
      </c>
      <c r="H1242" s="4">
        <v>277</v>
      </c>
      <c r="I1242" s="4">
        <v>209.2</v>
      </c>
      <c r="J1242" s="7">
        <f t="shared" si="26"/>
        <v>6485.2</v>
      </c>
      <c r="K1242">
        <f t="shared" si="27"/>
        <v>0.75523465703971115</v>
      </c>
    </row>
    <row r="1243" spans="1:11" ht="17">
      <c r="A1243" s="3" t="s">
        <v>420</v>
      </c>
      <c r="B1243" s="3" t="s">
        <v>2278</v>
      </c>
      <c r="C1243" s="4" t="s">
        <v>1692</v>
      </c>
      <c r="D1243" s="4">
        <f>VLOOKUP(A1243,Sheet1!$A$1:$B$1307,2,FALSE)</f>
        <v>0.70554802439200004</v>
      </c>
      <c r="E1243" s="6">
        <v>30</v>
      </c>
      <c r="F1243" s="6">
        <v>88</v>
      </c>
      <c r="G1243" s="4">
        <f>E1243+F1243</f>
        <v>118</v>
      </c>
      <c r="H1243" s="4">
        <v>287</v>
      </c>
      <c r="I1243" s="4">
        <v>165.4</v>
      </c>
      <c r="J1243" s="7">
        <f t="shared" si="26"/>
        <v>4962</v>
      </c>
      <c r="K1243">
        <f t="shared" si="27"/>
        <v>0.57630662020905921</v>
      </c>
    </row>
    <row r="1244" spans="1:11" ht="17">
      <c r="A1244" s="3" t="s">
        <v>1257</v>
      </c>
      <c r="B1244" s="3" t="s">
        <v>3889</v>
      </c>
      <c r="C1244" s="4" t="s">
        <v>1572</v>
      </c>
      <c r="D1244" s="4">
        <f>VLOOKUP(A1244,Sheet1!$A$1:$B$1307,2,FALSE)</f>
        <v>0.47833297315599999</v>
      </c>
      <c r="E1244" s="6">
        <v>30</v>
      </c>
      <c r="F1244" s="6">
        <v>30</v>
      </c>
      <c r="G1244" s="4">
        <f>E1244+F1244</f>
        <v>60</v>
      </c>
      <c r="H1244" s="4">
        <v>157</v>
      </c>
      <c r="I1244" s="4">
        <v>130.6</v>
      </c>
      <c r="J1244" s="7">
        <f t="shared" si="26"/>
        <v>3918</v>
      </c>
      <c r="K1244">
        <f t="shared" si="27"/>
        <v>0.83184713375796171</v>
      </c>
    </row>
    <row r="1245" spans="1:11" ht="17">
      <c r="A1245" s="3" t="s">
        <v>1134</v>
      </c>
      <c r="B1245" s="3" t="s">
        <v>3692</v>
      </c>
      <c r="C1245" s="4" t="s">
        <v>3693</v>
      </c>
      <c r="D1245" s="4">
        <f>VLOOKUP(A1245,Sheet1!$A$1:$B$1307,2,FALSE)</f>
        <v>0.64098923444199996</v>
      </c>
      <c r="E1245" s="6">
        <v>29</v>
      </c>
      <c r="F1245" s="6">
        <v>29</v>
      </c>
      <c r="G1245" s="4">
        <f>E1245+F1245</f>
        <v>58</v>
      </c>
      <c r="H1245" s="4">
        <v>72</v>
      </c>
      <c r="I1245" s="4">
        <v>74.8</v>
      </c>
      <c r="J1245" s="7">
        <f t="shared" si="26"/>
        <v>2169.1999999999998</v>
      </c>
      <c r="K1245">
        <f t="shared" si="27"/>
        <v>1.0388888888888888</v>
      </c>
    </row>
    <row r="1246" spans="1:11" ht="17">
      <c r="A1246" s="3" t="s">
        <v>152</v>
      </c>
      <c r="B1246" s="3" t="s">
        <v>1755</v>
      </c>
      <c r="C1246" s="4" t="s">
        <v>1756</v>
      </c>
      <c r="D1246" s="4">
        <f>VLOOKUP(A1246,Sheet1!$A$1:$B$1307,2,FALSE)</f>
        <v>0.66236829576699996</v>
      </c>
      <c r="E1246" s="6">
        <v>28</v>
      </c>
      <c r="F1246" s="6">
        <v>76</v>
      </c>
      <c r="G1246" s="4">
        <f>E1246+F1246</f>
        <v>104</v>
      </c>
      <c r="H1246" s="4">
        <v>208</v>
      </c>
      <c r="I1246" s="4">
        <v>165.2</v>
      </c>
      <c r="J1246" s="7">
        <f t="shared" si="26"/>
        <v>4625.5999999999995</v>
      </c>
      <c r="K1246">
        <f t="shared" si="27"/>
        <v>0.79423076923076918</v>
      </c>
    </row>
    <row r="1247" spans="1:11" ht="17">
      <c r="A1247" s="3" t="s">
        <v>215</v>
      </c>
      <c r="B1247" s="3" t="s">
        <v>1867</v>
      </c>
      <c r="C1247" s="4" t="s">
        <v>1868</v>
      </c>
      <c r="D1247" s="4">
        <f>VLOOKUP(A1247,Sheet1!$A$1:$B$1307,2,FALSE)</f>
        <v>0.51636324188299998</v>
      </c>
      <c r="E1247" s="6">
        <v>27</v>
      </c>
      <c r="F1247" s="6">
        <v>642</v>
      </c>
      <c r="G1247" s="4">
        <f>E1247+F1247</f>
        <v>669</v>
      </c>
      <c r="H1247" s="4">
        <v>521</v>
      </c>
      <c r="I1247" s="4">
        <v>434.7</v>
      </c>
      <c r="J1247" s="7">
        <f t="shared" si="26"/>
        <v>11736.9</v>
      </c>
      <c r="K1247">
        <f t="shared" si="27"/>
        <v>0.83435700575815741</v>
      </c>
    </row>
    <row r="1248" spans="1:11" ht="17">
      <c r="A1248" s="3" t="s">
        <v>1174</v>
      </c>
      <c r="B1248" s="3" t="s">
        <v>3772</v>
      </c>
      <c r="C1248" s="4" t="s">
        <v>3773</v>
      </c>
      <c r="D1248" s="4">
        <f>VLOOKUP(A1248,Sheet1!$A$1:$B$1307,2,FALSE)</f>
        <v>0.395619283998</v>
      </c>
      <c r="E1248" s="6">
        <v>26</v>
      </c>
      <c r="F1248" s="6">
        <v>28</v>
      </c>
      <c r="G1248" s="4">
        <f>E1248+F1248</f>
        <v>54</v>
      </c>
      <c r="H1248" s="4">
        <v>136</v>
      </c>
      <c r="I1248" s="4">
        <v>128.6</v>
      </c>
      <c r="J1248" s="7">
        <f t="shared" si="26"/>
        <v>3343.6</v>
      </c>
      <c r="K1248">
        <f t="shared" si="27"/>
        <v>0.94558823529411762</v>
      </c>
    </row>
    <row r="1249" spans="1:11" ht="17">
      <c r="A1249" s="3" t="s">
        <v>1182</v>
      </c>
      <c r="B1249" s="3" t="s">
        <v>3785</v>
      </c>
      <c r="C1249" s="4" t="s">
        <v>3786</v>
      </c>
      <c r="D1249" s="4">
        <f>VLOOKUP(A1249,Sheet1!$A$1:$B$1307,2,FALSE)</f>
        <v>0.49176292032699997</v>
      </c>
      <c r="E1249" s="6">
        <v>26</v>
      </c>
      <c r="F1249" s="6">
        <v>54</v>
      </c>
      <c r="G1249" s="4">
        <f>E1249+F1249</f>
        <v>80</v>
      </c>
      <c r="H1249" s="4">
        <v>375</v>
      </c>
      <c r="I1249" s="4">
        <v>221.4</v>
      </c>
      <c r="J1249" s="7">
        <f t="shared" si="26"/>
        <v>5756.4000000000005</v>
      </c>
      <c r="K1249">
        <f t="shared" si="27"/>
        <v>0.59040000000000004</v>
      </c>
    </row>
    <row r="1250" spans="1:11" ht="17">
      <c r="A1250" s="3" t="s">
        <v>269</v>
      </c>
      <c r="B1250" s="3" t="s">
        <v>1975</v>
      </c>
      <c r="C1250" s="4" t="s">
        <v>1976</v>
      </c>
      <c r="D1250" s="4">
        <f>VLOOKUP(A1250,Sheet1!$A$1:$B$1307,2,FALSE)</f>
        <v>0.560250110262</v>
      </c>
      <c r="E1250" s="6">
        <v>25</v>
      </c>
      <c r="F1250" s="6">
        <v>28</v>
      </c>
      <c r="G1250" s="4">
        <f>E1250+F1250</f>
        <v>53</v>
      </c>
      <c r="H1250" s="4">
        <v>84</v>
      </c>
      <c r="I1250" s="4">
        <v>72.3</v>
      </c>
      <c r="J1250" s="7">
        <f t="shared" si="26"/>
        <v>1807.5</v>
      </c>
      <c r="K1250">
        <f t="shared" si="27"/>
        <v>0.86071428571428565</v>
      </c>
    </row>
    <row r="1251" spans="1:11" ht="17">
      <c r="A1251" s="3" t="s">
        <v>1140</v>
      </c>
      <c r="B1251" s="3" t="s">
        <v>3704</v>
      </c>
      <c r="C1251" s="4" t="s">
        <v>3705</v>
      </c>
      <c r="D1251" s="4">
        <f>VLOOKUP(A1251,Sheet1!$A$1:$B$1307,2,FALSE)</f>
        <v>0.36504599120600001</v>
      </c>
      <c r="E1251" s="6">
        <v>25</v>
      </c>
      <c r="F1251" s="6">
        <v>67</v>
      </c>
      <c r="G1251" s="4">
        <f>E1251+F1251</f>
        <v>92</v>
      </c>
      <c r="H1251" s="4">
        <v>82</v>
      </c>
      <c r="I1251" s="4">
        <v>74.2</v>
      </c>
      <c r="J1251" s="7">
        <f t="shared" si="26"/>
        <v>1855</v>
      </c>
      <c r="K1251">
        <f t="shared" si="27"/>
        <v>0.90487804878048783</v>
      </c>
    </row>
    <row r="1252" spans="1:11" ht="17">
      <c r="A1252" s="3" t="s">
        <v>1231</v>
      </c>
      <c r="B1252" s="3" t="s">
        <v>3858</v>
      </c>
      <c r="C1252" s="4" t="s">
        <v>1572</v>
      </c>
      <c r="D1252" s="4">
        <f>VLOOKUP(A1252,Sheet1!$A$1:$B$1307,2,FALSE)</f>
        <v>0.294380447047</v>
      </c>
      <c r="E1252" s="6">
        <v>25</v>
      </c>
      <c r="F1252" s="6">
        <v>26</v>
      </c>
      <c r="G1252" s="4">
        <f>E1252+F1252</f>
        <v>51</v>
      </c>
      <c r="H1252" s="4">
        <v>112</v>
      </c>
      <c r="I1252" s="4">
        <v>108</v>
      </c>
      <c r="J1252" s="7">
        <f t="shared" si="26"/>
        <v>2700</v>
      </c>
      <c r="K1252">
        <f t="shared" si="27"/>
        <v>0.9642857142857143</v>
      </c>
    </row>
    <row r="1253" spans="1:11" ht="17">
      <c r="A1253" s="3" t="s">
        <v>1239</v>
      </c>
      <c r="B1253" s="3" t="s">
        <v>3868</v>
      </c>
      <c r="C1253" s="4" t="s">
        <v>1572</v>
      </c>
      <c r="D1253" s="4">
        <f>VLOOKUP(A1253,Sheet1!$A$1:$B$1307,2,FALSE)</f>
        <v>0.41298517947899999</v>
      </c>
      <c r="E1253" s="6">
        <v>25</v>
      </c>
      <c r="F1253" s="6">
        <v>25</v>
      </c>
      <c r="G1253" s="4">
        <f>E1253+F1253</f>
        <v>50</v>
      </c>
      <c r="H1253" s="4">
        <v>206</v>
      </c>
      <c r="I1253" s="4">
        <v>171.7</v>
      </c>
      <c r="J1253" s="7">
        <f t="shared" si="26"/>
        <v>4292.5</v>
      </c>
      <c r="K1253">
        <f t="shared" si="27"/>
        <v>0.83349514563106786</v>
      </c>
    </row>
    <row r="1254" spans="1:11" ht="17">
      <c r="A1254" s="3" t="s">
        <v>519</v>
      </c>
      <c r="B1254" s="3" t="s">
        <v>2472</v>
      </c>
      <c r="C1254" s="4" t="s">
        <v>2473</v>
      </c>
      <c r="D1254" s="4">
        <f>VLOOKUP(A1254,Sheet1!$A$1:$B$1307,2,FALSE)</f>
        <v>0.29888851507699998</v>
      </c>
      <c r="E1254" s="6">
        <v>24</v>
      </c>
      <c r="F1254" s="6">
        <v>160</v>
      </c>
      <c r="G1254" s="4">
        <f>E1254+F1254</f>
        <v>184</v>
      </c>
      <c r="H1254" s="4">
        <v>511</v>
      </c>
      <c r="I1254" s="4">
        <v>371</v>
      </c>
      <c r="J1254" s="7">
        <f t="shared" si="26"/>
        <v>8904</v>
      </c>
      <c r="K1254">
        <f t="shared" si="27"/>
        <v>0.72602739726027399</v>
      </c>
    </row>
    <row r="1255" spans="1:11" ht="17">
      <c r="A1255" s="3" t="s">
        <v>1117</v>
      </c>
      <c r="B1255" s="3" t="s">
        <v>3658</v>
      </c>
      <c r="C1255" s="4" t="s">
        <v>3659</v>
      </c>
      <c r="D1255" s="4">
        <f>VLOOKUP(A1255,Sheet1!$A$1:$B$1307,2,FALSE)</f>
        <v>0.46484045503999999</v>
      </c>
      <c r="E1255" s="6">
        <v>24</v>
      </c>
      <c r="F1255" s="6">
        <v>160</v>
      </c>
      <c r="G1255" s="4">
        <f>E1255+F1255</f>
        <v>184</v>
      </c>
      <c r="H1255" s="4">
        <v>75</v>
      </c>
      <c r="I1255" s="4">
        <v>72</v>
      </c>
      <c r="J1255" s="7">
        <f t="shared" si="26"/>
        <v>1728</v>
      </c>
      <c r="K1255">
        <f t="shared" si="27"/>
        <v>0.96</v>
      </c>
    </row>
    <row r="1256" spans="1:11" ht="17">
      <c r="A1256" s="3" t="s">
        <v>1176</v>
      </c>
      <c r="B1256" s="3" t="s">
        <v>3776</v>
      </c>
      <c r="C1256" s="4" t="s">
        <v>3777</v>
      </c>
      <c r="D1256" s="4">
        <f>VLOOKUP(A1256,Sheet1!$A$1:$B$1307,2,FALSE)</f>
        <v>0.65014313740499996</v>
      </c>
      <c r="E1256" s="6">
        <v>24</v>
      </c>
      <c r="F1256" s="6">
        <v>24</v>
      </c>
      <c r="G1256" s="4">
        <f>E1256+F1256</f>
        <v>48</v>
      </c>
      <c r="H1256" s="4">
        <v>122</v>
      </c>
      <c r="I1256" s="4">
        <v>116.6</v>
      </c>
      <c r="J1256" s="7">
        <f t="shared" si="26"/>
        <v>2798.3999999999996</v>
      </c>
      <c r="K1256">
        <f t="shared" si="27"/>
        <v>0.95573770491803278</v>
      </c>
    </row>
    <row r="1257" spans="1:11" ht="17">
      <c r="A1257" s="3" t="s">
        <v>1155</v>
      </c>
      <c r="B1257" s="3" t="s">
        <v>3734</v>
      </c>
      <c r="C1257" s="4" t="s">
        <v>3735</v>
      </c>
      <c r="D1257" s="4">
        <f>VLOOKUP(A1257,Sheet1!$A$1:$B$1307,2,FALSE)</f>
        <v>0.60802507679600004</v>
      </c>
      <c r="E1257" s="6">
        <v>23</v>
      </c>
      <c r="F1257" s="6">
        <v>47</v>
      </c>
      <c r="G1257" s="4">
        <f>E1257+F1257</f>
        <v>70</v>
      </c>
      <c r="H1257" s="4">
        <v>75</v>
      </c>
      <c r="I1257" s="4">
        <v>59</v>
      </c>
      <c r="J1257" s="7">
        <f t="shared" si="26"/>
        <v>1357</v>
      </c>
      <c r="K1257">
        <f t="shared" si="27"/>
        <v>0.78666666666666663</v>
      </c>
    </row>
    <row r="1258" spans="1:11" ht="17">
      <c r="A1258" s="3" t="s">
        <v>1138</v>
      </c>
      <c r="B1258" s="3" t="s">
        <v>3700</v>
      </c>
      <c r="C1258" s="4" t="s">
        <v>3701</v>
      </c>
      <c r="D1258" s="4">
        <f>VLOOKUP(A1258,Sheet1!$A$1:$B$1307,2,FALSE)</f>
        <v>0.332288045473</v>
      </c>
      <c r="E1258" s="6">
        <v>22</v>
      </c>
      <c r="F1258" s="6">
        <v>785</v>
      </c>
      <c r="G1258" s="4">
        <f>E1258+F1258</f>
        <v>807</v>
      </c>
      <c r="H1258" s="4">
        <v>83</v>
      </c>
      <c r="I1258" s="4">
        <v>70.5</v>
      </c>
      <c r="J1258" s="7">
        <f t="shared" si="26"/>
        <v>1551</v>
      </c>
      <c r="K1258">
        <f t="shared" si="27"/>
        <v>0.8493975903614458</v>
      </c>
    </row>
    <row r="1259" spans="1:11" ht="17">
      <c r="A1259" s="3" t="s">
        <v>1232</v>
      </c>
      <c r="B1259" s="3" t="s">
        <v>3859</v>
      </c>
      <c r="C1259" s="4" t="s">
        <v>1572</v>
      </c>
      <c r="D1259" s="4">
        <f>VLOOKUP(A1259,Sheet1!$A$1:$B$1307,2,FALSE)</f>
        <v>0.46050404806200002</v>
      </c>
      <c r="E1259" s="6">
        <v>22</v>
      </c>
      <c r="F1259" s="6">
        <v>22</v>
      </c>
      <c r="G1259" s="4">
        <f>E1259+F1259</f>
        <v>44</v>
      </c>
      <c r="H1259" s="4">
        <v>109</v>
      </c>
      <c r="I1259" s="4">
        <v>103.4</v>
      </c>
      <c r="J1259" s="7">
        <f t="shared" si="26"/>
        <v>2274.8000000000002</v>
      </c>
      <c r="K1259">
        <f t="shared" si="27"/>
        <v>0.94862385321100917</v>
      </c>
    </row>
    <row r="1260" spans="1:11" ht="17">
      <c r="A1260" s="3" t="s">
        <v>1157</v>
      </c>
      <c r="B1260" s="3" t="s">
        <v>3738</v>
      </c>
      <c r="C1260" s="4" t="s">
        <v>3739</v>
      </c>
      <c r="D1260" s="4">
        <f>VLOOKUP(A1260,Sheet1!$A$1:$B$1307,2,FALSE)</f>
        <v>0.76627899998000004</v>
      </c>
      <c r="E1260" s="6">
        <v>21</v>
      </c>
      <c r="F1260" s="6">
        <v>112</v>
      </c>
      <c r="G1260" s="4">
        <f>E1260+F1260</f>
        <v>133</v>
      </c>
      <c r="H1260" s="4">
        <v>77</v>
      </c>
      <c r="I1260" s="4">
        <v>67.900000000000006</v>
      </c>
      <c r="J1260" s="7">
        <f t="shared" si="26"/>
        <v>1425.9</v>
      </c>
      <c r="K1260">
        <f t="shared" si="27"/>
        <v>0.88181818181818195</v>
      </c>
    </row>
    <row r="1261" spans="1:11" ht="17">
      <c r="A1261" s="3" t="s">
        <v>1194</v>
      </c>
      <c r="B1261" s="3" t="s">
        <v>3809</v>
      </c>
      <c r="C1261" s="4" t="s">
        <v>3810</v>
      </c>
      <c r="D1261" s="4">
        <f>VLOOKUP(A1261,Sheet1!$A$1:$B$1307,2,FALSE)</f>
        <v>0.44437604071800002</v>
      </c>
      <c r="E1261" s="6">
        <v>20</v>
      </c>
      <c r="F1261" s="6">
        <v>20</v>
      </c>
      <c r="G1261" s="4">
        <f>E1261+F1261</f>
        <v>40</v>
      </c>
      <c r="H1261" s="4">
        <v>359</v>
      </c>
      <c r="I1261" s="4">
        <v>201.7</v>
      </c>
      <c r="J1261" s="7">
        <f t="shared" si="26"/>
        <v>4034</v>
      </c>
      <c r="K1261">
        <f t="shared" si="27"/>
        <v>0.56183844011142059</v>
      </c>
    </row>
    <row r="1262" spans="1:11" ht="17">
      <c r="A1262" s="3" t="s">
        <v>1295</v>
      </c>
      <c r="B1262" s="3" t="s">
        <v>3940</v>
      </c>
      <c r="C1262" s="4" t="s">
        <v>3941</v>
      </c>
      <c r="D1262" s="4">
        <f>VLOOKUP(A1262,Sheet1!$A$1:$B$1307,2,FALSE)</f>
        <v>0.38830715037699998</v>
      </c>
      <c r="E1262" s="6">
        <v>20</v>
      </c>
      <c r="F1262" s="6">
        <v>170</v>
      </c>
      <c r="G1262" s="4">
        <f>E1262+F1262</f>
        <v>190</v>
      </c>
      <c r="H1262" s="4">
        <v>159</v>
      </c>
      <c r="I1262" s="4">
        <v>123.8</v>
      </c>
      <c r="J1262" s="7">
        <f t="shared" si="26"/>
        <v>2476</v>
      </c>
      <c r="K1262">
        <f t="shared" si="27"/>
        <v>0.7786163522012578</v>
      </c>
    </row>
    <row r="1263" spans="1:11" ht="17">
      <c r="A1263" s="3" t="s">
        <v>118</v>
      </c>
      <c r="B1263" s="3" t="s">
        <v>1689</v>
      </c>
      <c r="C1263" s="4" t="s">
        <v>1690</v>
      </c>
      <c r="D1263" s="4">
        <f>VLOOKUP(A1263,Sheet1!$A$1:$B$1307,2,FALSE)</f>
        <v>0.28076489944299998</v>
      </c>
      <c r="E1263" s="6">
        <v>19</v>
      </c>
      <c r="F1263" s="6">
        <v>649</v>
      </c>
      <c r="G1263" s="4">
        <f>E1263+F1263</f>
        <v>668</v>
      </c>
      <c r="H1263" s="4">
        <v>1461</v>
      </c>
      <c r="I1263" s="4">
        <v>189.5</v>
      </c>
      <c r="J1263" s="7">
        <f t="shared" si="26"/>
        <v>3600.5</v>
      </c>
      <c r="K1263">
        <f t="shared" si="27"/>
        <v>0.1297056810403833</v>
      </c>
    </row>
    <row r="1264" spans="1:11" ht="17">
      <c r="A1264" s="3" t="s">
        <v>1125</v>
      </c>
      <c r="B1264" s="3" t="s">
        <v>3674</v>
      </c>
      <c r="C1264" s="4" t="s">
        <v>3675</v>
      </c>
      <c r="D1264" s="4">
        <f>VLOOKUP(A1264,Sheet1!$A$1:$B$1307,2,FALSE)</f>
        <v>0.37059211218100002</v>
      </c>
      <c r="E1264" s="6">
        <v>19</v>
      </c>
      <c r="F1264" s="6">
        <v>121</v>
      </c>
      <c r="G1264" s="4">
        <f>E1264+F1264</f>
        <v>140</v>
      </c>
      <c r="H1264" s="4">
        <v>75</v>
      </c>
      <c r="I1264" s="4">
        <v>68.599999999999994</v>
      </c>
      <c r="J1264" s="7">
        <f t="shared" si="26"/>
        <v>1303.3999999999999</v>
      </c>
      <c r="K1264">
        <f t="shared" si="27"/>
        <v>0.91466666666666663</v>
      </c>
    </row>
    <row r="1265" spans="1:11" ht="17">
      <c r="A1265" s="3" t="s">
        <v>1178</v>
      </c>
      <c r="B1265" s="3" t="s">
        <v>3779</v>
      </c>
      <c r="C1265" s="4" t="s">
        <v>1572</v>
      </c>
      <c r="D1265" s="4">
        <f>VLOOKUP(A1265,Sheet1!$A$1:$B$1307,2,FALSE)</f>
        <v>0.33778372318700001</v>
      </c>
      <c r="E1265" s="6">
        <v>19</v>
      </c>
      <c r="F1265" s="6">
        <v>19</v>
      </c>
      <c r="G1265" s="4">
        <f>E1265+F1265</f>
        <v>38</v>
      </c>
      <c r="H1265" s="4">
        <v>152</v>
      </c>
      <c r="I1265" s="4">
        <v>149.69999999999999</v>
      </c>
      <c r="J1265" s="7">
        <f t="shared" si="26"/>
        <v>2844.2999999999997</v>
      </c>
      <c r="K1265">
        <f t="shared" si="27"/>
        <v>0.9848684210526315</v>
      </c>
    </row>
    <row r="1266" spans="1:11" ht="17">
      <c r="A1266" s="3" t="s">
        <v>1219</v>
      </c>
      <c r="B1266" s="3" t="s">
        <v>3845</v>
      </c>
      <c r="C1266" s="4" t="s">
        <v>1572</v>
      </c>
      <c r="D1266" s="4">
        <f>VLOOKUP(A1266,Sheet1!$A$1:$B$1307,2,FALSE)</f>
        <v>0.36383060149599999</v>
      </c>
      <c r="E1266" s="6">
        <v>19</v>
      </c>
      <c r="F1266" s="6">
        <v>24</v>
      </c>
      <c r="G1266" s="4">
        <f>E1266+F1266</f>
        <v>43</v>
      </c>
      <c r="H1266" s="4">
        <v>138</v>
      </c>
      <c r="I1266" s="4">
        <v>128.5</v>
      </c>
      <c r="J1266" s="7">
        <f t="shared" si="26"/>
        <v>2441.5</v>
      </c>
      <c r="K1266">
        <f t="shared" si="27"/>
        <v>0.9311594202898551</v>
      </c>
    </row>
    <row r="1267" spans="1:11" ht="17">
      <c r="A1267" s="3" t="s">
        <v>218</v>
      </c>
      <c r="B1267" s="3" t="s">
        <v>1873</v>
      </c>
      <c r="C1267" s="4" t="s">
        <v>1874</v>
      </c>
      <c r="D1267" s="4">
        <f>VLOOKUP(A1267,Sheet1!$A$1:$B$1307,2,FALSE)</f>
        <v>0.58411984960899999</v>
      </c>
      <c r="E1267" s="6">
        <v>18</v>
      </c>
      <c r="F1267" s="6">
        <v>841</v>
      </c>
      <c r="G1267" s="4">
        <f>E1267+F1267</f>
        <v>859</v>
      </c>
      <c r="H1267" s="4">
        <v>535</v>
      </c>
      <c r="I1267" s="4">
        <v>459.9</v>
      </c>
      <c r="J1267" s="7">
        <f t="shared" si="26"/>
        <v>8278.1999999999989</v>
      </c>
      <c r="K1267">
        <f t="shared" si="27"/>
        <v>0.85962616822429905</v>
      </c>
    </row>
    <row r="1268" spans="1:11" ht="17">
      <c r="A1268" s="3" t="s">
        <v>1129</v>
      </c>
      <c r="B1268" s="3" t="s">
        <v>3682</v>
      </c>
      <c r="C1268" s="4" t="s">
        <v>3683</v>
      </c>
      <c r="D1268" s="4">
        <f>VLOOKUP(A1268,Sheet1!$A$1:$B$1307,2,FALSE)</f>
        <v>0.392918507551</v>
      </c>
      <c r="E1268" s="6">
        <v>18</v>
      </c>
      <c r="F1268" s="6">
        <v>229</v>
      </c>
      <c r="G1268" s="4">
        <f>E1268+F1268</f>
        <v>247</v>
      </c>
      <c r="H1268" s="4">
        <v>75</v>
      </c>
      <c r="I1268" s="4">
        <v>45.7</v>
      </c>
      <c r="J1268" s="7">
        <f t="shared" si="26"/>
        <v>822.6</v>
      </c>
      <c r="K1268">
        <f t="shared" si="27"/>
        <v>0.60933333333333339</v>
      </c>
    </row>
    <row r="1269" spans="1:11" ht="17">
      <c r="A1269" s="3" t="s">
        <v>1254</v>
      </c>
      <c r="B1269" s="3" t="s">
        <v>3886</v>
      </c>
      <c r="C1269" s="4" t="s">
        <v>1572</v>
      </c>
      <c r="D1269" s="4">
        <f>VLOOKUP(A1269,Sheet1!$A$1:$B$1307,2,FALSE)</f>
        <v>0.50946954844400005</v>
      </c>
      <c r="E1269" s="6">
        <v>18</v>
      </c>
      <c r="F1269" s="6">
        <v>22</v>
      </c>
      <c r="G1269" s="4">
        <f>E1269+F1269</f>
        <v>40</v>
      </c>
      <c r="H1269" s="4">
        <v>132</v>
      </c>
      <c r="I1269" s="4">
        <v>123.2</v>
      </c>
      <c r="J1269" s="7">
        <f t="shared" si="26"/>
        <v>2217.6</v>
      </c>
      <c r="K1269">
        <f t="shared" si="27"/>
        <v>0.93333333333333335</v>
      </c>
    </row>
    <row r="1270" spans="1:11" ht="17">
      <c r="A1270" s="3" t="s">
        <v>1119</v>
      </c>
      <c r="B1270" s="3" t="s">
        <v>3662</v>
      </c>
      <c r="C1270" s="4" t="s">
        <v>3663</v>
      </c>
      <c r="D1270" s="4">
        <f>VLOOKUP(A1270,Sheet1!$A$1:$B$1307,2,FALSE)</f>
        <v>0.41217297357299998</v>
      </c>
      <c r="E1270" s="6">
        <v>17</v>
      </c>
      <c r="F1270" s="6">
        <v>44</v>
      </c>
      <c r="G1270" s="4">
        <f>E1270+F1270</f>
        <v>61</v>
      </c>
      <c r="H1270" s="4">
        <v>76</v>
      </c>
      <c r="I1270" s="4">
        <v>60.4</v>
      </c>
      <c r="J1270" s="7">
        <f t="shared" si="26"/>
        <v>1026.8</v>
      </c>
      <c r="K1270">
        <f t="shared" si="27"/>
        <v>0.79473684210526319</v>
      </c>
    </row>
    <row r="1271" spans="1:11" ht="17">
      <c r="A1271" s="3" t="s">
        <v>1142</v>
      </c>
      <c r="B1271" s="3" t="s">
        <v>3708</v>
      </c>
      <c r="C1271" s="4" t="s">
        <v>3709</v>
      </c>
      <c r="D1271" s="4">
        <f>VLOOKUP(A1271,Sheet1!$A$1:$B$1307,2,FALSE)</f>
        <v>0.37366955430999998</v>
      </c>
      <c r="E1271" s="6">
        <v>17</v>
      </c>
      <c r="F1271" s="6">
        <v>71</v>
      </c>
      <c r="G1271" s="4">
        <f>E1271+F1271</f>
        <v>88</v>
      </c>
      <c r="H1271" s="4">
        <v>84</v>
      </c>
      <c r="I1271" s="4">
        <v>79.400000000000006</v>
      </c>
      <c r="J1271" s="7">
        <f t="shared" si="26"/>
        <v>1349.8000000000002</v>
      </c>
      <c r="K1271">
        <f t="shared" si="27"/>
        <v>0.94523809523809532</v>
      </c>
    </row>
    <row r="1272" spans="1:11" ht="17">
      <c r="A1272" s="3" t="s">
        <v>1154</v>
      </c>
      <c r="B1272" s="3" t="s">
        <v>3732</v>
      </c>
      <c r="C1272" s="4" t="s">
        <v>3733</v>
      </c>
      <c r="D1272" s="4">
        <f>VLOOKUP(A1272,Sheet1!$A$1:$B$1307,2,FALSE)</f>
        <v>0.70354175317800005</v>
      </c>
      <c r="E1272" s="6">
        <v>17</v>
      </c>
      <c r="F1272" s="6">
        <v>37</v>
      </c>
      <c r="G1272" s="4">
        <f>E1272+F1272</f>
        <v>54</v>
      </c>
      <c r="H1272" s="4">
        <v>85</v>
      </c>
      <c r="I1272" s="4">
        <v>82.2</v>
      </c>
      <c r="J1272" s="7">
        <f t="shared" si="26"/>
        <v>1397.4</v>
      </c>
      <c r="K1272">
        <f t="shared" si="27"/>
        <v>0.96705882352941175</v>
      </c>
    </row>
    <row r="1273" spans="1:11" ht="17">
      <c r="A1273" s="3" t="s">
        <v>1225</v>
      </c>
      <c r="B1273" s="3" t="s">
        <v>3852</v>
      </c>
      <c r="C1273" s="4" t="s">
        <v>1572</v>
      </c>
      <c r="D1273" s="4">
        <f>VLOOKUP(A1273,Sheet1!$A$1:$B$1307,2,FALSE)</f>
        <v>0.36451944901099997</v>
      </c>
      <c r="E1273" s="6">
        <v>17</v>
      </c>
      <c r="F1273" s="6">
        <v>17</v>
      </c>
      <c r="G1273" s="4">
        <f>E1273+F1273</f>
        <v>34</v>
      </c>
      <c r="H1273" s="4">
        <v>137</v>
      </c>
      <c r="I1273" s="4">
        <v>129.80000000000001</v>
      </c>
      <c r="J1273" s="7">
        <f t="shared" si="26"/>
        <v>2206.6000000000004</v>
      </c>
      <c r="K1273">
        <f t="shared" si="27"/>
        <v>0.94744525547445269</v>
      </c>
    </row>
    <row r="1274" spans="1:11" ht="17">
      <c r="A1274" s="3" t="s">
        <v>206</v>
      </c>
      <c r="B1274" s="3" t="s">
        <v>1849</v>
      </c>
      <c r="C1274" s="4" t="s">
        <v>1850</v>
      </c>
      <c r="D1274" s="4">
        <f>VLOOKUP(A1274,Sheet1!$A$1:$B$1307,2,FALSE)</f>
        <v>0.36049636237999999</v>
      </c>
      <c r="E1274" s="6">
        <v>16</v>
      </c>
      <c r="F1274" s="6">
        <v>37</v>
      </c>
      <c r="G1274" s="4">
        <f>E1274+F1274</f>
        <v>53</v>
      </c>
      <c r="H1274" s="4">
        <v>346</v>
      </c>
      <c r="I1274" s="4">
        <v>342.3</v>
      </c>
      <c r="J1274" s="7">
        <f t="shared" si="26"/>
        <v>5476.8</v>
      </c>
      <c r="K1274">
        <f t="shared" si="27"/>
        <v>0.98930635838150294</v>
      </c>
    </row>
    <row r="1275" spans="1:11" ht="17">
      <c r="A1275" s="3" t="s">
        <v>1151</v>
      </c>
      <c r="B1275" s="3" t="s">
        <v>3726</v>
      </c>
      <c r="C1275" s="4" t="s">
        <v>3727</v>
      </c>
      <c r="D1275" s="4">
        <f>VLOOKUP(A1275,Sheet1!$A$1:$B$1307,2,FALSE)</f>
        <v>0.60046079429099997</v>
      </c>
      <c r="E1275" s="6">
        <v>16</v>
      </c>
      <c r="F1275" s="6">
        <v>50</v>
      </c>
      <c r="G1275" s="4">
        <f>E1275+F1275</f>
        <v>66</v>
      </c>
      <c r="H1275" s="4">
        <v>75</v>
      </c>
      <c r="I1275" s="4">
        <v>71.599999999999994</v>
      </c>
      <c r="J1275" s="7">
        <f t="shared" si="26"/>
        <v>1145.5999999999999</v>
      </c>
      <c r="K1275">
        <f t="shared" si="27"/>
        <v>0.95466666666666655</v>
      </c>
    </row>
    <row r="1276" spans="1:11" ht="17">
      <c r="A1276" s="3" t="s">
        <v>1227</v>
      </c>
      <c r="B1276" s="3" t="s">
        <v>3854</v>
      </c>
      <c r="C1276" s="4" t="s">
        <v>1572</v>
      </c>
      <c r="D1276" s="4">
        <f>VLOOKUP(A1276,Sheet1!$A$1:$B$1307,2,FALSE)</f>
        <v>0.75326503370599995</v>
      </c>
      <c r="E1276" s="6">
        <v>16</v>
      </c>
      <c r="F1276" s="6">
        <v>16</v>
      </c>
      <c r="G1276" s="4">
        <f>E1276+F1276</f>
        <v>32</v>
      </c>
      <c r="H1276" s="4">
        <v>165</v>
      </c>
      <c r="I1276" s="4">
        <v>144.5</v>
      </c>
      <c r="J1276" s="7">
        <f t="shared" si="26"/>
        <v>2312</v>
      </c>
      <c r="K1276">
        <f t="shared" si="27"/>
        <v>0.87575757575757573</v>
      </c>
    </row>
    <row r="1277" spans="1:11" ht="17">
      <c r="A1277" s="3" t="s">
        <v>1269</v>
      </c>
      <c r="B1277" s="3" t="s">
        <v>3904</v>
      </c>
      <c r="C1277" s="4" t="s">
        <v>3905</v>
      </c>
      <c r="D1277" s="4">
        <f>VLOOKUP(A1277,Sheet1!$A$1:$B$1307,2,FALSE)</f>
        <v>0.42498969563599998</v>
      </c>
      <c r="E1277" s="6">
        <v>16</v>
      </c>
      <c r="F1277" s="6">
        <v>16</v>
      </c>
      <c r="G1277" s="4">
        <f>E1277+F1277</f>
        <v>32</v>
      </c>
      <c r="H1277" s="4">
        <v>162</v>
      </c>
      <c r="I1277" s="4">
        <v>142.4</v>
      </c>
      <c r="J1277" s="7">
        <f t="shared" si="26"/>
        <v>2278.4</v>
      </c>
      <c r="K1277">
        <f t="shared" si="27"/>
        <v>0.87901234567901243</v>
      </c>
    </row>
    <row r="1278" spans="1:11" ht="17">
      <c r="A1278" s="3" t="s">
        <v>732</v>
      </c>
      <c r="B1278" s="3" t="s">
        <v>2893</v>
      </c>
      <c r="C1278" s="4" t="s">
        <v>2894</v>
      </c>
      <c r="D1278" s="4">
        <f>VLOOKUP(A1278,Sheet1!$A$1:$B$1307,2,FALSE)</f>
        <v>0.479250429383</v>
      </c>
      <c r="E1278" s="6">
        <v>15</v>
      </c>
      <c r="F1278" s="6">
        <v>16</v>
      </c>
      <c r="G1278" s="4">
        <f>E1278+F1278</f>
        <v>31</v>
      </c>
      <c r="H1278" s="4">
        <v>197</v>
      </c>
      <c r="I1278" s="4">
        <v>160.9</v>
      </c>
      <c r="J1278" s="7">
        <f t="shared" si="26"/>
        <v>2413.5</v>
      </c>
      <c r="K1278">
        <f t="shared" si="27"/>
        <v>0.81675126903553308</v>
      </c>
    </row>
    <row r="1279" spans="1:11" ht="17">
      <c r="A1279" s="3" t="s">
        <v>1139</v>
      </c>
      <c r="B1279" s="3" t="s">
        <v>3702</v>
      </c>
      <c r="C1279" s="4" t="s">
        <v>3703</v>
      </c>
      <c r="D1279" s="4">
        <f>VLOOKUP(A1279,Sheet1!$A$1:$B$1307,2,FALSE)</f>
        <v>0.36655102827699998</v>
      </c>
      <c r="E1279" s="6">
        <v>15</v>
      </c>
      <c r="F1279" s="6">
        <v>55</v>
      </c>
      <c r="G1279" s="4">
        <f>E1279+F1279</f>
        <v>70</v>
      </c>
      <c r="H1279" s="4">
        <v>83</v>
      </c>
      <c r="I1279" s="4">
        <v>75.3</v>
      </c>
      <c r="J1279" s="7">
        <f t="shared" si="26"/>
        <v>1129.5</v>
      </c>
      <c r="K1279">
        <f t="shared" si="27"/>
        <v>0.90722891566265051</v>
      </c>
    </row>
    <row r="1280" spans="1:11" ht="17">
      <c r="A1280" s="3" t="s">
        <v>1161</v>
      </c>
      <c r="B1280" s="3" t="s">
        <v>3746</v>
      </c>
      <c r="C1280" s="4" t="s">
        <v>3747</v>
      </c>
      <c r="D1280" s="4">
        <f>VLOOKUP(A1280,Sheet1!$A$1:$B$1307,2,FALSE)</f>
        <v>0.30054284449899998</v>
      </c>
      <c r="E1280" s="6">
        <v>15</v>
      </c>
      <c r="F1280" s="6">
        <v>117</v>
      </c>
      <c r="G1280" s="4">
        <f>E1280+F1280</f>
        <v>132</v>
      </c>
      <c r="H1280" s="4">
        <v>74</v>
      </c>
      <c r="I1280" s="4">
        <v>66.099999999999994</v>
      </c>
      <c r="J1280" s="7">
        <f t="shared" si="26"/>
        <v>991.49999999999989</v>
      </c>
      <c r="K1280">
        <f t="shared" si="27"/>
        <v>0.89324324324324311</v>
      </c>
    </row>
    <row r="1281" spans="1:11" ht="17">
      <c r="A1281" s="3" t="s">
        <v>155</v>
      </c>
      <c r="B1281" s="3" t="s">
        <v>1761</v>
      </c>
      <c r="C1281" s="4" t="s">
        <v>1762</v>
      </c>
      <c r="D1281" s="4">
        <f>VLOOKUP(A1281,Sheet1!$A$1:$B$1307,2,FALSE)</f>
        <v>0.67069942358000001</v>
      </c>
      <c r="E1281" s="6">
        <v>14</v>
      </c>
      <c r="F1281" s="6">
        <v>22</v>
      </c>
      <c r="G1281" s="4">
        <f>E1281+F1281</f>
        <v>36</v>
      </c>
      <c r="H1281" s="4">
        <v>172</v>
      </c>
      <c r="I1281" s="4">
        <v>148.4</v>
      </c>
      <c r="J1281" s="7">
        <f t="shared" si="26"/>
        <v>2077.6</v>
      </c>
      <c r="K1281">
        <f t="shared" si="27"/>
        <v>0.86279069767441863</v>
      </c>
    </row>
    <row r="1282" spans="1:11" ht="17">
      <c r="A1282" s="3" t="s">
        <v>1136</v>
      </c>
      <c r="B1282" s="3" t="s">
        <v>3696</v>
      </c>
      <c r="C1282" s="4" t="s">
        <v>3697</v>
      </c>
      <c r="D1282" s="4">
        <f>VLOOKUP(A1282,Sheet1!$A$1:$B$1307,2,FALSE)</f>
        <v>0.53593950849899996</v>
      </c>
      <c r="E1282" s="6">
        <v>14</v>
      </c>
      <c r="F1282" s="6">
        <v>191</v>
      </c>
      <c r="G1282" s="4">
        <f>E1282+F1282</f>
        <v>205</v>
      </c>
      <c r="H1282" s="4">
        <v>75</v>
      </c>
      <c r="I1282" s="4">
        <v>70.599999999999994</v>
      </c>
      <c r="J1282" s="7">
        <f t="shared" si="26"/>
        <v>988.39999999999986</v>
      </c>
      <c r="K1282">
        <f t="shared" si="27"/>
        <v>0.94133333333333324</v>
      </c>
    </row>
    <row r="1283" spans="1:11" ht="17">
      <c r="A1283" s="3" t="s">
        <v>176</v>
      </c>
      <c r="B1283" s="3" t="s">
        <v>1792</v>
      </c>
      <c r="C1283" s="4" t="s">
        <v>1787</v>
      </c>
      <c r="D1283" s="4">
        <f>VLOOKUP(A1283,Sheet1!$A$1:$B$1307,2,FALSE)</f>
        <v>0.66750988988100002</v>
      </c>
      <c r="E1283" s="6">
        <v>13</v>
      </c>
      <c r="F1283" s="6">
        <v>14</v>
      </c>
      <c r="G1283" s="4">
        <f>E1283+F1283</f>
        <v>27</v>
      </c>
      <c r="H1283" s="4">
        <v>152</v>
      </c>
      <c r="I1283" s="4">
        <v>136.4</v>
      </c>
      <c r="J1283" s="7">
        <f t="shared" ref="J1283:J1307" si="28">I1283*E1283</f>
        <v>1773.2</v>
      </c>
      <c r="K1283">
        <f t="shared" ref="K1283:K1307" si="29">I1283/H1283</f>
        <v>0.89736842105263159</v>
      </c>
    </row>
    <row r="1284" spans="1:11" ht="17">
      <c r="A1284" s="3" t="s">
        <v>1120</v>
      </c>
      <c r="B1284" s="3" t="s">
        <v>3664</v>
      </c>
      <c r="C1284" s="4" t="s">
        <v>3665</v>
      </c>
      <c r="D1284" s="4">
        <f>VLOOKUP(A1284,Sheet1!$A$1:$B$1307,2,FALSE)</f>
        <v>0.78242676998899996</v>
      </c>
      <c r="E1284" s="6">
        <v>13</v>
      </c>
      <c r="F1284" s="6">
        <v>51</v>
      </c>
      <c r="G1284" s="4">
        <f>E1284+F1284</f>
        <v>64</v>
      </c>
      <c r="H1284" s="4">
        <v>73</v>
      </c>
      <c r="I1284" s="4">
        <v>72.400000000000006</v>
      </c>
      <c r="J1284" s="7">
        <f t="shared" si="28"/>
        <v>941.2</v>
      </c>
      <c r="K1284">
        <f t="shared" si="29"/>
        <v>0.99178082191780825</v>
      </c>
    </row>
    <row r="1285" spans="1:11" ht="17">
      <c r="A1285" s="3" t="s">
        <v>1158</v>
      </c>
      <c r="B1285" s="3" t="s">
        <v>3740</v>
      </c>
      <c r="C1285" s="4" t="s">
        <v>3741</v>
      </c>
      <c r="D1285" s="4">
        <f>VLOOKUP(A1285,Sheet1!$A$1:$B$1307,2,FALSE)</f>
        <v>0.46728148583500001</v>
      </c>
      <c r="E1285" s="6">
        <v>13</v>
      </c>
      <c r="F1285" s="6">
        <v>61</v>
      </c>
      <c r="G1285" s="4">
        <f>E1285+F1285</f>
        <v>74</v>
      </c>
      <c r="H1285" s="4">
        <v>75</v>
      </c>
      <c r="I1285" s="4">
        <v>66</v>
      </c>
      <c r="J1285" s="7">
        <f t="shared" si="28"/>
        <v>858</v>
      </c>
      <c r="K1285">
        <f t="shared" si="29"/>
        <v>0.88</v>
      </c>
    </row>
    <row r="1286" spans="1:11" ht="17">
      <c r="A1286" s="3" t="s">
        <v>1141</v>
      </c>
      <c r="B1286" s="3" t="s">
        <v>3706</v>
      </c>
      <c r="C1286" s="4" t="s">
        <v>3707</v>
      </c>
      <c r="D1286" s="4">
        <f>VLOOKUP(A1286,Sheet1!$A$1:$B$1307,2,FALSE)</f>
        <v>0.38634035219399998</v>
      </c>
      <c r="E1286" s="6">
        <v>12</v>
      </c>
      <c r="F1286" s="6">
        <v>72</v>
      </c>
      <c r="G1286" s="4">
        <f>E1286+F1286</f>
        <v>84</v>
      </c>
      <c r="H1286" s="4">
        <v>86</v>
      </c>
      <c r="I1286" s="4">
        <v>75.7</v>
      </c>
      <c r="J1286" s="7">
        <f t="shared" si="28"/>
        <v>908.40000000000009</v>
      </c>
      <c r="K1286">
        <f t="shared" si="29"/>
        <v>0.88023255813953494</v>
      </c>
    </row>
    <row r="1287" spans="1:11" ht="17">
      <c r="A1287" s="3" t="s">
        <v>1287</v>
      </c>
      <c r="B1287" s="3" t="s">
        <v>3926</v>
      </c>
      <c r="C1287" s="4" t="s">
        <v>3927</v>
      </c>
      <c r="D1287" s="4">
        <f>VLOOKUP(A1287,Sheet1!$A$1:$B$1307,2,FALSE)</f>
        <v>0.38057053443700001</v>
      </c>
      <c r="E1287" s="6">
        <v>12</v>
      </c>
      <c r="F1287" s="6">
        <v>35</v>
      </c>
      <c r="G1287" s="4">
        <f>E1287+F1287</f>
        <v>47</v>
      </c>
      <c r="H1287" s="4">
        <v>183</v>
      </c>
      <c r="I1287" s="4">
        <v>123.2</v>
      </c>
      <c r="J1287" s="7">
        <f t="shared" si="28"/>
        <v>1478.4</v>
      </c>
      <c r="K1287">
        <f t="shared" si="29"/>
        <v>0.67322404371584699</v>
      </c>
    </row>
    <row r="1288" spans="1:11" ht="17">
      <c r="A1288" s="3" t="s">
        <v>126</v>
      </c>
      <c r="B1288" s="3" t="s">
        <v>1703</v>
      </c>
      <c r="C1288" s="4" t="s">
        <v>1704</v>
      </c>
      <c r="D1288" s="4">
        <f>VLOOKUP(A1288,Sheet1!$A$1:$B$1307,2,FALSE)</f>
        <v>0.244378014196</v>
      </c>
      <c r="E1288" s="6">
        <v>11</v>
      </c>
      <c r="F1288" s="6">
        <v>883</v>
      </c>
      <c r="G1288" s="4">
        <f>E1288+F1288</f>
        <v>894</v>
      </c>
      <c r="H1288" s="4">
        <v>3277</v>
      </c>
      <c r="I1288" s="4">
        <v>174.4</v>
      </c>
      <c r="J1288" s="7">
        <f t="shared" si="28"/>
        <v>1918.4</v>
      </c>
      <c r="K1288">
        <f t="shared" si="29"/>
        <v>5.3219407995117485E-2</v>
      </c>
    </row>
    <row r="1289" spans="1:11" ht="17">
      <c r="A1289" s="3" t="s">
        <v>1115</v>
      </c>
      <c r="B1289" s="3" t="s">
        <v>3654</v>
      </c>
      <c r="C1289" s="4" t="s">
        <v>3655</v>
      </c>
      <c r="D1289" s="4">
        <f>VLOOKUP(A1289,Sheet1!$A$1:$B$1307,2,FALSE)</f>
        <v>0.29754896433200001</v>
      </c>
      <c r="E1289" s="6">
        <v>11</v>
      </c>
      <c r="F1289" s="6">
        <v>114</v>
      </c>
      <c r="G1289" s="4">
        <f>E1289+F1289</f>
        <v>125</v>
      </c>
      <c r="H1289" s="4">
        <v>72</v>
      </c>
      <c r="I1289" s="4">
        <v>71.3</v>
      </c>
      <c r="J1289" s="7">
        <f t="shared" si="28"/>
        <v>784.3</v>
      </c>
      <c r="K1289">
        <f t="shared" si="29"/>
        <v>0.9902777777777777</v>
      </c>
    </row>
    <row r="1290" spans="1:11" ht="17">
      <c r="A1290" s="3" t="s">
        <v>1152</v>
      </c>
      <c r="B1290" s="3" t="s">
        <v>3728</v>
      </c>
      <c r="C1290" s="4" t="s">
        <v>3729</v>
      </c>
      <c r="D1290" s="4">
        <f>VLOOKUP(A1290,Sheet1!$A$1:$B$1307,2,FALSE)</f>
        <v>0.42848262429200001</v>
      </c>
      <c r="E1290" s="6">
        <v>11</v>
      </c>
      <c r="F1290" s="6">
        <v>72</v>
      </c>
      <c r="G1290" s="4">
        <f>E1290+F1290</f>
        <v>83</v>
      </c>
      <c r="H1290" s="4">
        <v>83</v>
      </c>
      <c r="I1290" s="4">
        <v>80.400000000000006</v>
      </c>
      <c r="J1290" s="7">
        <f t="shared" si="28"/>
        <v>884.40000000000009</v>
      </c>
      <c r="K1290">
        <f t="shared" si="29"/>
        <v>0.96867469879518076</v>
      </c>
    </row>
    <row r="1291" spans="1:11" ht="17">
      <c r="A1291" s="3" t="s">
        <v>216</v>
      </c>
      <c r="B1291" s="3" t="s">
        <v>1869</v>
      </c>
      <c r="C1291" s="4" t="s">
        <v>1870</v>
      </c>
      <c r="D1291" s="4">
        <f>VLOOKUP(A1291,Sheet1!$A$1:$B$1307,2,FALSE)</f>
        <v>0.37362435303399999</v>
      </c>
      <c r="E1291" s="6">
        <v>10</v>
      </c>
      <c r="F1291" s="6">
        <v>637</v>
      </c>
      <c r="G1291" s="4">
        <f>E1291+F1291</f>
        <v>647</v>
      </c>
      <c r="H1291" s="4">
        <v>511</v>
      </c>
      <c r="I1291" s="4">
        <v>474.1</v>
      </c>
      <c r="J1291" s="7">
        <f t="shared" si="28"/>
        <v>4741</v>
      </c>
      <c r="K1291">
        <f t="shared" si="29"/>
        <v>0.92778864970645802</v>
      </c>
    </row>
    <row r="1292" spans="1:11" ht="17">
      <c r="A1292" s="3" t="s">
        <v>1156</v>
      </c>
      <c r="B1292" s="3" t="s">
        <v>3736</v>
      </c>
      <c r="C1292" s="4" t="s">
        <v>3737</v>
      </c>
      <c r="D1292" s="4">
        <f>VLOOKUP(A1292,Sheet1!$A$1:$B$1307,2,FALSE)</f>
        <v>0.34443224765500002</v>
      </c>
      <c r="E1292" s="6">
        <v>10</v>
      </c>
      <c r="F1292" s="6">
        <v>50</v>
      </c>
      <c r="G1292" s="4">
        <f>E1292+F1292</f>
        <v>60</v>
      </c>
      <c r="H1292" s="4">
        <v>74</v>
      </c>
      <c r="I1292" s="4">
        <v>71.599999999999994</v>
      </c>
      <c r="J1292" s="7">
        <f t="shared" si="28"/>
        <v>716</v>
      </c>
      <c r="K1292">
        <f t="shared" si="29"/>
        <v>0.96756756756756745</v>
      </c>
    </row>
    <row r="1293" spans="1:11" ht="17">
      <c r="A1293" s="3" t="s">
        <v>1167</v>
      </c>
      <c r="B1293" s="3" t="s">
        <v>3758</v>
      </c>
      <c r="C1293" s="4" t="s">
        <v>3759</v>
      </c>
      <c r="D1293" s="4">
        <f>VLOOKUP(A1293,Sheet1!$A$1:$B$1307,2,FALSE)</f>
        <v>0.38447313056600002</v>
      </c>
      <c r="E1293" s="6">
        <v>10</v>
      </c>
      <c r="F1293" s="6">
        <v>10</v>
      </c>
      <c r="G1293" s="4">
        <f>E1293+F1293</f>
        <v>20</v>
      </c>
      <c r="H1293" s="4">
        <v>207</v>
      </c>
      <c r="I1293" s="4">
        <v>175.3</v>
      </c>
      <c r="J1293" s="7">
        <f t="shared" si="28"/>
        <v>1753</v>
      </c>
      <c r="K1293">
        <f t="shared" si="29"/>
        <v>0.84685990338164252</v>
      </c>
    </row>
    <row r="1294" spans="1:11" ht="17">
      <c r="A1294" s="3" t="s">
        <v>116</v>
      </c>
      <c r="B1294" s="3" t="s">
        <v>1685</v>
      </c>
      <c r="C1294" s="4" t="s">
        <v>1686</v>
      </c>
      <c r="D1294" s="4">
        <f>VLOOKUP(A1294,Sheet1!$A$1:$B$1307,2,FALSE)</f>
        <v>0.23833486383300001</v>
      </c>
      <c r="E1294" s="6">
        <v>9</v>
      </c>
      <c r="F1294" s="6">
        <v>128</v>
      </c>
      <c r="G1294" s="4">
        <f>E1294+F1294</f>
        <v>137</v>
      </c>
      <c r="H1294" s="4">
        <v>980</v>
      </c>
      <c r="I1294" s="4">
        <v>166.7</v>
      </c>
      <c r="J1294" s="7">
        <f t="shared" si="28"/>
        <v>1500.3</v>
      </c>
      <c r="K1294">
        <f t="shared" si="29"/>
        <v>0.17010204081632652</v>
      </c>
    </row>
    <row r="1295" spans="1:11" ht="17">
      <c r="A1295" s="3" t="s">
        <v>1149</v>
      </c>
      <c r="B1295" s="3" t="s">
        <v>3722</v>
      </c>
      <c r="C1295" s="4" t="s">
        <v>3723</v>
      </c>
      <c r="D1295" s="4">
        <f>VLOOKUP(A1295,Sheet1!$A$1:$B$1307,2,FALSE)</f>
        <v>0.35847575468699999</v>
      </c>
      <c r="E1295" s="6">
        <v>9</v>
      </c>
      <c r="F1295" s="6">
        <v>50</v>
      </c>
      <c r="G1295" s="4">
        <f>E1295+F1295</f>
        <v>59</v>
      </c>
      <c r="H1295" s="4">
        <v>74</v>
      </c>
      <c r="I1295" s="4">
        <v>72.3</v>
      </c>
      <c r="J1295" s="7">
        <f t="shared" si="28"/>
        <v>650.69999999999993</v>
      </c>
      <c r="K1295">
        <f t="shared" si="29"/>
        <v>0.97702702702702704</v>
      </c>
    </row>
    <row r="1296" spans="1:11" ht="17">
      <c r="A1296" s="3" t="s">
        <v>1114</v>
      </c>
      <c r="B1296" s="3" t="s">
        <v>3652</v>
      </c>
      <c r="C1296" s="4" t="s">
        <v>3653</v>
      </c>
      <c r="D1296" s="4">
        <f>VLOOKUP(A1296,Sheet1!$A$1:$B$1307,2,FALSE)</f>
        <v>0.48084768183400001</v>
      </c>
      <c r="E1296" s="6">
        <v>8</v>
      </c>
      <c r="F1296" s="6">
        <v>101</v>
      </c>
      <c r="G1296" s="4">
        <f>E1296+F1296</f>
        <v>109</v>
      </c>
      <c r="H1296" s="4">
        <v>72</v>
      </c>
      <c r="I1296" s="4">
        <v>68.599999999999994</v>
      </c>
      <c r="J1296" s="7">
        <f t="shared" si="28"/>
        <v>548.79999999999995</v>
      </c>
      <c r="K1296">
        <f t="shared" si="29"/>
        <v>0.95277777777777772</v>
      </c>
    </row>
    <row r="1297" spans="1:11" ht="17">
      <c r="A1297" s="3" t="s">
        <v>208</v>
      </c>
      <c r="B1297" s="3" t="s">
        <v>1853</v>
      </c>
      <c r="C1297" s="4" t="s">
        <v>1854</v>
      </c>
      <c r="D1297" s="4">
        <f>VLOOKUP(A1297,Sheet1!$A$1:$B$1307,2,FALSE)</f>
        <v>0.356437050107</v>
      </c>
      <c r="E1297" s="6">
        <v>7</v>
      </c>
      <c r="F1297" s="6">
        <v>43</v>
      </c>
      <c r="G1297" s="4">
        <f>E1297+F1297</f>
        <v>50</v>
      </c>
      <c r="H1297" s="4">
        <v>476</v>
      </c>
      <c r="I1297" s="4">
        <v>426.6</v>
      </c>
      <c r="J1297" s="7">
        <f t="shared" si="28"/>
        <v>2986.2000000000003</v>
      </c>
      <c r="K1297">
        <f t="shared" si="29"/>
        <v>0.89621848739495802</v>
      </c>
    </row>
    <row r="1298" spans="1:11" ht="17">
      <c r="A1298" s="3" t="s">
        <v>210</v>
      </c>
      <c r="B1298" s="3" t="s">
        <v>1857</v>
      </c>
      <c r="C1298" s="4" t="s">
        <v>1858</v>
      </c>
      <c r="D1298" s="4">
        <f>VLOOKUP(A1298,Sheet1!$A$1:$B$1307,2,FALSE)</f>
        <v>0.39549364585800001</v>
      </c>
      <c r="E1298" s="6">
        <v>7</v>
      </c>
      <c r="F1298" s="6">
        <v>32</v>
      </c>
      <c r="G1298" s="4">
        <f>E1298+F1298</f>
        <v>39</v>
      </c>
      <c r="H1298" s="4">
        <v>374</v>
      </c>
      <c r="I1298" s="4">
        <v>207.1</v>
      </c>
      <c r="J1298" s="7">
        <f t="shared" si="28"/>
        <v>1449.7</v>
      </c>
      <c r="K1298">
        <f t="shared" si="29"/>
        <v>0.55374331550802136</v>
      </c>
    </row>
    <row r="1299" spans="1:11" ht="17">
      <c r="A1299" s="3" t="s">
        <v>1160</v>
      </c>
      <c r="B1299" s="3" t="s">
        <v>3744</v>
      </c>
      <c r="C1299" s="4" t="s">
        <v>3745</v>
      </c>
      <c r="D1299" s="4">
        <f>VLOOKUP(A1299,Sheet1!$A$1:$B$1307,2,FALSE)</f>
        <v>0.37338368281099998</v>
      </c>
      <c r="E1299" s="6">
        <v>7</v>
      </c>
      <c r="F1299" s="6">
        <v>47</v>
      </c>
      <c r="G1299" s="4">
        <f>E1299+F1299</f>
        <v>54</v>
      </c>
      <c r="H1299" s="4">
        <v>73</v>
      </c>
      <c r="I1299" s="4">
        <v>62.9</v>
      </c>
      <c r="J1299" s="7">
        <f t="shared" si="28"/>
        <v>440.3</v>
      </c>
      <c r="K1299">
        <f t="shared" si="29"/>
        <v>0.86164383561643831</v>
      </c>
    </row>
    <row r="1300" spans="1:11" ht="17">
      <c r="A1300" s="3" t="s">
        <v>1166</v>
      </c>
      <c r="B1300" s="3" t="s">
        <v>3756</v>
      </c>
      <c r="C1300" s="4" t="s">
        <v>3757</v>
      </c>
      <c r="D1300" s="4">
        <f>VLOOKUP(A1300,Sheet1!$A$1:$B$1307,2,FALSE)</f>
        <v>0.55498621154399996</v>
      </c>
      <c r="E1300" s="6">
        <v>7</v>
      </c>
      <c r="F1300" s="6">
        <v>7</v>
      </c>
      <c r="G1300" s="4">
        <f>E1300+F1300</f>
        <v>14</v>
      </c>
      <c r="H1300" s="4">
        <v>86</v>
      </c>
      <c r="I1300" s="4">
        <v>85.9</v>
      </c>
      <c r="J1300" s="7">
        <f t="shared" si="28"/>
        <v>601.30000000000007</v>
      </c>
      <c r="K1300">
        <f t="shared" si="29"/>
        <v>0.99883720930232567</v>
      </c>
    </row>
    <row r="1301" spans="1:11" ht="17">
      <c r="A1301" s="3" t="s">
        <v>1250</v>
      </c>
      <c r="B1301" s="3" t="s">
        <v>3881</v>
      </c>
      <c r="C1301" s="4" t="s">
        <v>2845</v>
      </c>
      <c r="D1301" s="4">
        <f>VLOOKUP(A1301,Sheet1!$A$1:$B$1307,2,FALSE)</f>
        <v>0.216604210145</v>
      </c>
      <c r="E1301" s="6">
        <v>7</v>
      </c>
      <c r="F1301" s="6">
        <v>7</v>
      </c>
      <c r="G1301" s="4">
        <f>E1301+F1301</f>
        <v>14</v>
      </c>
      <c r="H1301" s="4">
        <v>121</v>
      </c>
      <c r="I1301" s="4">
        <v>119.9</v>
      </c>
      <c r="J1301" s="7">
        <f t="shared" si="28"/>
        <v>839.30000000000007</v>
      </c>
      <c r="K1301">
        <f t="shared" si="29"/>
        <v>0.99090909090909096</v>
      </c>
    </row>
    <row r="1302" spans="1:11" ht="17">
      <c r="A1302" s="3" t="s">
        <v>1153</v>
      </c>
      <c r="B1302" s="3" t="s">
        <v>3730</v>
      </c>
      <c r="C1302" s="4" t="s">
        <v>3731</v>
      </c>
      <c r="D1302" s="4">
        <f>VLOOKUP(A1302,Sheet1!$A$1:$B$1307,2,FALSE)</f>
        <v>0.62616229445299998</v>
      </c>
      <c r="E1302" s="6">
        <v>6</v>
      </c>
      <c r="F1302" s="6">
        <v>34</v>
      </c>
      <c r="G1302" s="4">
        <f>E1302+F1302</f>
        <v>40</v>
      </c>
      <c r="H1302" s="4">
        <v>85</v>
      </c>
      <c r="I1302" s="4">
        <v>80.5</v>
      </c>
      <c r="J1302" s="7">
        <f t="shared" si="28"/>
        <v>483</v>
      </c>
      <c r="K1302">
        <f t="shared" si="29"/>
        <v>0.94705882352941173</v>
      </c>
    </row>
    <row r="1303" spans="1:11" ht="17">
      <c r="A1303" s="3" t="s">
        <v>1150</v>
      </c>
      <c r="B1303" s="3" t="s">
        <v>3724</v>
      </c>
      <c r="C1303" s="4" t="s">
        <v>3725</v>
      </c>
      <c r="D1303" s="4">
        <f>VLOOKUP(A1303,Sheet1!$A$1:$B$1307,2,FALSE)</f>
        <v>0.47850508537100001</v>
      </c>
      <c r="E1303" s="6">
        <v>4</v>
      </c>
      <c r="F1303" s="6">
        <v>40</v>
      </c>
      <c r="G1303" s="4">
        <f>E1303+F1303</f>
        <v>44</v>
      </c>
      <c r="H1303" s="4">
        <v>74</v>
      </c>
      <c r="I1303" s="4">
        <v>74</v>
      </c>
      <c r="J1303" s="7">
        <f t="shared" si="28"/>
        <v>296</v>
      </c>
      <c r="K1303">
        <f t="shared" si="29"/>
        <v>1</v>
      </c>
    </row>
    <row r="1304" spans="1:11" ht="17">
      <c r="A1304" s="3" t="s">
        <v>1236</v>
      </c>
      <c r="B1304" s="3" t="s">
        <v>3864</v>
      </c>
      <c r="C1304" s="4" t="s">
        <v>1572</v>
      </c>
      <c r="D1304" s="4">
        <f>VLOOKUP(A1304,Sheet1!$A$1:$B$1307,2,FALSE)</f>
        <v>0.462966119796</v>
      </c>
      <c r="E1304" s="6">
        <v>4</v>
      </c>
      <c r="F1304" s="6">
        <v>21</v>
      </c>
      <c r="G1304" s="4">
        <f>E1304+F1304</f>
        <v>25</v>
      </c>
      <c r="H1304" s="4">
        <v>126</v>
      </c>
      <c r="I1304" s="4">
        <v>111.8</v>
      </c>
      <c r="J1304" s="7">
        <f t="shared" si="28"/>
        <v>447.2</v>
      </c>
      <c r="K1304">
        <f t="shared" si="29"/>
        <v>0.88730158730158726</v>
      </c>
    </row>
    <row r="1305" spans="1:11" ht="17">
      <c r="A1305" s="3" t="s">
        <v>124</v>
      </c>
      <c r="B1305" s="3" t="s">
        <v>1699</v>
      </c>
      <c r="C1305" s="4" t="s">
        <v>1700</v>
      </c>
      <c r="D1305" s="4">
        <f>VLOOKUP(A1305,Sheet1!$A$1:$B$1307,2,FALSE)</f>
        <v>0.20914812768999999</v>
      </c>
      <c r="E1305" s="6">
        <v>3</v>
      </c>
      <c r="F1305" s="6">
        <v>392</v>
      </c>
      <c r="G1305" s="4">
        <f>E1305+F1305</f>
        <v>395</v>
      </c>
      <c r="H1305" s="4">
        <v>972</v>
      </c>
      <c r="I1305" s="4">
        <v>324</v>
      </c>
      <c r="J1305" s="7">
        <f t="shared" si="28"/>
        <v>972</v>
      </c>
      <c r="K1305">
        <f t="shared" si="29"/>
        <v>0.33333333333333331</v>
      </c>
    </row>
    <row r="1306" spans="1:11" ht="17">
      <c r="A1306" s="3" t="s">
        <v>207</v>
      </c>
      <c r="B1306" s="3" t="s">
        <v>1851</v>
      </c>
      <c r="C1306" s="4" t="s">
        <v>1852</v>
      </c>
      <c r="D1306" s="4">
        <f>VLOOKUP(A1306,Sheet1!$A$1:$B$1307,2,FALSE)</f>
        <v>0.375066199928</v>
      </c>
      <c r="E1306" s="6">
        <v>3</v>
      </c>
      <c r="F1306" s="6">
        <v>29</v>
      </c>
      <c r="G1306" s="4">
        <f>E1306+F1306</f>
        <v>32</v>
      </c>
      <c r="H1306" s="4">
        <v>425</v>
      </c>
      <c r="I1306" s="4">
        <v>427.3</v>
      </c>
      <c r="J1306" s="7">
        <f t="shared" si="28"/>
        <v>1281.9000000000001</v>
      </c>
      <c r="K1306">
        <f t="shared" si="29"/>
        <v>1.0054117647058824</v>
      </c>
    </row>
    <row r="1307" spans="1:11" ht="17">
      <c r="A1307" s="3" t="s">
        <v>117</v>
      </c>
      <c r="B1307" s="3" t="s">
        <v>1687</v>
      </c>
      <c r="C1307" s="4" t="s">
        <v>1688</v>
      </c>
      <c r="D1307" s="4">
        <f>VLOOKUP(A1307,Sheet1!$A$1:$B$1307,2,FALSE)</f>
        <v>0.29602157835300003</v>
      </c>
      <c r="E1307" s="6">
        <v>1</v>
      </c>
      <c r="F1307" s="6">
        <v>24</v>
      </c>
      <c r="G1307" s="4">
        <f>E1307+F1307</f>
        <v>25</v>
      </c>
      <c r="H1307" s="4">
        <v>1532</v>
      </c>
      <c r="I1307" s="4">
        <v>128</v>
      </c>
      <c r="J1307" s="7">
        <f t="shared" si="28"/>
        <v>128</v>
      </c>
      <c r="K1307">
        <f t="shared" si="29"/>
        <v>8.3550913838120106E-2</v>
      </c>
    </row>
  </sheetData>
  <autoFilter ref="A1:I1307">
    <sortState ref="A2:I1307">
      <sortCondition descending="1" ref="E2:E1307"/>
    </sortState>
  </autoFilter>
  <sortState ref="A7:J892">
    <sortCondition descending="1" ref="F1"/>
  </sortState>
  <hyperlinks>
    <hyperlink ref="A507" r:id="rId1"/>
    <hyperlink ref="B507" r:id="rId2"/>
    <hyperlink ref="A470" r:id="rId3"/>
    <hyperlink ref="B470" r:id="rId4"/>
    <hyperlink ref="A64" r:id="rId5"/>
    <hyperlink ref="B64" r:id="rId6"/>
    <hyperlink ref="A745" r:id="rId7"/>
    <hyperlink ref="B745" r:id="rId8"/>
    <hyperlink ref="A24" r:id="rId9"/>
    <hyperlink ref="B24" r:id="rId10"/>
    <hyperlink ref="A31" r:id="rId11"/>
    <hyperlink ref="B31" r:id="rId12"/>
    <hyperlink ref="A425" r:id="rId13"/>
    <hyperlink ref="B425" r:id="rId14"/>
    <hyperlink ref="A17" r:id="rId15"/>
    <hyperlink ref="B17" r:id="rId16"/>
    <hyperlink ref="A554" r:id="rId17"/>
    <hyperlink ref="B554" r:id="rId18"/>
    <hyperlink ref="A43" r:id="rId19"/>
    <hyperlink ref="B43" r:id="rId20"/>
    <hyperlink ref="A207" r:id="rId21"/>
    <hyperlink ref="B207" r:id="rId22"/>
    <hyperlink ref="A85" r:id="rId23"/>
    <hyperlink ref="B85" r:id="rId24"/>
    <hyperlink ref="A36" r:id="rId25"/>
    <hyperlink ref="B36" r:id="rId26"/>
    <hyperlink ref="A96" r:id="rId27"/>
    <hyperlink ref="B96" r:id="rId28"/>
    <hyperlink ref="A10" r:id="rId29"/>
    <hyperlink ref="B10" r:id="rId30"/>
    <hyperlink ref="A141" r:id="rId31"/>
    <hyperlink ref="B141" r:id="rId32"/>
    <hyperlink ref="A29" r:id="rId33"/>
    <hyperlink ref="B29" r:id="rId34"/>
    <hyperlink ref="A173" r:id="rId35"/>
    <hyperlink ref="B173" r:id="rId36"/>
    <hyperlink ref="A42" r:id="rId37"/>
    <hyperlink ref="B42" r:id="rId38"/>
    <hyperlink ref="A566" r:id="rId39"/>
    <hyperlink ref="B566" r:id="rId40"/>
    <hyperlink ref="A69" r:id="rId41"/>
    <hyperlink ref="B69" r:id="rId42"/>
    <hyperlink ref="A28" r:id="rId43"/>
    <hyperlink ref="B28" r:id="rId44"/>
    <hyperlink ref="A16" r:id="rId45"/>
    <hyperlink ref="B16" r:id="rId46"/>
    <hyperlink ref="A23" r:id="rId47"/>
    <hyperlink ref="B23" r:id="rId48"/>
    <hyperlink ref="A20" r:id="rId49"/>
    <hyperlink ref="B20" r:id="rId50"/>
    <hyperlink ref="A18" r:id="rId51"/>
    <hyperlink ref="B18" r:id="rId52"/>
    <hyperlink ref="A14" r:id="rId53"/>
    <hyperlink ref="B14" r:id="rId54"/>
    <hyperlink ref="A9" r:id="rId55"/>
    <hyperlink ref="B9" r:id="rId56"/>
    <hyperlink ref="A120" r:id="rId57"/>
    <hyperlink ref="B120" r:id="rId58"/>
    <hyperlink ref="A309" r:id="rId59"/>
    <hyperlink ref="B309" r:id="rId60"/>
    <hyperlink ref="A162" r:id="rId61"/>
    <hyperlink ref="B162" r:id="rId62"/>
    <hyperlink ref="A708" r:id="rId63"/>
    <hyperlink ref="B708" r:id="rId64"/>
    <hyperlink ref="A702" r:id="rId65"/>
    <hyperlink ref="B702" r:id="rId66"/>
    <hyperlink ref="A8" r:id="rId67"/>
    <hyperlink ref="B8" r:id="rId68"/>
    <hyperlink ref="A7" r:id="rId69"/>
    <hyperlink ref="B7" r:id="rId70"/>
    <hyperlink ref="A473" r:id="rId71"/>
    <hyperlink ref="B473" r:id="rId72"/>
    <hyperlink ref="A663" r:id="rId73"/>
    <hyperlink ref="B663" r:id="rId74"/>
    <hyperlink ref="A95" r:id="rId75"/>
    <hyperlink ref="B95" r:id="rId76"/>
    <hyperlink ref="A113" r:id="rId77"/>
    <hyperlink ref="B113" r:id="rId78"/>
    <hyperlink ref="A642" r:id="rId79"/>
    <hyperlink ref="B642" r:id="rId80"/>
    <hyperlink ref="A288" r:id="rId81"/>
    <hyperlink ref="B288" r:id="rId82"/>
    <hyperlink ref="A892" r:id="rId83"/>
    <hyperlink ref="B892" r:id="rId84"/>
    <hyperlink ref="A49" r:id="rId85"/>
    <hyperlink ref="B49" r:id="rId86"/>
    <hyperlink ref="A27" r:id="rId87"/>
    <hyperlink ref="B27" r:id="rId88"/>
    <hyperlink ref="A174" r:id="rId89"/>
    <hyperlink ref="B174" r:id="rId90"/>
    <hyperlink ref="A422" r:id="rId91"/>
    <hyperlink ref="B422" r:id="rId92"/>
    <hyperlink ref="A219" r:id="rId93"/>
    <hyperlink ref="B219" r:id="rId94"/>
    <hyperlink ref="A746" r:id="rId95"/>
    <hyperlink ref="B746" r:id="rId96"/>
    <hyperlink ref="A743" r:id="rId97"/>
    <hyperlink ref="B743" r:id="rId98"/>
    <hyperlink ref="A574" r:id="rId99"/>
    <hyperlink ref="B574" r:id="rId100"/>
    <hyperlink ref="A188" r:id="rId101"/>
    <hyperlink ref="B188" r:id="rId102"/>
    <hyperlink ref="A559" r:id="rId103"/>
    <hyperlink ref="B559" r:id="rId104"/>
    <hyperlink ref="A319" r:id="rId105"/>
    <hyperlink ref="B319" r:id="rId106"/>
    <hyperlink ref="A501" r:id="rId107"/>
    <hyperlink ref="B501" r:id="rId108"/>
    <hyperlink ref="A902" r:id="rId109"/>
    <hyperlink ref="B902" r:id="rId110"/>
    <hyperlink ref="A488" r:id="rId111"/>
    <hyperlink ref="B488" r:id="rId112"/>
    <hyperlink ref="A377" r:id="rId113"/>
    <hyperlink ref="B377" r:id="rId114"/>
    <hyperlink ref="A318" r:id="rId115"/>
    <hyperlink ref="B318" r:id="rId116"/>
    <hyperlink ref="A705" r:id="rId117"/>
    <hyperlink ref="B705" r:id="rId118"/>
    <hyperlink ref="A481" r:id="rId119"/>
    <hyperlink ref="B481" r:id="rId120"/>
    <hyperlink ref="A384" r:id="rId121"/>
    <hyperlink ref="B384" r:id="rId122"/>
    <hyperlink ref="A406" r:id="rId123"/>
    <hyperlink ref="B406" r:id="rId124"/>
    <hyperlink ref="A497" r:id="rId125"/>
    <hyperlink ref="B497" r:id="rId126"/>
    <hyperlink ref="A197" r:id="rId127"/>
    <hyperlink ref="B197" r:id="rId128"/>
    <hyperlink ref="A465" r:id="rId129"/>
    <hyperlink ref="B465" r:id="rId130"/>
    <hyperlink ref="A677" r:id="rId131"/>
    <hyperlink ref="B677" r:id="rId132"/>
    <hyperlink ref="A409" r:id="rId133"/>
    <hyperlink ref="B409" r:id="rId134"/>
    <hyperlink ref="A148" r:id="rId135"/>
    <hyperlink ref="B148" r:id="rId136"/>
    <hyperlink ref="A576" r:id="rId137"/>
    <hyperlink ref="B576" r:id="rId138"/>
    <hyperlink ref="A357" r:id="rId139"/>
    <hyperlink ref="B357" r:id="rId140"/>
    <hyperlink ref="A400" r:id="rId141"/>
    <hyperlink ref="B400" r:id="rId142"/>
    <hyperlink ref="A609" r:id="rId143"/>
    <hyperlink ref="B609" r:id="rId144"/>
    <hyperlink ref="A861" r:id="rId145"/>
    <hyperlink ref="B861" r:id="rId146"/>
    <hyperlink ref="A926" r:id="rId147"/>
    <hyperlink ref="B926" r:id="rId148"/>
    <hyperlink ref="A1144" r:id="rId149"/>
    <hyperlink ref="B1144" r:id="rId150"/>
    <hyperlink ref="A1030" r:id="rId151"/>
    <hyperlink ref="B1030" r:id="rId152"/>
    <hyperlink ref="A757" r:id="rId153"/>
    <hyperlink ref="B757" r:id="rId154"/>
    <hyperlink ref="A740" r:id="rId155"/>
    <hyperlink ref="B740" r:id="rId156"/>
    <hyperlink ref="A790" r:id="rId157"/>
    <hyperlink ref="B790" r:id="rId158"/>
    <hyperlink ref="A114" r:id="rId159"/>
    <hyperlink ref="B114" r:id="rId160"/>
    <hyperlink ref="A358" r:id="rId161"/>
    <hyperlink ref="B358" r:id="rId162"/>
    <hyperlink ref="A601" r:id="rId163"/>
    <hyperlink ref="B601" r:id="rId164"/>
    <hyperlink ref="A261" r:id="rId165"/>
    <hyperlink ref="B261" r:id="rId166"/>
    <hyperlink ref="A903" r:id="rId167"/>
    <hyperlink ref="B903" r:id="rId168"/>
    <hyperlink ref="A349" r:id="rId169"/>
    <hyperlink ref="B349" r:id="rId170"/>
    <hyperlink ref="A753" r:id="rId171"/>
    <hyperlink ref="B753" r:id="rId172"/>
    <hyperlink ref="A269" r:id="rId173"/>
    <hyperlink ref="B269" r:id="rId174"/>
    <hyperlink ref="A326" r:id="rId175"/>
    <hyperlink ref="B326" r:id="rId176"/>
    <hyperlink ref="A233" r:id="rId177"/>
    <hyperlink ref="B233" r:id="rId178"/>
    <hyperlink ref="A224" r:id="rId179"/>
    <hyperlink ref="B224" r:id="rId180"/>
    <hyperlink ref="A583" r:id="rId181"/>
    <hyperlink ref="B583" r:id="rId182"/>
    <hyperlink ref="A667" r:id="rId183"/>
    <hyperlink ref="B667" r:id="rId184"/>
    <hyperlink ref="A437" r:id="rId185"/>
    <hyperlink ref="B437" r:id="rId186"/>
    <hyperlink ref="A356" r:id="rId187"/>
    <hyperlink ref="B356" r:id="rId188"/>
    <hyperlink ref="A726" r:id="rId189"/>
    <hyperlink ref="B726" r:id="rId190"/>
    <hyperlink ref="A556" r:id="rId191"/>
    <hyperlink ref="B556" r:id="rId192"/>
    <hyperlink ref="A715" r:id="rId193"/>
    <hyperlink ref="B715" r:id="rId194"/>
    <hyperlink ref="A416" r:id="rId195"/>
    <hyperlink ref="B416" r:id="rId196"/>
    <hyperlink ref="A489" r:id="rId197"/>
    <hyperlink ref="B489" r:id="rId198"/>
    <hyperlink ref="A336" r:id="rId199"/>
    <hyperlink ref="B336" r:id="rId200"/>
    <hyperlink ref="A295" r:id="rId201"/>
    <hyperlink ref="B295" r:id="rId202"/>
    <hyperlink ref="A703" r:id="rId203"/>
    <hyperlink ref="B703" r:id="rId204"/>
    <hyperlink ref="A991" r:id="rId205"/>
    <hyperlink ref="B991" r:id="rId206"/>
    <hyperlink ref="A869" r:id="rId207"/>
    <hyperlink ref="B869" r:id="rId208"/>
    <hyperlink ref="A586" r:id="rId209"/>
    <hyperlink ref="B586" r:id="rId210"/>
    <hyperlink ref="A732" r:id="rId211"/>
    <hyperlink ref="B732" r:id="rId212"/>
    <hyperlink ref="A794" r:id="rId213"/>
    <hyperlink ref="B794" r:id="rId214"/>
    <hyperlink ref="A280" r:id="rId215"/>
    <hyperlink ref="B280" r:id="rId216"/>
    <hyperlink ref="A91" r:id="rId217"/>
    <hyperlink ref="B91" r:id="rId218"/>
    <hyperlink ref="A312" r:id="rId219"/>
    <hyperlink ref="B312" r:id="rId220"/>
    <hyperlink ref="A998" r:id="rId221"/>
    <hyperlink ref="B998" r:id="rId222"/>
    <hyperlink ref="A268" r:id="rId223"/>
    <hyperlink ref="B268" r:id="rId224"/>
    <hyperlink ref="A317" r:id="rId225"/>
    <hyperlink ref="B317" r:id="rId226"/>
    <hyperlink ref="A364" r:id="rId227"/>
    <hyperlink ref="B364" r:id="rId228"/>
    <hyperlink ref="A668" r:id="rId229"/>
    <hyperlink ref="B668" r:id="rId230"/>
    <hyperlink ref="A530" r:id="rId231"/>
    <hyperlink ref="B530" r:id="rId232"/>
    <hyperlink ref="A1294" r:id="rId233"/>
    <hyperlink ref="B1294" r:id="rId234"/>
    <hyperlink ref="A1307" r:id="rId235"/>
    <hyperlink ref="B1307" r:id="rId236"/>
    <hyperlink ref="A1263" r:id="rId237"/>
    <hyperlink ref="B1263" r:id="rId238"/>
    <hyperlink ref="A1064" r:id="rId239"/>
    <hyperlink ref="B1064" r:id="rId240"/>
    <hyperlink ref="A1097" r:id="rId241"/>
    <hyperlink ref="B1097" r:id="rId242"/>
    <hyperlink ref="A713" r:id="rId243"/>
    <hyperlink ref="B713" r:id="rId244"/>
    <hyperlink ref="A1034" r:id="rId245"/>
    <hyperlink ref="B1034" r:id="rId246"/>
    <hyperlink ref="A1107" r:id="rId247"/>
    <hyperlink ref="B1107" r:id="rId248"/>
    <hyperlink ref="A1305" r:id="rId249"/>
    <hyperlink ref="B1305" r:id="rId250"/>
    <hyperlink ref="A1167" r:id="rId251"/>
    <hyperlink ref="B1167" r:id="rId252"/>
    <hyperlink ref="A1288" r:id="rId253"/>
    <hyperlink ref="B1288" r:id="rId254"/>
    <hyperlink ref="A303" r:id="rId255"/>
    <hyperlink ref="B303" r:id="rId256"/>
    <hyperlink ref="A833" r:id="rId257"/>
    <hyperlink ref="B833" r:id="rId258"/>
    <hyperlink ref="A546" r:id="rId259"/>
    <hyperlink ref="B546" r:id="rId260"/>
    <hyperlink ref="A1059" r:id="rId261"/>
    <hyperlink ref="B1059" r:id="rId262"/>
    <hyperlink ref="A641" r:id="rId263"/>
    <hyperlink ref="B641" r:id="rId264"/>
    <hyperlink ref="A675" r:id="rId265"/>
    <hyperlink ref="B675" r:id="rId266"/>
    <hyperlink ref="A179" r:id="rId267"/>
    <hyperlink ref="B179" r:id="rId268"/>
    <hyperlink ref="A471" r:id="rId269"/>
    <hyperlink ref="B471" r:id="rId270"/>
    <hyperlink ref="A521" r:id="rId271"/>
    <hyperlink ref="B521" r:id="rId272"/>
    <hyperlink ref="A304" r:id="rId273"/>
    <hyperlink ref="B304" r:id="rId274"/>
    <hyperlink ref="A92" r:id="rId275"/>
    <hyperlink ref="B92" r:id="rId276"/>
    <hyperlink ref="A967" r:id="rId277"/>
    <hyperlink ref="B967" r:id="rId278"/>
    <hyperlink ref="A1060" r:id="rId279"/>
    <hyperlink ref="B1060" r:id="rId280"/>
    <hyperlink ref="A1169" r:id="rId281"/>
    <hyperlink ref="B1169" r:id="rId282"/>
    <hyperlink ref="A1101" r:id="rId283"/>
    <hyperlink ref="B1101" r:id="rId284"/>
    <hyperlink ref="A1082" r:id="rId285"/>
    <hyperlink ref="B1082" r:id="rId286"/>
    <hyperlink ref="A1099" r:id="rId287"/>
    <hyperlink ref="B1099" r:id="rId288"/>
    <hyperlink ref="A1137" r:id="rId289"/>
    <hyperlink ref="B1137" r:id="rId290"/>
    <hyperlink ref="A1147" r:id="rId291"/>
    <hyperlink ref="B1147" r:id="rId292"/>
    <hyperlink ref="A1189" r:id="rId293"/>
    <hyperlink ref="B1189" r:id="rId294"/>
    <hyperlink ref="A1206" r:id="rId295"/>
    <hyperlink ref="B1206" r:id="rId296"/>
    <hyperlink ref="A1008" r:id="rId297"/>
    <hyperlink ref="B1008" r:id="rId298"/>
    <hyperlink ref="A1145" r:id="rId299"/>
    <hyperlink ref="B1145" r:id="rId300"/>
    <hyperlink ref="A1192" r:id="rId301"/>
    <hyperlink ref="B1192" r:id="rId302"/>
    <hyperlink ref="A1139" r:id="rId303"/>
    <hyperlink ref="B1139" r:id="rId304"/>
    <hyperlink ref="A1246" r:id="rId305"/>
    <hyperlink ref="B1246" r:id="rId306"/>
    <hyperlink ref="A1090" r:id="rId307"/>
    <hyperlink ref="B1090" r:id="rId308"/>
    <hyperlink ref="A1217" r:id="rId309"/>
    <hyperlink ref="B1217" r:id="rId310"/>
    <hyperlink ref="A1281" r:id="rId311"/>
    <hyperlink ref="B1281" r:id="rId312"/>
    <hyperlink ref="A1010" r:id="rId313"/>
    <hyperlink ref="B1010" r:id="rId314"/>
    <hyperlink ref="A920" r:id="rId315"/>
    <hyperlink ref="B920" r:id="rId316"/>
    <hyperlink ref="A1236" r:id="rId317"/>
    <hyperlink ref="B1236" r:id="rId318"/>
    <hyperlink ref="A1014" r:id="rId319"/>
    <hyperlink ref="B1014" r:id="rId320"/>
    <hyperlink ref="A557" r:id="rId321"/>
    <hyperlink ref="B557" r:id="rId322"/>
    <hyperlink ref="A1108" r:id="rId323"/>
    <hyperlink ref="B1108" r:id="rId324"/>
    <hyperlink ref="A1190" r:id="rId325"/>
    <hyperlink ref="B1190" r:id="rId326"/>
    <hyperlink ref="A561" r:id="rId327"/>
    <hyperlink ref="B561" r:id="rId328"/>
    <hyperlink ref="A687" r:id="rId329"/>
    <hyperlink ref="B687" r:id="rId330"/>
    <hyperlink ref="A670" r:id="rId331"/>
    <hyperlink ref="B670" r:id="rId332"/>
    <hyperlink ref="A697" r:id="rId333"/>
    <hyperlink ref="B697" r:id="rId334"/>
    <hyperlink ref="A440" r:id="rId335"/>
    <hyperlink ref="B440" r:id="rId336"/>
    <hyperlink ref="A874" r:id="rId337"/>
    <hyperlink ref="B874" r:id="rId338"/>
    <hyperlink ref="A750" r:id="rId339"/>
    <hyperlink ref="B750" r:id="rId340"/>
    <hyperlink ref="A748" r:id="rId341"/>
    <hyperlink ref="B748" r:id="rId342"/>
    <hyperlink ref="A723" r:id="rId343"/>
    <hyperlink ref="B723" r:id="rId344"/>
    <hyperlink ref="A997" r:id="rId345"/>
    <hyperlink ref="B997" r:id="rId346"/>
    <hyperlink ref="A659" r:id="rId347"/>
    <hyperlink ref="B659" r:id="rId348"/>
    <hyperlink ref="A523" r:id="rId349"/>
    <hyperlink ref="B523" r:id="rId350"/>
    <hyperlink ref="A884" r:id="rId351"/>
    <hyperlink ref="B884" r:id="rId352"/>
    <hyperlink ref="A1283" r:id="rId353"/>
    <hyperlink ref="B1283" r:id="rId354"/>
    <hyperlink ref="A936" r:id="rId355"/>
    <hyperlink ref="B936" r:id="rId356"/>
    <hyperlink ref="A793" r:id="rId357"/>
    <hyperlink ref="B793" r:id="rId358"/>
    <hyperlink ref="A1229" r:id="rId359"/>
    <hyperlink ref="B1229" r:id="rId360"/>
    <hyperlink ref="A1040" r:id="rId361"/>
    <hyperlink ref="B1040" r:id="rId362"/>
    <hyperlink ref="A97" r:id="rId363"/>
    <hyperlink ref="B97" r:id="rId364"/>
    <hyperlink ref="A45" r:id="rId365"/>
    <hyperlink ref="B45" r:id="rId366"/>
    <hyperlink ref="A22" r:id="rId367"/>
    <hyperlink ref="B22" r:id="rId368"/>
    <hyperlink ref="A738" r:id="rId369"/>
    <hyperlink ref="B738" r:id="rId370"/>
    <hyperlink ref="A853" r:id="rId371"/>
    <hyperlink ref="B853" r:id="rId372"/>
    <hyperlink ref="A21" r:id="rId373"/>
    <hyperlink ref="B21" r:id="rId374"/>
    <hyperlink ref="A485" r:id="rId375"/>
    <hyperlink ref="B485" r:id="rId376"/>
    <hyperlink ref="A464" r:id="rId377"/>
    <hyperlink ref="B464" r:id="rId378"/>
    <hyperlink ref="A722" r:id="rId379"/>
    <hyperlink ref="B722" r:id="rId380"/>
    <hyperlink ref="A44" r:id="rId381"/>
    <hyperlink ref="B44" r:id="rId382"/>
    <hyperlink ref="A153" r:id="rId383"/>
    <hyperlink ref="B153" r:id="rId384"/>
    <hyperlink ref="A300" r:id="rId385"/>
    <hyperlink ref="B300" r:id="rId386"/>
    <hyperlink ref="A77" r:id="rId387"/>
    <hyperlink ref="B77" r:id="rId388"/>
    <hyperlink ref="A835" r:id="rId389"/>
    <hyperlink ref="B835" r:id="rId390"/>
    <hyperlink ref="A1223" r:id="rId391"/>
    <hyperlink ref="B1223" r:id="rId392"/>
    <hyperlink ref="A428" r:id="rId393"/>
    <hyperlink ref="B428" r:id="rId394"/>
    <hyperlink ref="A972" r:id="rId395"/>
    <hyperlink ref="B972" r:id="rId396"/>
    <hyperlink ref="A611" r:id="rId397"/>
    <hyperlink ref="B611" r:id="rId398"/>
    <hyperlink ref="A683" r:id="rId399"/>
    <hyperlink ref="B683" r:id="rId400"/>
    <hyperlink ref="A805" r:id="rId401"/>
    <hyperlink ref="B805" r:id="rId402"/>
    <hyperlink ref="A789" r:id="rId403"/>
    <hyperlink ref="B789" r:id="rId404"/>
    <hyperlink ref="A877" r:id="rId405"/>
    <hyperlink ref="B877" r:id="rId406"/>
    <hyperlink ref="A649" r:id="rId407"/>
    <hyperlink ref="B649" r:id="rId408"/>
    <hyperlink ref="A490" r:id="rId409"/>
    <hyperlink ref="B490" r:id="rId410"/>
    <hyperlink ref="A1201" r:id="rId411"/>
    <hyperlink ref="B1201" r:id="rId412"/>
    <hyperlink ref="A1274" r:id="rId413"/>
    <hyperlink ref="B1274" r:id="rId414"/>
    <hyperlink ref="A1306" r:id="rId415"/>
    <hyperlink ref="B1306" r:id="rId416"/>
    <hyperlink ref="A1297" r:id="rId417"/>
    <hyperlink ref="B1297" r:id="rId418"/>
    <hyperlink ref="A1096" r:id="rId419"/>
    <hyperlink ref="B1096" r:id="rId420"/>
    <hyperlink ref="A1298" r:id="rId421"/>
    <hyperlink ref="B1298" r:id="rId422"/>
    <hyperlink ref="A1105" r:id="rId423"/>
    <hyperlink ref="B1105" r:id="rId424"/>
    <hyperlink ref="A249" r:id="rId425"/>
    <hyperlink ref="B249" r:id="rId426"/>
    <hyperlink ref="A671" r:id="rId427"/>
    <hyperlink ref="B671" r:id="rId428"/>
    <hyperlink ref="A1070" r:id="rId429"/>
    <hyperlink ref="B1070" r:id="rId430"/>
    <hyperlink ref="A1247" r:id="rId431"/>
    <hyperlink ref="B1247" r:id="rId432"/>
    <hyperlink ref="A1291" r:id="rId433"/>
    <hyperlink ref="B1291" r:id="rId434"/>
    <hyperlink ref="A1213" r:id="rId435"/>
    <hyperlink ref="B1213" r:id="rId436"/>
    <hyperlink ref="A1267" r:id="rId437"/>
    <hyperlink ref="B1267" r:id="rId438"/>
    <hyperlink ref="A1194" r:id="rId439"/>
    <hyperlink ref="B1194" r:id="rId440"/>
    <hyperlink ref="A849" r:id="rId441"/>
    <hyperlink ref="B849" r:id="rId442"/>
    <hyperlink ref="A992" r:id="rId443"/>
    <hyperlink ref="B992" r:id="rId444"/>
    <hyperlink ref="A572" r:id="rId445"/>
    <hyperlink ref="B572" r:id="rId446"/>
    <hyperlink ref="A943" r:id="rId447"/>
    <hyperlink ref="B943" r:id="rId448"/>
    <hyperlink ref="A802" r:id="rId449"/>
    <hyperlink ref="B802" r:id="rId450"/>
    <hyperlink ref="A817" r:id="rId451"/>
    <hyperlink ref="B817" r:id="rId452"/>
    <hyperlink ref="A822" r:id="rId453"/>
    <hyperlink ref="B822" r:id="rId454"/>
    <hyperlink ref="A934" r:id="rId455"/>
    <hyperlink ref="B934" r:id="rId456"/>
    <hyperlink ref="A866" r:id="rId457"/>
    <hyperlink ref="B866" r:id="rId458"/>
    <hyperlink ref="A1071" r:id="rId459"/>
    <hyperlink ref="B1071" r:id="rId460"/>
    <hyperlink ref="A847" r:id="rId461"/>
    <hyperlink ref="B847" r:id="rId462"/>
    <hyperlink ref="A177" r:id="rId463"/>
    <hyperlink ref="B177" r:id="rId464"/>
    <hyperlink ref="A1004" r:id="rId465"/>
    <hyperlink ref="B1004" r:id="rId466"/>
    <hyperlink ref="A1050" r:id="rId467"/>
    <hyperlink ref="B1050" r:id="rId468"/>
    <hyperlink ref="A882" r:id="rId469"/>
    <hyperlink ref="B882" r:id="rId470"/>
    <hyperlink ref="A850" r:id="rId471"/>
    <hyperlink ref="B850" r:id="rId472"/>
    <hyperlink ref="A818" r:id="rId473"/>
    <hyperlink ref="B818" r:id="rId474"/>
    <hyperlink ref="A886" r:id="rId475"/>
    <hyperlink ref="B886" r:id="rId476"/>
    <hyperlink ref="A937" r:id="rId477"/>
    <hyperlink ref="B937" r:id="rId478"/>
    <hyperlink ref="A1126" r:id="rId479"/>
    <hyperlink ref="B1126" r:id="rId480"/>
    <hyperlink ref="A1152" r:id="rId481"/>
    <hyperlink ref="B1152" r:id="rId482"/>
    <hyperlink ref="A846" r:id="rId483"/>
    <hyperlink ref="B846" r:id="rId484"/>
    <hyperlink ref="A962" r:id="rId485"/>
    <hyperlink ref="B962" r:id="rId486"/>
    <hyperlink ref="A809" r:id="rId487"/>
    <hyperlink ref="B809" r:id="rId488"/>
    <hyperlink ref="A812" r:id="rId489"/>
    <hyperlink ref="B812" r:id="rId490"/>
    <hyperlink ref="A700" r:id="rId491"/>
    <hyperlink ref="B700" r:id="rId492"/>
    <hyperlink ref="A1088" r:id="rId493"/>
    <hyperlink ref="B1088" r:id="rId494"/>
    <hyperlink ref="A361" r:id="rId495"/>
    <hyperlink ref="B361" r:id="rId496"/>
    <hyperlink ref="A704" r:id="rId497"/>
    <hyperlink ref="B704" r:id="rId498"/>
    <hyperlink ref="A1076" r:id="rId499"/>
    <hyperlink ref="B1076" r:id="rId500"/>
    <hyperlink ref="A439" r:id="rId501"/>
    <hyperlink ref="B439" r:id="rId502"/>
    <hyperlink ref="A1055" r:id="rId503"/>
    <hyperlink ref="B1055" r:id="rId504"/>
    <hyperlink ref="A876" r:id="rId505"/>
    <hyperlink ref="B876" r:id="rId506"/>
    <hyperlink ref="A971" r:id="rId507"/>
    <hyperlink ref="B971" r:id="rId508"/>
    <hyperlink ref="A1036" r:id="rId509"/>
    <hyperlink ref="B1036" r:id="rId510"/>
    <hyperlink ref="A353" r:id="rId511"/>
    <hyperlink ref="B353" r:id="rId512"/>
    <hyperlink ref="A695" r:id="rId513"/>
    <hyperlink ref="B695" r:id="rId514"/>
    <hyperlink ref="A1198" r:id="rId515"/>
    <hyperlink ref="B1198" r:id="rId516"/>
    <hyperlink ref="A1173" r:id="rId517"/>
    <hyperlink ref="B1173" r:id="rId518"/>
    <hyperlink ref="A128" r:id="rId519"/>
    <hyperlink ref="B128" r:id="rId520"/>
    <hyperlink ref="A664" r:id="rId521"/>
    <hyperlink ref="B664" r:id="rId522"/>
    <hyperlink ref="A403" r:id="rId523"/>
    <hyperlink ref="B403" r:id="rId524"/>
    <hyperlink ref="A699" r:id="rId525"/>
    <hyperlink ref="B699" r:id="rId526"/>
    <hyperlink ref="A916" r:id="rId527"/>
    <hyperlink ref="B916" r:id="rId528"/>
    <hyperlink ref="A680" r:id="rId529"/>
    <hyperlink ref="B680" r:id="rId530"/>
    <hyperlink ref="A716" r:id="rId531"/>
    <hyperlink ref="B716" r:id="rId532"/>
    <hyperlink ref="A786" r:id="rId533"/>
    <hyperlink ref="B786" r:id="rId534"/>
    <hyperlink ref="A727" r:id="rId535"/>
    <hyperlink ref="B727" r:id="rId536"/>
    <hyperlink ref="A1029" r:id="rId537"/>
    <hyperlink ref="B1029" r:id="rId538"/>
    <hyperlink ref="A1250" r:id="rId539"/>
    <hyperlink ref="B1250" r:id="rId540"/>
    <hyperlink ref="A889" r:id="rId541"/>
    <hyperlink ref="B889" r:id="rId542"/>
    <hyperlink ref="A623" r:id="rId543"/>
    <hyperlink ref="B623" r:id="rId544"/>
    <hyperlink ref="A644" r:id="rId545"/>
    <hyperlink ref="B644" r:id="rId546"/>
    <hyperlink ref="A795" r:id="rId547"/>
    <hyperlink ref="B795" r:id="rId548"/>
    <hyperlink ref="A665" r:id="rId549"/>
    <hyperlink ref="B665" r:id="rId550"/>
    <hyperlink ref="A710" r:id="rId551"/>
    <hyperlink ref="B710" r:id="rId552"/>
    <hyperlink ref="A441" r:id="rId553"/>
    <hyperlink ref="B441" r:id="rId554"/>
    <hyperlink ref="A650" r:id="rId555"/>
    <hyperlink ref="B650" r:id="rId556"/>
    <hyperlink ref="A263" r:id="rId557"/>
    <hyperlink ref="B263" r:id="rId558"/>
    <hyperlink ref="A110" r:id="rId559"/>
    <hyperlink ref="B110" r:id="rId560"/>
    <hyperlink ref="A101" r:id="rId561"/>
    <hyperlink ref="B101" r:id="rId562"/>
    <hyperlink ref="A964" r:id="rId563"/>
    <hyperlink ref="B964" r:id="rId564"/>
    <hyperlink ref="A548" r:id="rId565"/>
    <hyperlink ref="B548" r:id="rId566"/>
    <hyperlink ref="A538" r:id="rId567"/>
    <hyperlink ref="B538" r:id="rId568"/>
    <hyperlink ref="A506" r:id="rId569"/>
    <hyperlink ref="B506" r:id="rId570"/>
    <hyperlink ref="A78" r:id="rId571"/>
    <hyperlink ref="B78" r:id="rId572"/>
    <hyperlink ref="A67" r:id="rId573"/>
    <hyperlink ref="B67" r:id="rId574"/>
    <hyperlink ref="A544" r:id="rId575"/>
    <hyperlink ref="B544" r:id="rId576"/>
    <hyperlink ref="A547" r:id="rId577"/>
    <hyperlink ref="B547" r:id="rId578"/>
    <hyperlink ref="A414" r:id="rId579"/>
    <hyperlink ref="B414" r:id="rId580"/>
    <hyperlink ref="A587" r:id="rId581"/>
    <hyperlink ref="B587" r:id="rId582"/>
    <hyperlink ref="A410" r:id="rId583"/>
    <hyperlink ref="B410" r:id="rId584"/>
    <hyperlink ref="A323" r:id="rId585"/>
    <hyperlink ref="B323" r:id="rId586"/>
    <hyperlink ref="A568" r:id="rId587"/>
    <hyperlink ref="B568" r:id="rId588"/>
    <hyperlink ref="A55" r:id="rId589"/>
    <hyperlink ref="B55" r:id="rId590"/>
    <hyperlink ref="A271" r:id="rId591"/>
    <hyperlink ref="B271" r:id="rId592"/>
    <hyperlink ref="A307" r:id="rId593"/>
    <hyperlink ref="B307" r:id="rId594"/>
    <hyperlink ref="A192" r:id="rId595"/>
    <hyperlink ref="B192" r:id="rId596"/>
    <hyperlink ref="A176" r:id="rId597"/>
    <hyperlink ref="B176" r:id="rId598"/>
    <hyperlink ref="A163" r:id="rId599"/>
    <hyperlink ref="B163" r:id="rId600"/>
    <hyperlink ref="A38" r:id="rId601"/>
    <hyperlink ref="B38" r:id="rId602"/>
    <hyperlink ref="A15" r:id="rId603"/>
    <hyperlink ref="B15" r:id="rId604"/>
    <hyperlink ref="A430" r:id="rId605"/>
    <hyperlink ref="B430" r:id="rId606"/>
    <hyperlink ref="A116" r:id="rId607"/>
    <hyperlink ref="B116" r:id="rId608"/>
    <hyperlink ref="A209" r:id="rId609"/>
    <hyperlink ref="B209" r:id="rId610"/>
    <hyperlink ref="A344" r:id="rId611"/>
    <hyperlink ref="B344" r:id="rId612"/>
    <hyperlink ref="A154" r:id="rId613"/>
    <hyperlink ref="B154" r:id="rId614"/>
    <hyperlink ref="A257" r:id="rId615"/>
    <hyperlink ref="B257" r:id="rId616"/>
    <hyperlink ref="A201" r:id="rId617"/>
    <hyperlink ref="B201" r:id="rId618"/>
    <hyperlink ref="A198" r:id="rId619"/>
    <hyperlink ref="B198" r:id="rId620"/>
    <hyperlink ref="A172" r:id="rId621"/>
    <hyperlink ref="B172" r:id="rId622"/>
    <hyperlink ref="A130" r:id="rId623"/>
    <hyperlink ref="B130" r:id="rId624"/>
    <hyperlink ref="A270" r:id="rId625"/>
    <hyperlink ref="B270" r:id="rId626"/>
    <hyperlink ref="A258" r:id="rId627"/>
    <hyperlink ref="B258" r:id="rId628"/>
    <hyperlink ref="A223" r:id="rId629"/>
    <hyperlink ref="B223" r:id="rId630"/>
    <hyperlink ref="A152" r:id="rId631"/>
    <hyperlink ref="B152" r:id="rId632"/>
    <hyperlink ref="A122" r:id="rId633"/>
    <hyperlink ref="B122" r:id="rId634"/>
    <hyperlink ref="A84" r:id="rId635"/>
    <hyperlink ref="B84" r:id="rId636"/>
    <hyperlink ref="A221" r:id="rId637"/>
    <hyperlink ref="B221" r:id="rId638"/>
    <hyperlink ref="A146" r:id="rId639"/>
    <hyperlink ref="B146" r:id="rId640"/>
    <hyperlink ref="A73" r:id="rId641"/>
    <hyperlink ref="B73" r:id="rId642"/>
    <hyperlink ref="A150" r:id="rId643"/>
    <hyperlink ref="B150" r:id="rId644"/>
    <hyperlink ref="A412" r:id="rId645"/>
    <hyperlink ref="B412" r:id="rId646"/>
    <hyperlink ref="A123" r:id="rId647"/>
    <hyperlink ref="B123" r:id="rId648"/>
    <hyperlink ref="A71" r:id="rId649"/>
    <hyperlink ref="B71" r:id="rId650"/>
    <hyperlink ref="A80" r:id="rId651"/>
    <hyperlink ref="B80" r:id="rId652"/>
    <hyperlink ref="A109" r:id="rId653"/>
    <hyperlink ref="B109" r:id="rId654"/>
    <hyperlink ref="A183" r:id="rId655"/>
    <hyperlink ref="B183" r:id="rId656"/>
    <hyperlink ref="A88" r:id="rId657"/>
    <hyperlink ref="B88" r:id="rId658"/>
    <hyperlink ref="A93" r:id="rId659"/>
    <hyperlink ref="B93" r:id="rId660"/>
    <hyperlink ref="A47" r:id="rId661"/>
    <hyperlink ref="B47" r:id="rId662"/>
    <hyperlink ref="A231" r:id="rId663"/>
    <hyperlink ref="B231" r:id="rId664"/>
    <hyperlink ref="A59" r:id="rId665"/>
    <hyperlink ref="B59" r:id="rId666"/>
    <hyperlink ref="A74" r:id="rId667"/>
    <hyperlink ref="B74" r:id="rId668"/>
    <hyperlink ref="A147" r:id="rId669"/>
    <hyperlink ref="B147" r:id="rId670"/>
    <hyperlink ref="A322" r:id="rId671"/>
    <hyperlink ref="B322" r:id="rId672"/>
    <hyperlink ref="A229" r:id="rId673"/>
    <hyperlink ref="B229" r:id="rId674"/>
    <hyperlink ref="A83" r:id="rId675"/>
    <hyperlink ref="B83" r:id="rId676"/>
    <hyperlink ref="A226" r:id="rId677"/>
    <hyperlink ref="B226" r:id="rId678"/>
    <hyperlink ref="A129" r:id="rId679"/>
    <hyperlink ref="B129" r:id="rId680"/>
    <hyperlink ref="A498" r:id="rId681"/>
    <hyperlink ref="B498" r:id="rId682"/>
    <hyperlink ref="A118" r:id="rId683"/>
    <hyperlink ref="B118" r:id="rId684"/>
    <hyperlink ref="A156" r:id="rId685"/>
    <hyperlink ref="B156" r:id="rId686"/>
    <hyperlink ref="A388" r:id="rId687"/>
    <hyperlink ref="B388" r:id="rId688"/>
    <hyperlink ref="A65" r:id="rId689"/>
    <hyperlink ref="B65" r:id="rId690"/>
    <hyperlink ref="A46" r:id="rId691"/>
    <hyperlink ref="B46" r:id="rId692"/>
    <hyperlink ref="A161" r:id="rId693"/>
    <hyperlink ref="B161" r:id="rId694"/>
    <hyperlink ref="A102" r:id="rId695"/>
    <hyperlink ref="B102" r:id="rId696"/>
    <hyperlink ref="A79" r:id="rId697"/>
    <hyperlink ref="B79" r:id="rId698"/>
    <hyperlink ref="A155" r:id="rId699"/>
    <hyperlink ref="B155" r:id="rId700"/>
    <hyperlink ref="A98" r:id="rId701"/>
    <hyperlink ref="B98" r:id="rId702"/>
    <hyperlink ref="A232" r:id="rId703"/>
    <hyperlink ref="B232" r:id="rId704"/>
    <hyperlink ref="A227" r:id="rId705"/>
    <hyperlink ref="B227" r:id="rId706"/>
    <hyperlink ref="A194" r:id="rId707"/>
    <hyperlink ref="B194" r:id="rId708"/>
    <hyperlink ref="A206" r:id="rId709"/>
    <hyperlink ref="B206" r:id="rId710"/>
    <hyperlink ref="A37" r:id="rId711"/>
    <hyperlink ref="B37" r:id="rId712"/>
    <hyperlink ref="A136" r:id="rId713"/>
    <hyperlink ref="B136" r:id="rId714"/>
    <hyperlink ref="A19" r:id="rId715"/>
    <hyperlink ref="B19" r:id="rId716"/>
    <hyperlink ref="A41" r:id="rId717"/>
    <hyperlink ref="B41" r:id="rId718"/>
    <hyperlink ref="A63" r:id="rId719"/>
    <hyperlink ref="B63" r:id="rId720"/>
    <hyperlink ref="A175" r:id="rId721"/>
    <hyperlink ref="B175" r:id="rId722"/>
    <hyperlink ref="A684" r:id="rId723"/>
    <hyperlink ref="B684" r:id="rId724"/>
    <hyperlink ref="A262" r:id="rId725"/>
    <hyperlink ref="B262" r:id="rId726"/>
    <hyperlink ref="A58" r:id="rId727"/>
    <hyperlink ref="B58" r:id="rId728"/>
    <hyperlink ref="A56" r:id="rId729"/>
    <hyperlink ref="B56" r:id="rId730"/>
    <hyperlink ref="A127" r:id="rId731"/>
    <hyperlink ref="B127" r:id="rId732"/>
    <hyperlink ref="A396" r:id="rId733"/>
    <hyperlink ref="B396" r:id="rId734"/>
    <hyperlink ref="A533" r:id="rId735"/>
    <hyperlink ref="B533" r:id="rId736"/>
    <hyperlink ref="A86" r:id="rId737"/>
    <hyperlink ref="B86" r:id="rId738"/>
    <hyperlink ref="A260" r:id="rId739"/>
    <hyperlink ref="B260" r:id="rId740"/>
    <hyperlink ref="A151" r:id="rId741"/>
    <hyperlink ref="B151" r:id="rId742"/>
    <hyperlink ref="A291" r:id="rId743"/>
    <hyperlink ref="B291" r:id="rId744"/>
    <hyperlink ref="A252" r:id="rId745"/>
    <hyperlink ref="B252" r:id="rId746"/>
    <hyperlink ref="A50" r:id="rId747"/>
    <hyperlink ref="B50" r:id="rId748"/>
    <hyperlink ref="A399" r:id="rId749"/>
    <hyperlink ref="B399" r:id="rId750"/>
    <hyperlink ref="A707" r:id="rId751"/>
    <hyperlink ref="B707" r:id="rId752"/>
    <hyperlink ref="A135" r:id="rId753"/>
    <hyperlink ref="B135" r:id="rId754"/>
    <hyperlink ref="A72" r:id="rId755"/>
    <hyperlink ref="B72" r:id="rId756"/>
    <hyperlink ref="A578" r:id="rId757"/>
    <hyperlink ref="B578" r:id="rId758"/>
    <hyperlink ref="A724" r:id="rId759"/>
    <hyperlink ref="B724" r:id="rId760"/>
    <hyperlink ref="A800" r:id="rId761"/>
    <hyperlink ref="B800" r:id="rId762"/>
    <hyperlink ref="A666" r:id="rId763"/>
    <hyperlink ref="B666" r:id="rId764"/>
    <hyperlink ref="A398" r:id="rId765"/>
    <hyperlink ref="B398" r:id="rId766"/>
    <hyperlink ref="A82" r:id="rId767"/>
    <hyperlink ref="B82" r:id="rId768"/>
    <hyperlink ref="A166" r:id="rId769"/>
    <hyperlink ref="B166" r:id="rId770"/>
    <hyperlink ref="A273" r:id="rId771"/>
    <hyperlink ref="B273" r:id="rId772"/>
    <hyperlink ref="A266" r:id="rId773"/>
    <hyperlink ref="B266" r:id="rId774"/>
    <hyperlink ref="A525" r:id="rId775"/>
    <hyperlink ref="B525" r:id="rId776"/>
    <hyperlink ref="A334" r:id="rId777"/>
    <hyperlink ref="B334" r:id="rId778"/>
    <hyperlink ref="A164" r:id="rId779"/>
    <hyperlink ref="B164" r:id="rId780"/>
    <hyperlink ref="A381" r:id="rId781"/>
    <hyperlink ref="B381" r:id="rId782"/>
    <hyperlink ref="A343" r:id="rId783"/>
    <hyperlink ref="B343" r:id="rId784"/>
    <hyperlink ref="A691" r:id="rId785"/>
    <hyperlink ref="B691" r:id="rId786"/>
    <hyperlink ref="A372" r:id="rId787"/>
    <hyperlink ref="B372" r:id="rId788"/>
    <hyperlink ref="A169" r:id="rId789"/>
    <hyperlink ref="B169" r:id="rId790"/>
    <hyperlink ref="A103" r:id="rId791"/>
    <hyperlink ref="B103" r:id="rId792"/>
    <hyperlink ref="A218" r:id="rId793"/>
    <hyperlink ref="B218" r:id="rId794"/>
    <hyperlink ref="A600" r:id="rId795"/>
    <hyperlink ref="B600" r:id="rId796"/>
    <hyperlink ref="A202" r:id="rId797"/>
    <hyperlink ref="B202" r:id="rId798"/>
    <hyperlink ref="A189" r:id="rId799"/>
    <hyperlink ref="B189" r:id="rId800"/>
    <hyperlink ref="A90" r:id="rId801"/>
    <hyperlink ref="B90" r:id="rId802"/>
    <hyperlink ref="A132" r:id="rId803"/>
    <hyperlink ref="B132" r:id="rId804"/>
    <hyperlink ref="A250" r:id="rId805"/>
    <hyperlink ref="B250" r:id="rId806"/>
    <hyperlink ref="A119" r:id="rId807"/>
    <hyperlink ref="B119" r:id="rId808"/>
    <hyperlink ref="A385" r:id="rId809"/>
    <hyperlink ref="B385" r:id="rId810"/>
    <hyperlink ref="A138" r:id="rId811"/>
    <hyperlink ref="B138" r:id="rId812"/>
    <hyperlink ref="A145" r:id="rId813"/>
    <hyperlink ref="B145" r:id="rId814"/>
    <hyperlink ref="A284" r:id="rId815"/>
    <hyperlink ref="B284" r:id="rId816"/>
    <hyperlink ref="A275" r:id="rId817"/>
    <hyperlink ref="B275" r:id="rId818"/>
    <hyperlink ref="A124" r:id="rId819"/>
    <hyperlink ref="B124" r:id="rId820"/>
    <hyperlink ref="A448" r:id="rId821"/>
    <hyperlink ref="B448" r:id="rId822"/>
    <hyperlink ref="A251" r:id="rId823"/>
    <hyperlink ref="B251" r:id="rId824"/>
    <hyperlink ref="A752" r:id="rId825"/>
    <hyperlink ref="B752" r:id="rId826"/>
    <hyperlink ref="A115" r:id="rId827"/>
    <hyperlink ref="B115" r:id="rId828"/>
    <hyperlink ref="A253" r:id="rId829"/>
    <hyperlink ref="B253" r:id="rId830"/>
    <hyperlink ref="A466" r:id="rId831"/>
    <hyperlink ref="B466" r:id="rId832"/>
    <hyperlink ref="A99" r:id="rId833"/>
    <hyperlink ref="B99" r:id="rId834"/>
    <hyperlink ref="A4" r:id="rId835"/>
    <hyperlink ref="B4" r:id="rId836"/>
    <hyperlink ref="A654" r:id="rId837"/>
    <hyperlink ref="B654" r:id="rId838"/>
    <hyperlink ref="A1078" r:id="rId839"/>
    <hyperlink ref="B1078" r:id="rId840"/>
    <hyperlink ref="A996" r:id="rId841"/>
    <hyperlink ref="B996" r:id="rId842"/>
    <hyperlink ref="A1243" r:id="rId843"/>
    <hyperlink ref="B1243" r:id="rId844"/>
    <hyperlink ref="A660" r:id="rId845"/>
    <hyperlink ref="B660" r:id="rId846"/>
    <hyperlink ref="A12" r:id="rId847"/>
    <hyperlink ref="B12" r:id="rId848"/>
    <hyperlink ref="A6" r:id="rId849"/>
    <hyperlink ref="B6" r:id="rId850"/>
    <hyperlink ref="A5" r:id="rId851"/>
    <hyperlink ref="B5" r:id="rId852"/>
    <hyperlink ref="A25" r:id="rId853"/>
    <hyperlink ref="B25" r:id="rId854"/>
    <hyperlink ref="A26" r:id="rId855"/>
    <hyperlink ref="B26" r:id="rId856"/>
    <hyperlink ref="A30" r:id="rId857"/>
    <hyperlink ref="B30" r:id="rId858"/>
    <hyperlink ref="A144" r:id="rId859"/>
    <hyperlink ref="B144" r:id="rId860"/>
    <hyperlink ref="A131" r:id="rId861"/>
    <hyperlink ref="B131" r:id="rId862"/>
    <hyperlink ref="A220" r:id="rId863"/>
    <hyperlink ref="B220" r:id="rId864"/>
    <hyperlink ref="A140" r:id="rId865"/>
    <hyperlink ref="B140" r:id="rId866"/>
    <hyperlink ref="A597" r:id="rId867"/>
    <hyperlink ref="B597" r:id="rId868"/>
    <hyperlink ref="A513" r:id="rId869"/>
    <hyperlink ref="B513" r:id="rId870"/>
    <hyperlink ref="A791" r:id="rId871"/>
    <hyperlink ref="B791" r:id="rId872"/>
    <hyperlink ref="A514" r:id="rId873"/>
    <hyperlink ref="B514" r:id="rId874"/>
    <hyperlink ref="A606" r:id="rId875"/>
    <hyperlink ref="B606" r:id="rId876"/>
    <hyperlink ref="A540" r:id="rId877"/>
    <hyperlink ref="B540" r:id="rId878"/>
    <hyperlink ref="A1062" r:id="rId879"/>
    <hyperlink ref="B1062" r:id="rId880"/>
    <hyperlink ref="A940" r:id="rId881"/>
    <hyperlink ref="B940" r:id="rId882"/>
    <hyperlink ref="A1127" r:id="rId883"/>
    <hyperlink ref="B1127" r:id="rId884"/>
    <hyperlink ref="A970" r:id="rId885"/>
    <hyperlink ref="B970" r:id="rId886"/>
    <hyperlink ref="A421" r:id="rId887"/>
    <hyperlink ref="B421" r:id="rId888"/>
    <hyperlink ref="A774" r:id="rId889"/>
    <hyperlink ref="B774" r:id="rId890"/>
    <hyperlink ref="A580" r:id="rId891"/>
    <hyperlink ref="B580" r:id="rId892"/>
    <hyperlink ref="A467" r:id="rId893"/>
    <hyperlink ref="B467" r:id="rId894"/>
    <hyperlink ref="A276" r:id="rId895"/>
    <hyperlink ref="B276" r:id="rId896"/>
    <hyperlink ref="A633" r:id="rId897"/>
    <hyperlink ref="B633" r:id="rId898"/>
    <hyperlink ref="A682" r:id="rId899"/>
    <hyperlink ref="B682" r:id="rId900"/>
    <hyperlink ref="A781" r:id="rId901"/>
    <hyperlink ref="B781" r:id="rId902"/>
    <hyperlink ref="A1133" r:id="rId903"/>
    <hyperlink ref="B1133" r:id="rId904"/>
    <hyperlink ref="A1185" r:id="rId905"/>
    <hyperlink ref="B1185" r:id="rId906"/>
    <hyperlink ref="A1241" r:id="rId907"/>
    <hyperlink ref="B1241" r:id="rId908"/>
    <hyperlink ref="A1149" r:id="rId909"/>
    <hyperlink ref="B1149" r:id="rId910"/>
    <hyperlink ref="A1019" r:id="rId911"/>
    <hyperlink ref="B1019" r:id="rId912"/>
    <hyperlink ref="A1224" r:id="rId913"/>
    <hyperlink ref="B1224" r:id="rId914"/>
    <hyperlink ref="A819" r:id="rId915"/>
    <hyperlink ref="B819" r:id="rId916"/>
    <hyperlink ref="A1134" r:id="rId917"/>
    <hyperlink ref="B1134" r:id="rId918"/>
    <hyperlink ref="A993" r:id="rId919"/>
    <hyperlink ref="B993" r:id="rId920"/>
    <hyperlink ref="A1056" r:id="rId921"/>
    <hyperlink ref="B1056" r:id="rId922"/>
    <hyperlink ref="A760" r:id="rId923"/>
    <hyperlink ref="B760" r:id="rId924"/>
    <hyperlink ref="A1016" r:id="rId925"/>
    <hyperlink ref="B1016" r:id="rId926"/>
    <hyperlink ref="A896" r:id="rId927"/>
    <hyperlink ref="B896" r:id="rId928"/>
    <hyperlink ref="A767" r:id="rId929"/>
    <hyperlink ref="B767" r:id="rId930"/>
    <hyperlink ref="A1009" r:id="rId931"/>
    <hyperlink ref="B1009" r:id="rId932"/>
    <hyperlink ref="A496" r:id="rId933"/>
    <hyperlink ref="B496" r:id="rId934"/>
    <hyperlink ref="A531" r:id="rId935"/>
    <hyperlink ref="B531" r:id="rId936"/>
    <hyperlink ref="A359" r:id="rId937"/>
    <hyperlink ref="B359" r:id="rId938"/>
    <hyperlink ref="A408" r:id="rId939"/>
    <hyperlink ref="B408" r:id="rId940"/>
    <hyperlink ref="A289" r:id="rId941"/>
    <hyperlink ref="B289" r:id="rId942"/>
    <hyperlink ref="A434" r:id="rId943"/>
    <hyperlink ref="B434" r:id="rId944"/>
    <hyperlink ref="A646" r:id="rId945"/>
    <hyperlink ref="B646" r:id="rId946"/>
    <hyperlink ref="A762" r:id="rId947"/>
    <hyperlink ref="B762" r:id="rId948"/>
    <hyperlink ref="A1020" r:id="rId949"/>
    <hyperlink ref="B1020" r:id="rId950"/>
    <hyperlink ref="A1072" r:id="rId951"/>
    <hyperlink ref="B1072" r:id="rId952"/>
    <hyperlink ref="A1116" r:id="rId953"/>
    <hyperlink ref="B1116" r:id="rId954"/>
    <hyperlink ref="A1017" r:id="rId955"/>
    <hyperlink ref="B1017" r:id="rId956"/>
    <hyperlink ref="A807" r:id="rId957"/>
    <hyperlink ref="B807" r:id="rId958"/>
    <hyperlink ref="A1073" r:id="rId959"/>
    <hyperlink ref="B1073" r:id="rId960"/>
    <hyperlink ref="A941" r:id="rId961"/>
    <hyperlink ref="B941" r:id="rId962"/>
    <hyperlink ref="A254" r:id="rId963"/>
    <hyperlink ref="B254" r:id="rId964"/>
    <hyperlink ref="A213" r:id="rId965"/>
    <hyperlink ref="B213" r:id="rId966"/>
    <hyperlink ref="A283" r:id="rId967"/>
    <hyperlink ref="B283" r:id="rId968"/>
    <hyperlink ref="A331" r:id="rId969"/>
    <hyperlink ref="B331" r:id="rId970"/>
    <hyperlink ref="A624" r:id="rId971"/>
    <hyperlink ref="B624" r:id="rId972"/>
    <hyperlink ref="A450" r:id="rId973"/>
    <hyperlink ref="B450" r:id="rId974"/>
    <hyperlink ref="A419" r:id="rId975"/>
    <hyperlink ref="B419" r:id="rId976"/>
    <hyperlink ref="A142" r:id="rId977"/>
    <hyperlink ref="B142" r:id="rId978"/>
    <hyperlink ref="A451" r:id="rId979"/>
    <hyperlink ref="B451" r:id="rId980"/>
    <hyperlink ref="A974" r:id="rId981"/>
    <hyperlink ref="B974" r:id="rId982"/>
    <hyperlink ref="A905" r:id="rId983"/>
    <hyperlink ref="B905" r:id="rId984"/>
    <hyperlink ref="A282" r:id="rId985"/>
    <hyperlink ref="B282" r:id="rId986"/>
    <hyperlink ref="A297" r:id="rId987"/>
    <hyperlink ref="B297" r:id="rId988"/>
    <hyperlink ref="A543" r:id="rId989"/>
    <hyperlink ref="B543" r:id="rId990"/>
    <hyperlink ref="A994" r:id="rId991"/>
    <hyperlink ref="B994" r:id="rId992"/>
    <hyperlink ref="A844" r:id="rId993"/>
    <hyperlink ref="B844" r:id="rId994"/>
    <hyperlink ref="A1098" r:id="rId995"/>
    <hyperlink ref="B1098" r:id="rId996"/>
    <hyperlink ref="A808" r:id="rId997"/>
    <hyperlink ref="B808" r:id="rId998"/>
    <hyperlink ref="A787" r:id="rId999"/>
    <hyperlink ref="B787" r:id="rId1000"/>
    <hyperlink ref="A862" r:id="rId1001"/>
    <hyperlink ref="B862" r:id="rId1002"/>
    <hyperlink ref="A954" r:id="rId1003"/>
    <hyperlink ref="B954" r:id="rId1004"/>
    <hyperlink ref="A832" r:id="rId1005"/>
    <hyperlink ref="B832" r:id="rId1006"/>
    <hyperlink ref="A582" r:id="rId1007"/>
    <hyperlink ref="B582" r:id="rId1008"/>
    <hyperlink ref="A816" r:id="rId1009"/>
    <hyperlink ref="B816" r:id="rId1010"/>
    <hyperlink ref="A1037" r:id="rId1011"/>
    <hyperlink ref="B1037" r:id="rId1012"/>
    <hyperlink ref="A935" r:id="rId1013"/>
    <hyperlink ref="B935" r:id="rId1014"/>
    <hyperlink ref="A1120" r:id="rId1015"/>
    <hyperlink ref="B1120" r:id="rId1016"/>
    <hyperlink ref="A1106" r:id="rId1017"/>
    <hyperlink ref="B1106" r:id="rId1018"/>
    <hyperlink ref="A1131" r:id="rId1019"/>
    <hyperlink ref="B1131" r:id="rId1020"/>
    <hyperlink ref="A875" r:id="rId1021"/>
    <hyperlink ref="B875" r:id="rId1022"/>
    <hyperlink ref="A823" r:id="rId1023"/>
    <hyperlink ref="B823" r:id="rId1024"/>
    <hyperlink ref="A824" r:id="rId1025"/>
    <hyperlink ref="B824" r:id="rId1026"/>
    <hyperlink ref="A1031" r:id="rId1027"/>
    <hyperlink ref="B1031" r:id="rId1028"/>
    <hyperlink ref="A968" r:id="rId1029"/>
    <hyperlink ref="B968" r:id="rId1030"/>
    <hyperlink ref="A932" r:id="rId1031"/>
    <hyperlink ref="B932" r:id="rId1032"/>
    <hyperlink ref="A575" r:id="rId1033"/>
    <hyperlink ref="B575" r:id="rId1034"/>
    <hyperlink ref="A1121" r:id="rId1035"/>
    <hyperlink ref="B1121" r:id="rId1036"/>
    <hyperlink ref="A1225" r:id="rId1037"/>
    <hyperlink ref="B1225" r:id="rId1038"/>
    <hyperlink ref="A1254" r:id="rId1039"/>
    <hyperlink ref="B1254" r:id="rId1040"/>
    <hyperlink ref="A1077" r:id="rId1041"/>
    <hyperlink ref="B1077" r:id="rId1042"/>
    <hyperlink ref="A1039" r:id="rId1043"/>
    <hyperlink ref="B1039" r:id="rId1044"/>
    <hyperlink ref="A1046" r:id="rId1045"/>
    <hyperlink ref="B1046" r:id="rId1046"/>
    <hyperlink ref="A1079" r:id="rId1047"/>
    <hyperlink ref="B1079" r:id="rId1048"/>
    <hyperlink ref="A1191" r:id="rId1049"/>
    <hyperlink ref="B1191" r:id="rId1050"/>
    <hyperlink ref="A1226" r:id="rId1051"/>
    <hyperlink ref="B1226" r:id="rId1052"/>
    <hyperlink ref="A1112" r:id="rId1053"/>
    <hyperlink ref="B1112" r:id="rId1054"/>
    <hyperlink ref="A1118" r:id="rId1055"/>
    <hyperlink ref="B1118" r:id="rId1056"/>
    <hyperlink ref="A1102" r:id="rId1057"/>
    <hyperlink ref="B1102" r:id="rId1058"/>
    <hyperlink ref="A638" r:id="rId1059"/>
    <hyperlink ref="B638" r:id="rId1060"/>
    <hyperlink ref="A749" r:id="rId1061"/>
    <hyperlink ref="B749" r:id="rId1062"/>
    <hyperlink ref="A867" r:id="rId1063"/>
    <hyperlink ref="B867" r:id="rId1064"/>
    <hyperlink ref="A751" r:id="rId1065"/>
    <hyperlink ref="B751" r:id="rId1066"/>
    <hyperlink ref="A873" r:id="rId1067"/>
    <hyperlink ref="B873" r:id="rId1068"/>
    <hyperlink ref="A845" r:id="rId1069"/>
    <hyperlink ref="B845" r:id="rId1070"/>
    <hyperlink ref="A630" r:id="rId1071"/>
    <hyperlink ref="B630" r:id="rId1072"/>
    <hyperlink ref="A655" r:id="rId1073"/>
    <hyperlink ref="B655" r:id="rId1074"/>
    <hyperlink ref="A1049" r:id="rId1075"/>
    <hyperlink ref="B1049" r:id="rId1076"/>
    <hyperlink ref="A987" r:id="rId1077"/>
    <hyperlink ref="B987" r:id="rId1078"/>
    <hyperlink ref="A986" r:id="rId1079"/>
    <hyperlink ref="B986" r:id="rId1080"/>
    <hyperlink ref="A919" r:id="rId1081"/>
    <hyperlink ref="B919" r:id="rId1082"/>
    <hyperlink ref="A870" r:id="rId1083"/>
    <hyperlink ref="B870" r:id="rId1084"/>
    <hyperlink ref="A718" r:id="rId1085"/>
    <hyperlink ref="B718" r:id="rId1086"/>
    <hyperlink ref="A979" r:id="rId1087"/>
    <hyperlink ref="B979" r:id="rId1088"/>
    <hyperlink ref="A1021" r:id="rId1089"/>
    <hyperlink ref="B1021" r:id="rId1090"/>
    <hyperlink ref="A885" r:id="rId1091"/>
    <hyperlink ref="B885" r:id="rId1092"/>
    <hyperlink ref="A865" r:id="rId1093"/>
    <hyperlink ref="B865" r:id="rId1094"/>
    <hyperlink ref="A980" r:id="rId1095"/>
    <hyperlink ref="B980" r:id="rId1096"/>
    <hyperlink ref="A821" r:id="rId1097"/>
    <hyperlink ref="B821" r:id="rId1098"/>
    <hyperlink ref="A897" r:id="rId1099"/>
    <hyperlink ref="B897" r:id="rId1100"/>
    <hyperlink ref="A696" r:id="rId1101"/>
    <hyperlink ref="B696" r:id="rId1102"/>
    <hyperlink ref="A859" r:id="rId1103"/>
    <hyperlink ref="B859" r:id="rId1104"/>
    <hyperlink ref="A975" r:id="rId1105"/>
    <hyperlink ref="B975" r:id="rId1106"/>
    <hyperlink ref="A1124" r:id="rId1107"/>
    <hyperlink ref="B1124" r:id="rId1108"/>
    <hyperlink ref="A995" r:id="rId1109"/>
    <hyperlink ref="B995" r:id="rId1110"/>
    <hyperlink ref="A836" r:id="rId1111"/>
    <hyperlink ref="B836" r:id="rId1112"/>
    <hyperlink ref="A446" r:id="rId1113"/>
    <hyperlink ref="B446" r:id="rId1114"/>
    <hyperlink ref="A94" r:id="rId1115"/>
    <hyperlink ref="B94" r:id="rId1116"/>
    <hyperlink ref="A340" r:id="rId1117"/>
    <hyperlink ref="B340" r:id="rId1118"/>
    <hyperlink ref="A401" r:id="rId1119"/>
    <hyperlink ref="B401" r:id="rId1120"/>
    <hyperlink ref="A351" r:id="rId1121"/>
    <hyperlink ref="B351" r:id="rId1122"/>
    <hyperlink ref="A596" r:id="rId1123"/>
    <hyperlink ref="B596" r:id="rId1124"/>
    <hyperlink ref="A888" r:id="rId1125"/>
    <hyperlink ref="B888" r:id="rId1126"/>
    <hyperlink ref="A1128" r:id="rId1127"/>
    <hyperlink ref="B1128" r:id="rId1128"/>
    <hyperlink ref="A1135" r:id="rId1129"/>
    <hyperlink ref="B1135" r:id="rId1130"/>
    <hyperlink ref="A955" r:id="rId1131"/>
    <hyperlink ref="B955" r:id="rId1132"/>
    <hyperlink ref="A788" r:id="rId1133"/>
    <hyperlink ref="B788" r:id="rId1134"/>
    <hyperlink ref="A417" r:id="rId1135"/>
    <hyperlink ref="B417" r:id="rId1136"/>
    <hyperlink ref="A370" r:id="rId1137"/>
    <hyperlink ref="B370" r:id="rId1138"/>
    <hyperlink ref="A375" r:id="rId1139"/>
    <hyperlink ref="B375" r:id="rId1140"/>
    <hyperlink ref="A898" r:id="rId1141"/>
    <hyperlink ref="B898" r:id="rId1142"/>
    <hyperlink ref="A1043" r:id="rId1143"/>
    <hyperlink ref="B1043" r:id="rId1144"/>
    <hyperlink ref="A1080" r:id="rId1145"/>
    <hyperlink ref="B1080" r:id="rId1146"/>
    <hyperlink ref="A969" r:id="rId1147"/>
    <hyperlink ref="B969" r:id="rId1148"/>
    <hyperlink ref="A1083" r:id="rId1149"/>
    <hyperlink ref="B1083" r:id="rId1150"/>
    <hyperlink ref="A476" r:id="rId1151"/>
    <hyperlink ref="B476" r:id="rId1152"/>
    <hyperlink ref="A871" r:id="rId1153"/>
    <hyperlink ref="B871" r:id="rId1154"/>
    <hyperlink ref="A1053" r:id="rId1155"/>
    <hyperlink ref="B1053" r:id="rId1156"/>
    <hyperlink ref="A1122" r:id="rId1157"/>
    <hyperlink ref="B1122" r:id="rId1158"/>
    <hyperlink ref="A958" r:id="rId1159"/>
    <hyperlink ref="B958" r:id="rId1160"/>
    <hyperlink ref="A1047" r:id="rId1161"/>
    <hyperlink ref="B1047" r:id="rId1162"/>
    <hyperlink ref="A369" r:id="rId1163"/>
    <hyperlink ref="B369" r:id="rId1164"/>
    <hyperlink ref="A709" r:id="rId1165"/>
    <hyperlink ref="B709" r:id="rId1166"/>
    <hyperlink ref="A519" r:id="rId1167"/>
    <hyperlink ref="B519" r:id="rId1168"/>
    <hyperlink ref="A628" r:id="rId1169"/>
    <hyperlink ref="B628" r:id="rId1170"/>
    <hyperlink ref="A550" r:id="rId1171"/>
    <hyperlink ref="B550" r:id="rId1172"/>
    <hyperlink ref="A598" r:id="rId1173"/>
    <hyperlink ref="B598" r:id="rId1174"/>
    <hyperlink ref="A599" r:id="rId1175"/>
    <hyperlink ref="B599" r:id="rId1176"/>
    <hyperlink ref="A909" r:id="rId1177"/>
    <hyperlink ref="B909" r:id="rId1178"/>
    <hyperlink ref="A851" r:id="rId1179"/>
    <hyperlink ref="B851" r:id="rId1180"/>
    <hyperlink ref="A1052" r:id="rId1181"/>
    <hyperlink ref="B1052" r:id="rId1182"/>
    <hyperlink ref="A947" r:id="rId1183"/>
    <hyperlink ref="B947" r:id="rId1184"/>
    <hyperlink ref="A1006" r:id="rId1185"/>
    <hyperlink ref="B1006" r:id="rId1186"/>
    <hyperlink ref="A965" r:id="rId1187"/>
    <hyperlink ref="B965" r:id="rId1188"/>
    <hyperlink ref="A799" r:id="rId1189"/>
    <hyperlink ref="B799" r:id="rId1190"/>
    <hyperlink ref="A777" r:id="rId1191"/>
    <hyperlink ref="B777" r:id="rId1192"/>
    <hyperlink ref="A953" r:id="rId1193"/>
    <hyperlink ref="B953" r:id="rId1194"/>
    <hyperlink ref="A1113" r:id="rId1195"/>
    <hyperlink ref="B1113" r:id="rId1196"/>
    <hyperlink ref="A688" r:id="rId1197"/>
    <hyperlink ref="B688" r:id="rId1198"/>
    <hyperlink ref="A929" r:id="rId1199"/>
    <hyperlink ref="B929" r:id="rId1200"/>
    <hyperlink ref="A1170" r:id="rId1201"/>
    <hyperlink ref="B1170" r:id="rId1202"/>
    <hyperlink ref="A1018" r:id="rId1203"/>
    <hyperlink ref="B1018" r:id="rId1204"/>
    <hyperlink ref="A1086" r:id="rId1205"/>
    <hyperlink ref="B1086" r:id="rId1206"/>
    <hyperlink ref="A1100" r:id="rId1207"/>
    <hyperlink ref="B1100" r:id="rId1208"/>
    <hyperlink ref="A541" r:id="rId1209"/>
    <hyperlink ref="B541" r:id="rId1210"/>
    <hyperlink ref="A511" r:id="rId1211"/>
    <hyperlink ref="B511" r:id="rId1212"/>
    <hyperlink ref="A452" r:id="rId1213"/>
    <hyperlink ref="B452" r:id="rId1214"/>
    <hyperlink ref="A394" r:id="rId1215"/>
    <hyperlink ref="B394" r:id="rId1216"/>
    <hyperlink ref="A1157" r:id="rId1217"/>
    <hyperlink ref="B1157" r:id="rId1218"/>
    <hyperlink ref="A325" r:id="rId1219"/>
    <hyperlink ref="B325" r:id="rId1220"/>
    <hyperlink ref="A813" r:id="rId1221"/>
    <hyperlink ref="B813" r:id="rId1222"/>
    <hyperlink ref="A558" r:id="rId1223"/>
    <hyperlink ref="B558" r:id="rId1224"/>
    <hyperlink ref="A990" r:id="rId1225"/>
    <hyperlink ref="B990" r:id="rId1226"/>
    <hyperlink ref="A742" r:id="rId1227"/>
    <hyperlink ref="B742" r:id="rId1228"/>
    <hyperlink ref="A840" r:id="rId1229"/>
    <hyperlink ref="B840" r:id="rId1230"/>
    <hyperlink ref="A988" r:id="rId1231"/>
    <hyperlink ref="B988" r:id="rId1232"/>
    <hyperlink ref="A603" r:id="rId1233"/>
    <hyperlink ref="B603" r:id="rId1234"/>
    <hyperlink ref="A635" r:id="rId1235"/>
    <hyperlink ref="B635" r:id="rId1236"/>
    <hyperlink ref="A811" r:id="rId1237"/>
    <hyperlink ref="B811" r:id="rId1238"/>
    <hyperlink ref="A594" r:id="rId1239"/>
    <hyperlink ref="B594" r:id="rId1240"/>
    <hyperlink ref="A944" r:id="rId1241"/>
    <hyperlink ref="B944" r:id="rId1242"/>
    <hyperlink ref="A973" r:id="rId1243"/>
    <hyperlink ref="B973" r:id="rId1244"/>
    <hyperlink ref="A1153" r:id="rId1245"/>
    <hyperlink ref="B1153" r:id="rId1246"/>
    <hyperlink ref="A1027" r:id="rId1247"/>
    <hyperlink ref="B1027" r:id="rId1248"/>
    <hyperlink ref="A868" r:id="rId1249"/>
    <hyperlink ref="B868" r:id="rId1250"/>
    <hyperlink ref="A747" r:id="rId1251"/>
    <hyperlink ref="B747" r:id="rId1252"/>
    <hyperlink ref="A719" r:id="rId1253"/>
    <hyperlink ref="B719" r:id="rId1254"/>
    <hyperlink ref="A1150" r:id="rId1255"/>
    <hyperlink ref="B1150" r:id="rId1256"/>
    <hyperlink ref="A946" r:id="rId1257"/>
    <hyperlink ref="B946" r:id="rId1258"/>
    <hyperlink ref="A1051" r:id="rId1259"/>
    <hyperlink ref="B1051" r:id="rId1260"/>
    <hyperlink ref="A906" r:id="rId1261"/>
    <hyperlink ref="B906" r:id="rId1262"/>
    <hyperlink ref="A894" r:id="rId1263"/>
    <hyperlink ref="B894" r:id="rId1264"/>
    <hyperlink ref="A766" r:id="rId1265"/>
    <hyperlink ref="B766" r:id="rId1266"/>
    <hyperlink ref="A878" r:id="rId1267"/>
    <hyperlink ref="B878" r:id="rId1268"/>
    <hyperlink ref="A234" r:id="rId1269"/>
    <hyperlink ref="B234" r:id="rId1270"/>
    <hyperlink ref="A899" r:id="rId1271"/>
    <hyperlink ref="B899" r:id="rId1272"/>
    <hyperlink ref="A1057" r:id="rId1273"/>
    <hyperlink ref="B1057" r:id="rId1274"/>
    <hyperlink ref="A942" r:id="rId1275"/>
    <hyperlink ref="B942" r:id="rId1276"/>
    <hyperlink ref="A1025" r:id="rId1277"/>
    <hyperlink ref="B1025" r:id="rId1278"/>
    <hyperlink ref="A345" r:id="rId1279"/>
    <hyperlink ref="B345" r:id="rId1280"/>
    <hyperlink ref="A1001" r:id="rId1281"/>
    <hyperlink ref="B1001" r:id="rId1282"/>
    <hyperlink ref="A1032" r:id="rId1283"/>
    <hyperlink ref="B1032" r:id="rId1284"/>
    <hyperlink ref="A981" r:id="rId1285"/>
    <hyperlink ref="B981" r:id="rId1286"/>
    <hyperlink ref="A1068" r:id="rId1287"/>
    <hyperlink ref="B1068" r:id="rId1288"/>
    <hyperlink ref="A1045" r:id="rId1289"/>
    <hyperlink ref="B1045" r:id="rId1290"/>
    <hyperlink ref="A956" r:id="rId1291"/>
    <hyperlink ref="B956" r:id="rId1292"/>
    <hyperlink ref="A908" r:id="rId1293"/>
    <hyperlink ref="B908" r:id="rId1294"/>
    <hyperlink ref="A1035" r:id="rId1295"/>
    <hyperlink ref="B1035" r:id="rId1296"/>
    <hyperlink ref="A1103" r:id="rId1297"/>
    <hyperlink ref="B1103" r:id="rId1298"/>
    <hyperlink ref="A989" r:id="rId1299"/>
    <hyperlink ref="B989" r:id="rId1300"/>
    <hyperlink ref="A1054" r:id="rId1301"/>
    <hyperlink ref="B1054" r:id="rId1302"/>
    <hyperlink ref="A178" r:id="rId1303"/>
    <hyperlink ref="B178" r:id="rId1304"/>
    <hyperlink ref="A199" r:id="rId1305"/>
    <hyperlink ref="B199" r:id="rId1306"/>
    <hyperlink ref="A170" r:id="rId1307"/>
    <hyperlink ref="B170" r:id="rId1308"/>
    <hyperlink ref="A604" r:id="rId1309"/>
    <hyperlink ref="B604" r:id="rId1310"/>
    <hyperlink ref="A714" r:id="rId1311"/>
    <hyperlink ref="B714" r:id="rId1312"/>
    <hyperlink ref="A772" r:id="rId1313"/>
    <hyperlink ref="B772" r:id="rId1314"/>
    <hyperlink ref="A281" r:id="rId1315"/>
    <hyperlink ref="B281" r:id="rId1316"/>
    <hyperlink ref="A837" r:id="rId1317"/>
    <hyperlink ref="B837" r:id="rId1318"/>
    <hyperlink ref="A735" r:id="rId1319"/>
    <hyperlink ref="B735" r:id="rId1320"/>
    <hyperlink ref="A779" r:id="rId1321"/>
    <hyperlink ref="B779" r:id="rId1322"/>
    <hyperlink ref="A536" r:id="rId1323"/>
    <hyperlink ref="B536" r:id="rId1324"/>
    <hyperlink ref="A797" r:id="rId1325"/>
    <hyperlink ref="B797" r:id="rId1326"/>
    <hyperlink ref="A442" r:id="rId1327"/>
    <hyperlink ref="B442" r:id="rId1328"/>
    <hyperlink ref="A509" r:id="rId1329"/>
    <hyperlink ref="B509" r:id="rId1330"/>
    <hyperlink ref="A577" r:id="rId1331"/>
    <hyperlink ref="B577" r:id="rId1332"/>
    <hyperlink ref="A504" r:id="rId1333"/>
    <hyperlink ref="B504" r:id="rId1334"/>
    <hyperlink ref="A676" r:id="rId1335"/>
    <hyperlink ref="B676" r:id="rId1336"/>
    <hyperlink ref="A678" r:id="rId1337"/>
    <hyperlink ref="B678" r:id="rId1338"/>
    <hyperlink ref="A432" r:id="rId1339"/>
    <hyperlink ref="B432" r:id="rId1340"/>
    <hyperlink ref="A306" r:id="rId1341"/>
    <hyperlink ref="B306" r:id="rId1342"/>
    <hyperlink ref="A429" r:id="rId1343"/>
    <hyperlink ref="B429" r:id="rId1344"/>
    <hyperlink ref="A367" r:id="rId1345"/>
    <hyperlink ref="B367" r:id="rId1346"/>
    <hyperlink ref="A731" r:id="rId1347"/>
    <hyperlink ref="B731" r:id="rId1348"/>
    <hyperlink ref="A881" r:id="rId1349"/>
    <hyperlink ref="B881" r:id="rId1350"/>
    <hyperlink ref="A857" r:id="rId1351"/>
    <hyperlink ref="B857" r:id="rId1352"/>
    <hyperlink ref="A879" r:id="rId1353"/>
    <hyperlink ref="B879" r:id="rId1354"/>
    <hyperlink ref="A901" r:id="rId1355"/>
    <hyperlink ref="B901" r:id="rId1356"/>
    <hyperlink ref="A689" r:id="rId1357"/>
    <hyperlink ref="B689" r:id="rId1358"/>
    <hyperlink ref="A321" r:id="rId1359"/>
    <hyperlink ref="B321" r:id="rId1360"/>
    <hyperlink ref="A313" r:id="rId1361"/>
    <hyperlink ref="B313" r:id="rId1362"/>
    <hyperlink ref="A391" r:id="rId1363"/>
    <hyperlink ref="B391" r:id="rId1364"/>
    <hyperlink ref="A379" r:id="rId1365"/>
    <hyperlink ref="B379" r:id="rId1366"/>
    <hyperlink ref="A505" r:id="rId1367"/>
    <hyperlink ref="B505" r:id="rId1368"/>
    <hyperlink ref="A454" r:id="rId1369"/>
    <hyperlink ref="B454" r:id="rId1370"/>
    <hyperlink ref="A386" r:id="rId1371"/>
    <hyperlink ref="B386" r:id="rId1372"/>
    <hyperlink ref="A632" r:id="rId1373"/>
    <hyperlink ref="B632" r:id="rId1374"/>
    <hyperlink ref="A698" r:id="rId1375"/>
    <hyperlink ref="B698" r:id="rId1376"/>
    <hyperlink ref="A621" r:id="rId1377"/>
    <hyperlink ref="B621" r:id="rId1378"/>
    <hyperlink ref="A352" r:id="rId1379"/>
    <hyperlink ref="B352" r:id="rId1380"/>
    <hyperlink ref="A225" r:id="rId1381"/>
    <hyperlink ref="B225" r:id="rId1382"/>
    <hyperlink ref="A759" r:id="rId1383"/>
    <hyperlink ref="B759" r:id="rId1384"/>
    <hyperlink ref="A685" r:id="rId1385"/>
    <hyperlink ref="B685" r:id="rId1386"/>
    <hyperlink ref="A952" r:id="rId1387"/>
    <hyperlink ref="B952" r:id="rId1388"/>
    <hyperlink ref="A651" r:id="rId1389"/>
    <hyperlink ref="B651" r:id="rId1390"/>
    <hyperlink ref="A139" r:id="rId1391"/>
    <hyperlink ref="B139" r:id="rId1392"/>
    <hyperlink ref="A265" r:id="rId1393"/>
    <hyperlink ref="B265" r:id="rId1394"/>
    <hyperlink ref="A625" r:id="rId1395"/>
    <hyperlink ref="B625" r:id="rId1396"/>
    <hyperlink ref="A524" r:id="rId1397"/>
    <hyperlink ref="B524" r:id="rId1398"/>
    <hyperlink ref="A371" r:id="rId1399"/>
    <hyperlink ref="B371" r:id="rId1400"/>
    <hyperlink ref="A383" r:id="rId1401"/>
    <hyperlink ref="B383" r:id="rId1402"/>
    <hyperlink ref="A537" r:id="rId1403"/>
    <hyperlink ref="B537" r:id="rId1404"/>
    <hyperlink ref="A463" r:id="rId1405"/>
    <hyperlink ref="B463" r:id="rId1406"/>
    <hyperlink ref="A413" r:id="rId1407"/>
    <hyperlink ref="B413" r:id="rId1408"/>
    <hyperlink ref="A581" r:id="rId1409"/>
    <hyperlink ref="B581" r:id="rId1410"/>
    <hyperlink ref="A363" r:id="rId1411"/>
    <hyperlink ref="B363" r:id="rId1412"/>
    <hyperlink ref="A472" r:id="rId1413"/>
    <hyperlink ref="B472" r:id="rId1414"/>
    <hyperlink ref="A314" r:id="rId1415"/>
    <hyperlink ref="B314" r:id="rId1416"/>
    <hyperlink ref="A672" r:id="rId1417"/>
    <hyperlink ref="B672" r:id="rId1418"/>
    <hyperlink ref="A443" r:id="rId1419"/>
    <hyperlink ref="B443" r:id="rId1420"/>
    <hyperlink ref="A310" r:id="rId1421"/>
    <hyperlink ref="B310" r:id="rId1422"/>
    <hyperlink ref="A458" r:id="rId1423"/>
    <hyperlink ref="B458" r:id="rId1424"/>
    <hyperlink ref="A354" r:id="rId1425"/>
    <hyperlink ref="B354" r:id="rId1426"/>
    <hyperlink ref="A355" r:id="rId1427"/>
    <hyperlink ref="B355" r:id="rId1428"/>
    <hyperlink ref="A327" r:id="rId1429"/>
    <hyperlink ref="B327" r:id="rId1430"/>
    <hyperlink ref="A449" r:id="rId1431"/>
    <hyperlink ref="B449" r:id="rId1432"/>
    <hyperlink ref="A196" r:id="rId1433"/>
    <hyperlink ref="B196" r:id="rId1434"/>
    <hyperlink ref="A614" r:id="rId1435"/>
    <hyperlink ref="B614" r:id="rId1436"/>
    <hyperlink ref="A499" r:id="rId1437"/>
    <hyperlink ref="B499" r:id="rId1438"/>
    <hyperlink ref="A195" r:id="rId1439"/>
    <hyperlink ref="B195" r:id="rId1440"/>
    <hyperlink ref="A212" r:id="rId1441"/>
    <hyperlink ref="B212" r:id="rId1442"/>
    <hyperlink ref="A256" r:id="rId1443"/>
    <hyperlink ref="B256" r:id="rId1444"/>
    <hyperlink ref="A1180" r:id="rId1445"/>
    <hyperlink ref="B1180" r:id="rId1446"/>
    <hyperlink ref="A158" r:id="rId1447"/>
    <hyperlink ref="B158" r:id="rId1448"/>
    <hyperlink ref="A569" r:id="rId1449"/>
    <hyperlink ref="B569" r:id="rId1450"/>
    <hyperlink ref="A764" r:id="rId1451"/>
    <hyperlink ref="B764" r:id="rId1452"/>
    <hyperlink ref="A184" r:id="rId1453"/>
    <hyperlink ref="B184" r:id="rId1454"/>
    <hyperlink ref="A134" r:id="rId1455"/>
    <hyperlink ref="B134" r:id="rId1456"/>
    <hyperlink ref="A455" r:id="rId1457"/>
    <hyperlink ref="B455" r:id="rId1458"/>
    <hyperlink ref="A584" r:id="rId1459"/>
    <hyperlink ref="B584" r:id="rId1460"/>
    <hyperlink ref="A532" r:id="rId1461"/>
    <hyperlink ref="B532" r:id="rId1462"/>
    <hyperlink ref="A1091" r:id="rId1463"/>
    <hyperlink ref="B1091" r:id="rId1464"/>
    <hyperlink ref="A1278" r:id="rId1465"/>
    <hyperlink ref="B1278" r:id="rId1466"/>
    <hyperlink ref="A662" r:id="rId1467"/>
    <hyperlink ref="B662" r:id="rId1468"/>
    <hyperlink ref="A948" r:id="rId1469"/>
    <hyperlink ref="B948" r:id="rId1470"/>
    <hyperlink ref="A856" r:id="rId1471"/>
    <hyperlink ref="B856" r:id="rId1472"/>
    <hyperlink ref="A1181" r:id="rId1473"/>
    <hyperlink ref="B1181" r:id="rId1474"/>
    <hyperlink ref="A203" r:id="rId1475"/>
    <hyperlink ref="B203" r:id="rId1476"/>
    <hyperlink ref="A852" r:id="rId1477"/>
    <hyperlink ref="B852" r:id="rId1478"/>
    <hyperlink ref="A579" r:id="rId1479"/>
    <hyperlink ref="B579" r:id="rId1480"/>
    <hyperlink ref="A863" r:id="rId1481"/>
    <hyperlink ref="B863" r:id="rId1482"/>
    <hyperlink ref="A279" r:id="rId1483"/>
    <hyperlink ref="B279" r:id="rId1484"/>
    <hyperlink ref="A149" r:id="rId1485"/>
    <hyperlink ref="B149" r:id="rId1486"/>
    <hyperlink ref="A181" r:id="rId1487"/>
    <hyperlink ref="B181" r:id="rId1488"/>
    <hyperlink ref="A75" r:id="rId1489"/>
    <hyperlink ref="B75" r:id="rId1490"/>
    <hyperlink ref="A237" r:id="rId1491"/>
    <hyperlink ref="B237" r:id="rId1492"/>
    <hyperlink ref="A652" r:id="rId1493"/>
    <hyperlink ref="B652" r:id="rId1494"/>
    <hyperlink ref="A515" r:id="rId1495"/>
    <hyperlink ref="B515" r:id="rId1496"/>
    <hyperlink ref="A798" r:id="rId1497"/>
    <hyperlink ref="B798" r:id="rId1498"/>
    <hyperlink ref="A911" r:id="rId1499"/>
    <hyperlink ref="B911" r:id="rId1500"/>
    <hyperlink ref="A618" r:id="rId1501"/>
    <hyperlink ref="B618" r:id="rId1502"/>
    <hyperlink ref="A733" r:id="rId1503"/>
    <hyperlink ref="B733" r:id="rId1504"/>
    <hyperlink ref="A701" r:id="rId1505"/>
    <hyperlink ref="B701" r:id="rId1506"/>
    <hyperlink ref="A171" r:id="rId1507"/>
    <hyperlink ref="B171" r:id="rId1508"/>
    <hyperlink ref="A248" r:id="rId1509"/>
    <hyperlink ref="B248" r:id="rId1510"/>
    <hyperlink ref="A272" r:id="rId1511"/>
    <hyperlink ref="B272" r:id="rId1512"/>
    <hyperlink ref="A285" r:id="rId1513"/>
    <hyperlink ref="B285" r:id="rId1514"/>
    <hyperlink ref="A133" r:id="rId1515"/>
    <hyperlink ref="B133" r:id="rId1516"/>
    <hyperlink ref="A512" r:id="rId1517"/>
    <hyperlink ref="B512" r:id="rId1518"/>
    <hyperlink ref="A562" r:id="rId1519"/>
    <hyperlink ref="B562" r:id="rId1520"/>
    <hyperlink ref="A595" r:id="rId1521"/>
    <hyperlink ref="B595" r:id="rId1522"/>
    <hyperlink ref="A592" r:id="rId1523"/>
    <hyperlink ref="B592" r:id="rId1524"/>
    <hyperlink ref="A854" r:id="rId1525"/>
    <hyperlink ref="B854" r:id="rId1526"/>
    <hyperlink ref="A433" r:id="rId1527"/>
    <hyperlink ref="B433" r:id="rId1528"/>
    <hyperlink ref="A1119" r:id="rId1529"/>
    <hyperlink ref="B1119" r:id="rId1530"/>
    <hyperlink ref="A1164" r:id="rId1531"/>
    <hyperlink ref="B1164" r:id="rId1532"/>
    <hyperlink ref="A330" r:id="rId1533"/>
    <hyperlink ref="B330" r:id="rId1534"/>
    <hyperlink ref="A904" r:id="rId1535"/>
    <hyperlink ref="B904" r:id="rId1536"/>
    <hyperlink ref="A803" r:id="rId1537"/>
    <hyperlink ref="B803" r:id="rId1538"/>
    <hyperlink ref="A826" r:id="rId1539"/>
    <hyperlink ref="B826" r:id="rId1540"/>
    <hyperlink ref="A1038" r:id="rId1541"/>
    <hyperlink ref="B1038" r:id="rId1542"/>
    <hyperlink ref="A950" r:id="rId1543"/>
    <hyperlink ref="B950" r:id="rId1544"/>
    <hyperlink ref="A535" r:id="rId1545"/>
    <hyperlink ref="B535" r:id="rId1546"/>
    <hyperlink ref="A1196" r:id="rId1547"/>
    <hyperlink ref="B1196" r:id="rId1548"/>
    <hyperlink ref="A1002" r:id="rId1549"/>
    <hyperlink ref="B1002" r:id="rId1550"/>
    <hyperlink ref="A1104" r:id="rId1551"/>
    <hyperlink ref="B1104" r:id="rId1552"/>
    <hyperlink ref="A1109" r:id="rId1553"/>
    <hyperlink ref="B1109" r:id="rId1554"/>
    <hyperlink ref="A392" r:id="rId1555"/>
    <hyperlink ref="B392" r:id="rId1556"/>
    <hyperlink ref="A1230" r:id="rId1557"/>
    <hyperlink ref="B1230" r:id="rId1558"/>
    <hyperlink ref="A267" r:id="rId1559"/>
    <hyperlink ref="B267" r:id="rId1560"/>
    <hyperlink ref="A165" r:id="rId1561"/>
    <hyperlink ref="B165" r:id="rId1562"/>
    <hyperlink ref="A117" r:id="rId1563"/>
    <hyperlink ref="B117" r:id="rId1564"/>
    <hyperlink ref="A54" r:id="rId1565"/>
    <hyperlink ref="B54" r:id="rId1566"/>
    <hyperlink ref="A204" r:id="rId1567"/>
    <hyperlink ref="B204" r:id="rId1568"/>
    <hyperlink ref="A542" r:id="rId1569"/>
    <hyperlink ref="B542" r:id="rId1570"/>
    <hyperlink ref="A374" r:id="rId1571"/>
    <hyperlink ref="B374" r:id="rId1572"/>
    <hyperlink ref="A301" r:id="rId1573"/>
    <hyperlink ref="B301" r:id="rId1574"/>
    <hyperlink ref="A186" r:id="rId1575"/>
    <hyperlink ref="B186" r:id="rId1576"/>
    <hyperlink ref="A341" r:id="rId1577"/>
    <hyperlink ref="B341" r:id="rId1578"/>
    <hyperlink ref="A87" r:id="rId1579"/>
    <hyperlink ref="B87" r:id="rId1580"/>
    <hyperlink ref="A228" r:id="rId1581"/>
    <hyperlink ref="B228" r:id="rId1582"/>
    <hyperlink ref="A917" r:id="rId1583"/>
    <hyperlink ref="B917" r:id="rId1584"/>
    <hyperlink ref="A552" r:id="rId1585"/>
    <hyperlink ref="B552" r:id="rId1586"/>
    <hyperlink ref="A480" r:id="rId1587"/>
    <hyperlink ref="B480" r:id="rId1588"/>
    <hyperlink ref="A402" r:id="rId1589"/>
    <hyperlink ref="B402" r:id="rId1590"/>
    <hyperlink ref="A112" r:id="rId1591"/>
    <hyperlink ref="B112" r:id="rId1592"/>
    <hyperlink ref="A389" r:id="rId1593"/>
    <hyperlink ref="B389" r:id="rId1594"/>
    <hyperlink ref="A769" r:id="rId1595"/>
    <hyperlink ref="B769" r:id="rId1596"/>
    <hyperlink ref="A431" r:id="rId1597"/>
    <hyperlink ref="B431" r:id="rId1598"/>
    <hyperlink ref="A602" r:id="rId1599"/>
    <hyperlink ref="B602" r:id="rId1600"/>
    <hyperlink ref="A736" r:id="rId1601"/>
    <hyperlink ref="B736" r:id="rId1602"/>
    <hyperlink ref="A510" r:id="rId1603"/>
    <hyperlink ref="B510" r:id="rId1604"/>
    <hyperlink ref="A827" r:id="rId1605"/>
    <hyperlink ref="B827" r:id="rId1606"/>
    <hyperlink ref="A690" r:id="rId1607"/>
    <hyperlink ref="B690" r:id="rId1608"/>
    <hyperlink ref="A728" r:id="rId1609"/>
    <hyperlink ref="B728" r:id="rId1610"/>
    <hyperlink ref="A922" r:id="rId1611"/>
    <hyperlink ref="B922" r:id="rId1612"/>
    <hyperlink ref="A320" r:id="rId1613"/>
    <hyperlink ref="B320" r:id="rId1614"/>
    <hyperlink ref="A500" r:id="rId1615"/>
    <hyperlink ref="B500" r:id="rId1616"/>
    <hyperlink ref="A397" r:id="rId1617"/>
    <hyperlink ref="B397" r:id="rId1618"/>
    <hyperlink ref="A492" r:id="rId1619"/>
    <hyperlink ref="B492" r:id="rId1620"/>
    <hyperlink ref="A335" r:id="rId1621"/>
    <hyperlink ref="B335" r:id="rId1622"/>
    <hyperlink ref="A298" r:id="rId1623"/>
    <hyperlink ref="B298" r:id="rId1624"/>
    <hyperlink ref="A563" r:id="rId1625"/>
    <hyperlink ref="B563" r:id="rId1626"/>
    <hyperlink ref="A741" r:id="rId1627"/>
    <hyperlink ref="B741" r:id="rId1628"/>
    <hyperlink ref="A842" r:id="rId1629"/>
    <hyperlink ref="B842" r:id="rId1630"/>
    <hyperlink ref="A1066" r:id="rId1631"/>
    <hyperlink ref="B1066" r:id="rId1632"/>
    <hyperlink ref="A328" r:id="rId1633"/>
    <hyperlink ref="B328" r:id="rId1634"/>
    <hyperlink ref="A332" r:id="rId1635"/>
    <hyperlink ref="B332" r:id="rId1636"/>
    <hyperlink ref="A461" r:id="rId1637"/>
    <hyperlink ref="B461" r:id="rId1638"/>
    <hyperlink ref="A653" r:id="rId1639"/>
    <hyperlink ref="B653" r:id="rId1640"/>
    <hyperlink ref="A230" r:id="rId1641"/>
    <hyperlink ref="B230" r:id="rId1642"/>
    <hyperlink ref="A503" r:id="rId1643"/>
    <hyperlink ref="B503" r:id="rId1644"/>
    <hyperlink ref="A491" r:id="rId1645"/>
    <hyperlink ref="B491" r:id="rId1646"/>
    <hyperlink ref="A814" r:id="rId1647"/>
    <hyperlink ref="B814" r:id="rId1648"/>
    <hyperlink ref="A277" r:id="rId1649"/>
    <hyperlink ref="B277" r:id="rId1650"/>
    <hyperlink ref="A302" r:id="rId1651"/>
    <hyperlink ref="B302" r:id="rId1652"/>
    <hyperlink ref="A460" r:id="rId1653"/>
    <hyperlink ref="B460" r:id="rId1654"/>
    <hyperlink ref="A477" r:id="rId1655"/>
    <hyperlink ref="B477" r:id="rId1656"/>
    <hyperlink ref="A893" r:id="rId1657"/>
    <hyperlink ref="B893" r:id="rId1658"/>
    <hyperlink ref="A478" r:id="rId1659"/>
    <hyperlink ref="B478" r:id="rId1660"/>
    <hyperlink ref="A674" r:id="rId1661"/>
    <hyperlink ref="B674" r:id="rId1662"/>
    <hyperlink ref="A348" r:id="rId1663"/>
    <hyperlink ref="B348" r:id="rId1664"/>
    <hyperlink ref="A589" r:id="rId1665"/>
    <hyperlink ref="B589" r:id="rId1666"/>
    <hyperlink ref="A387" r:id="rId1667"/>
    <hyperlink ref="B387" r:id="rId1668"/>
    <hyperlink ref="A424" r:id="rId1669"/>
    <hyperlink ref="B424" r:id="rId1670"/>
    <hyperlink ref="A615" r:id="rId1671"/>
    <hyperlink ref="B615" r:id="rId1672"/>
    <hyperlink ref="A585" r:id="rId1673"/>
    <hyperlink ref="B585" r:id="rId1674"/>
    <hyperlink ref="A487" r:id="rId1675"/>
    <hyperlink ref="B487" r:id="rId1676"/>
    <hyperlink ref="A720" r:id="rId1677"/>
    <hyperlink ref="B720" r:id="rId1678"/>
    <hyperlink ref="A415" r:id="rId1679"/>
    <hyperlink ref="B415" r:id="rId1680"/>
    <hyperlink ref="A591" r:id="rId1681"/>
    <hyperlink ref="B591" r:id="rId1682"/>
    <hyperlink ref="A622" r:id="rId1683"/>
    <hyperlink ref="B622" r:id="rId1684"/>
    <hyperlink ref="A338" r:id="rId1685"/>
    <hyperlink ref="B338" r:id="rId1686"/>
    <hyperlink ref="A758" r:id="rId1687"/>
    <hyperlink ref="B758" r:id="rId1688"/>
    <hyperlink ref="A617" r:id="rId1689"/>
    <hyperlink ref="B617" r:id="rId1690"/>
    <hyperlink ref="A839" r:id="rId1691"/>
    <hyperlink ref="B839" r:id="rId1692"/>
    <hyperlink ref="A616" r:id="rId1693"/>
    <hyperlink ref="B616" r:id="rId1694"/>
    <hyperlink ref="A612" r:id="rId1695"/>
    <hyperlink ref="B612" r:id="rId1696"/>
    <hyperlink ref="A634" r:id="rId1697"/>
    <hyperlink ref="B634" r:id="rId1698"/>
    <hyperlink ref="A711" r:id="rId1699"/>
    <hyperlink ref="B711" r:id="rId1700"/>
    <hyperlink ref="A1044" r:id="rId1701"/>
    <hyperlink ref="B1044" r:id="rId1702"/>
    <hyperlink ref="A959" r:id="rId1703"/>
    <hyperlink ref="B959" r:id="rId1704"/>
    <hyperlink ref="A669" r:id="rId1705"/>
    <hyperlink ref="B669" r:id="rId1706"/>
    <hyperlink ref="A393" r:id="rId1707"/>
    <hyperlink ref="B393" r:id="rId1708"/>
    <hyperlink ref="A619" r:id="rId1709"/>
    <hyperlink ref="B619" r:id="rId1710"/>
    <hyperlink ref="A482" r:id="rId1711"/>
    <hyperlink ref="B482" r:id="rId1712"/>
    <hyperlink ref="A167" r:id="rId1713"/>
    <hyperlink ref="B167" r:id="rId1714"/>
    <hyperlink ref="A639" r:id="rId1715"/>
    <hyperlink ref="B639" r:id="rId1716"/>
    <hyperlink ref="A810" r:id="rId1717"/>
    <hyperlink ref="B810" r:id="rId1718"/>
    <hyperlink ref="A493" r:id="rId1719"/>
    <hyperlink ref="B493" r:id="rId1720"/>
    <hyperlink ref="A378" r:id="rId1721"/>
    <hyperlink ref="B378" r:id="rId1722"/>
    <hyperlink ref="A551" r:id="rId1723"/>
    <hyperlink ref="B551" r:id="rId1724"/>
    <hyperlink ref="A573" r:id="rId1725"/>
    <hyperlink ref="B573" r:id="rId1726"/>
    <hyperlink ref="A522" r:id="rId1727"/>
    <hyperlink ref="B522" r:id="rId1728"/>
    <hyperlink ref="A928" r:id="rId1729"/>
    <hyperlink ref="B928" r:id="rId1730"/>
    <hyperlink ref="A730" r:id="rId1731"/>
    <hyperlink ref="B730" r:id="rId1732"/>
    <hyperlink ref="A785" r:id="rId1733"/>
    <hyperlink ref="B785" r:id="rId1734"/>
    <hyperlink ref="A768" r:id="rId1735"/>
    <hyperlink ref="B768" r:id="rId1736"/>
    <hyperlink ref="A1058" r:id="rId1737"/>
    <hyperlink ref="B1058" r:id="rId1738"/>
    <hyperlink ref="A960" r:id="rId1739"/>
    <hyperlink ref="B960" r:id="rId1740"/>
    <hyperlink ref="A773" r:id="rId1741"/>
    <hyperlink ref="B773" r:id="rId1742"/>
    <hyperlink ref="A62" r:id="rId1743"/>
    <hyperlink ref="B62" r:id="rId1744"/>
    <hyperlink ref="A180" r:id="rId1745"/>
    <hyperlink ref="B180" r:id="rId1746"/>
    <hyperlink ref="A239" r:id="rId1747"/>
    <hyperlink ref="B239" r:id="rId1748"/>
    <hyperlink ref="A610" r:id="rId1749"/>
    <hyperlink ref="B610" r:id="rId1750"/>
    <hyperlink ref="A32" r:id="rId1751"/>
    <hyperlink ref="B32" r:id="rId1752"/>
    <hyperlink ref="A52" r:id="rId1753"/>
    <hyperlink ref="B52" r:id="rId1754"/>
    <hyperlink ref="A35" r:id="rId1755"/>
    <hyperlink ref="B35" r:id="rId1756"/>
    <hyperlink ref="A474" r:id="rId1757"/>
    <hyperlink ref="B474" r:id="rId1758"/>
    <hyperlink ref="A553" r:id="rId1759"/>
    <hyperlink ref="B553" r:id="rId1760"/>
    <hyperlink ref="A645" r:id="rId1761"/>
    <hyperlink ref="B645" r:id="rId1762"/>
    <hyperlink ref="A527" r:id="rId1763"/>
    <hyperlink ref="B527" r:id="rId1764"/>
    <hyperlink ref="A627" r:id="rId1765"/>
    <hyperlink ref="B627" r:id="rId1766"/>
    <hyperlink ref="A765" r:id="rId1767"/>
    <hyperlink ref="B765" r:id="rId1768"/>
    <hyperlink ref="A883" r:id="rId1769"/>
    <hyperlink ref="B883" r:id="rId1770"/>
    <hyperlink ref="A855" r:id="rId1771"/>
    <hyperlink ref="B855" r:id="rId1772"/>
    <hyperlink ref="A864" r:id="rId1773"/>
    <hyperlink ref="B864" r:id="rId1774"/>
    <hyperlink ref="A1024" r:id="rId1775"/>
    <hyperlink ref="B1024" r:id="rId1776"/>
    <hyperlink ref="A168" r:id="rId1777"/>
    <hyperlink ref="B168" r:id="rId1778"/>
    <hyperlink ref="A447" r:id="rId1779"/>
    <hyperlink ref="B447" r:id="rId1780"/>
    <hyperlink ref="A640" r:id="rId1781"/>
    <hyperlink ref="B640" r:id="rId1782"/>
    <hyperlink ref="A564" r:id="rId1783"/>
    <hyperlink ref="B564" r:id="rId1784"/>
    <hyperlink ref="A445" r:id="rId1785"/>
    <hyperlink ref="B445" r:id="rId1786"/>
    <hyperlink ref="A462" r:id="rId1787"/>
    <hyperlink ref="B462" r:id="rId1788"/>
    <hyperlink ref="A895" r:id="rId1789"/>
    <hyperlink ref="B895" r:id="rId1790"/>
    <hyperlink ref="A686" r:id="rId1791"/>
    <hyperlink ref="B686" r:id="rId1792"/>
    <hyperlink ref="A815" r:id="rId1793"/>
    <hyperlink ref="B815" r:id="rId1794"/>
    <hyperlink ref="A613" r:id="rId1795"/>
    <hyperlink ref="B613" r:id="rId1796"/>
    <hyperlink ref="A834" r:id="rId1797"/>
    <hyperlink ref="B834" r:id="rId1798"/>
    <hyperlink ref="A495" r:id="rId1799"/>
    <hyperlink ref="B495" r:id="rId1800"/>
    <hyperlink ref="A620" r:id="rId1801"/>
    <hyperlink ref="B620" r:id="rId1802"/>
    <hyperlink ref="A739" r:id="rId1803"/>
    <hyperlink ref="B739" r:id="rId1804"/>
    <hyperlink ref="A712" r:id="rId1805"/>
    <hyperlink ref="B712" r:id="rId1806"/>
    <hyperlink ref="A754" r:id="rId1807"/>
    <hyperlink ref="B754" r:id="rId1808"/>
    <hyperlink ref="A518" r:id="rId1809"/>
    <hyperlink ref="B518" r:id="rId1810"/>
    <hyperlink ref="A457" r:id="rId1811"/>
    <hyperlink ref="B457" r:id="rId1812"/>
    <hyperlink ref="A427" r:id="rId1813"/>
    <hyperlink ref="B427" r:id="rId1814"/>
    <hyperlink ref="A830" r:id="rId1815"/>
    <hyperlink ref="B830" r:id="rId1816"/>
    <hyperlink ref="A729" r:id="rId1817"/>
    <hyperlink ref="B729" r:id="rId1818"/>
    <hyperlink ref="A1048" r:id="rId1819"/>
    <hyperlink ref="B1048" r:id="rId1820"/>
    <hyperlink ref="A571" r:id="rId1821"/>
    <hyperlink ref="B571" r:id="rId1822"/>
    <hyperlink ref="A647" r:id="rId1823"/>
    <hyperlink ref="B647" r:id="rId1824"/>
    <hyperlink ref="A983" r:id="rId1825"/>
    <hyperlink ref="B983" r:id="rId1826"/>
    <hyperlink ref="A921" r:id="rId1827"/>
    <hyperlink ref="B921" r:id="rId1828"/>
    <hyperlink ref="A717" r:id="rId1829"/>
    <hyperlink ref="B717" r:id="rId1830"/>
    <hyperlink ref="A763" r:id="rId1831"/>
    <hyperlink ref="B763" r:id="rId1832"/>
    <hyperlink ref="A914" r:id="rId1833"/>
    <hyperlink ref="B914" r:id="rId1834"/>
    <hyperlink ref="A636" r:id="rId1835"/>
    <hyperlink ref="B636" r:id="rId1836"/>
    <hyperlink ref="A900" r:id="rId1837"/>
    <hyperlink ref="B900" r:id="rId1838"/>
    <hyperlink ref="A918" r:id="rId1839"/>
    <hyperlink ref="B918" r:id="rId1840"/>
    <hyperlink ref="A456" r:id="rId1841"/>
    <hyperlink ref="B456" r:id="rId1842"/>
    <hyperlink ref="A508" r:id="rId1843"/>
    <hyperlink ref="B508" r:id="rId1844"/>
    <hyperlink ref="A910" r:id="rId1845"/>
    <hyperlink ref="B910" r:id="rId1846"/>
    <hyperlink ref="A783" r:id="rId1847"/>
    <hyperlink ref="B783" r:id="rId1848"/>
    <hyperlink ref="A1140" r:id="rId1849"/>
    <hyperlink ref="B1140" r:id="rId1850"/>
    <hyperlink ref="A1084" r:id="rId1851"/>
    <hyperlink ref="B1084" r:id="rId1852"/>
    <hyperlink ref="A657" r:id="rId1853"/>
    <hyperlink ref="B657" r:id="rId1854"/>
    <hyperlink ref="A999" r:id="rId1855"/>
    <hyperlink ref="B999" r:id="rId1856"/>
    <hyperlink ref="A479" r:id="rId1857"/>
    <hyperlink ref="B479" r:id="rId1858"/>
    <hyperlink ref="A373" r:id="rId1859"/>
    <hyperlink ref="B373" r:id="rId1860"/>
    <hyperlink ref="A290" r:id="rId1861"/>
    <hyperlink ref="B290" r:id="rId1862"/>
    <hyperlink ref="A222" r:id="rId1863"/>
    <hyperlink ref="B222" r:id="rId1864"/>
    <hyperlink ref="A776" r:id="rId1865"/>
    <hyperlink ref="B776" r:id="rId1866"/>
    <hyperlink ref="A1110" r:id="rId1867"/>
    <hyperlink ref="B1110" r:id="rId1868"/>
    <hyperlink ref="A1087" r:id="rId1869"/>
    <hyperlink ref="B1087" r:id="rId1870"/>
    <hyperlink ref="A792" r:id="rId1871"/>
    <hyperlink ref="B792" r:id="rId1872"/>
    <hyperlink ref="A1011" r:id="rId1873"/>
    <hyperlink ref="B1011" r:id="rId1874"/>
    <hyperlink ref="A841" r:id="rId1875"/>
    <hyperlink ref="B841" r:id="rId1876"/>
    <hyperlink ref="A915" r:id="rId1877"/>
    <hyperlink ref="B915" r:id="rId1878"/>
    <hyperlink ref="A593" r:id="rId1879"/>
    <hyperlink ref="B593" r:id="rId1880"/>
    <hyperlink ref="A924" r:id="rId1881"/>
    <hyperlink ref="B924" r:id="rId1882"/>
    <hyperlink ref="A984" r:id="rId1883"/>
    <hyperlink ref="B984" r:id="rId1884"/>
    <hyperlink ref="A1061" r:id="rId1885"/>
    <hyperlink ref="B1061" r:id="rId1886"/>
    <hyperlink ref="A435" r:id="rId1887"/>
    <hyperlink ref="B435" r:id="rId1888"/>
    <hyperlink ref="A516" r:id="rId1889"/>
    <hyperlink ref="B516" r:id="rId1890"/>
    <hyperlink ref="A545" r:id="rId1891"/>
    <hyperlink ref="B545" r:id="rId1892"/>
    <hyperlink ref="A590" r:id="rId1893"/>
    <hyperlink ref="B590" r:id="rId1894"/>
    <hyperlink ref="A200" r:id="rId1895"/>
    <hyperlink ref="B200" r:id="rId1896"/>
    <hyperlink ref="A475" r:id="rId1897"/>
    <hyperlink ref="B475" r:id="rId1898"/>
    <hyperlink ref="A299" r:id="rId1899"/>
    <hyperlink ref="B299" r:id="rId1900"/>
    <hyperlink ref="A605" r:id="rId1901"/>
    <hyperlink ref="B605" r:id="rId1902"/>
    <hyperlink ref="A1022" r:id="rId1903"/>
    <hyperlink ref="B1022" r:id="rId1904"/>
    <hyperlink ref="A643" r:id="rId1905"/>
    <hyperlink ref="B643" r:id="rId1906"/>
    <hyperlink ref="A1065" r:id="rId1907"/>
    <hyperlink ref="B1065" r:id="rId1908"/>
    <hyperlink ref="A976" r:id="rId1909"/>
    <hyperlink ref="B976" r:id="rId1910"/>
    <hyperlink ref="A143" r:id="rId1911"/>
    <hyperlink ref="B143" r:id="rId1912"/>
    <hyperlink ref="A346" r:id="rId1913"/>
    <hyperlink ref="B346" r:id="rId1914"/>
    <hyperlink ref="A1089" r:id="rId1915"/>
    <hyperlink ref="B1089" r:id="rId1916"/>
    <hyperlink ref="A438" r:id="rId1917"/>
    <hyperlink ref="B438" r:id="rId1918"/>
    <hyperlink ref="A360" r:id="rId1919"/>
    <hyperlink ref="B360" r:id="rId1920"/>
    <hyperlink ref="A801" r:id="rId1921"/>
    <hyperlink ref="B801" r:id="rId1922"/>
    <hyperlink ref="A1093" r:id="rId1923"/>
    <hyperlink ref="B1093" r:id="rId1924"/>
    <hyperlink ref="A978" r:id="rId1925"/>
    <hyperlink ref="B978" r:id="rId1926"/>
    <hyperlink ref="A890" r:id="rId1927"/>
    <hyperlink ref="B890" r:id="rId1928"/>
    <hyperlink ref="A913" r:id="rId1929"/>
    <hyperlink ref="B913" r:id="rId1930"/>
    <hyperlink ref="A806" r:id="rId1931"/>
    <hyperlink ref="B806" r:id="rId1932"/>
    <hyperlink ref="A951" r:id="rId1933"/>
    <hyperlink ref="B951" r:id="rId1934"/>
    <hyperlink ref="A725" r:id="rId1935"/>
    <hyperlink ref="B725" r:id="rId1936"/>
    <hyperlink ref="A1205" r:id="rId1937"/>
    <hyperlink ref="B1205" r:id="rId1938"/>
    <hyperlink ref="A1207" r:id="rId1939"/>
    <hyperlink ref="B1207" r:id="rId1940"/>
    <hyperlink ref="A838" r:id="rId1941"/>
    <hyperlink ref="B838" r:id="rId1942"/>
    <hyperlink ref="A3" r:id="rId1943"/>
    <hyperlink ref="B3" r:id="rId1944"/>
    <hyperlink ref="A34" r:id="rId1945"/>
    <hyperlink ref="B34" r:id="rId1946"/>
    <hyperlink ref="A13" r:id="rId1947"/>
    <hyperlink ref="B13" r:id="rId1948"/>
    <hyperlink ref="A2" r:id="rId1949"/>
    <hyperlink ref="B2" r:id="rId1950"/>
    <hyperlink ref="A11" r:id="rId1951"/>
    <hyperlink ref="B11" r:id="rId1952"/>
    <hyperlink ref="A287" r:id="rId1953"/>
    <hyperlink ref="B287" r:id="rId1954"/>
    <hyperlink ref="A368" r:id="rId1955"/>
    <hyperlink ref="B368" r:id="rId1956"/>
    <hyperlink ref="A76" r:id="rId1957"/>
    <hyperlink ref="B76" r:id="rId1958"/>
    <hyperlink ref="A48" r:id="rId1959"/>
    <hyperlink ref="B48" r:id="rId1960"/>
    <hyperlink ref="A121" r:id="rId1961"/>
    <hyperlink ref="B121" r:id="rId1962"/>
    <hyperlink ref="A60" r:id="rId1963"/>
    <hyperlink ref="B60" r:id="rId1964"/>
    <hyperlink ref="A125" r:id="rId1965"/>
    <hyperlink ref="B125" r:id="rId1966"/>
    <hyperlink ref="A61" r:id="rId1967"/>
    <hyperlink ref="B61" r:id="rId1968"/>
    <hyperlink ref="A53" r:id="rId1969"/>
    <hyperlink ref="B53" r:id="rId1970"/>
    <hyperlink ref="A528" r:id="rId1971"/>
    <hyperlink ref="B528" r:id="rId1972"/>
    <hyperlink ref="A407" r:id="rId1973"/>
    <hyperlink ref="B407" r:id="rId1974"/>
    <hyperlink ref="A278" r:id="rId1975"/>
    <hyperlink ref="B278" r:id="rId1976"/>
    <hyperlink ref="A182" r:id="rId1977"/>
    <hyperlink ref="B182" r:id="rId1978"/>
    <hyperlink ref="A342" r:id="rId1979"/>
    <hyperlink ref="B342" r:id="rId1980"/>
    <hyperlink ref="A191" r:id="rId1981"/>
    <hyperlink ref="B191" r:id="rId1982"/>
    <hyperlink ref="A333" r:id="rId1983"/>
    <hyperlink ref="B333" r:id="rId1984"/>
    <hyperlink ref="A274" r:id="rId1985"/>
    <hyperlink ref="B274" r:id="rId1986"/>
    <hyperlink ref="A157" r:id="rId1987"/>
    <hyperlink ref="B157" r:id="rId1988"/>
    <hyperlink ref="A308" r:id="rId1989"/>
    <hyperlink ref="B308" r:id="rId1990"/>
    <hyperlink ref="A240" r:id="rId1991"/>
    <hyperlink ref="B240" r:id="rId1992"/>
    <hyperlink ref="A293" r:id="rId1993"/>
    <hyperlink ref="B293" r:id="rId1994"/>
    <hyperlink ref="A89" r:id="rId1995"/>
    <hyperlink ref="B89" r:id="rId1996"/>
    <hyperlink ref="A324" r:id="rId1997"/>
    <hyperlink ref="B324" r:id="rId1998"/>
    <hyperlink ref="A190" r:id="rId1999"/>
    <hyperlink ref="B190" r:id="rId2000"/>
    <hyperlink ref="A193" r:id="rId2001"/>
    <hyperlink ref="B193" r:id="rId2002"/>
    <hyperlink ref="A68" r:id="rId2003"/>
    <hyperlink ref="B68" r:id="rId2004"/>
    <hyperlink ref="A57" r:id="rId2005"/>
    <hyperlink ref="B57" r:id="rId2006"/>
    <hyperlink ref="A215" r:id="rId2007"/>
    <hyperlink ref="B215" r:id="rId2008"/>
    <hyperlink ref="A185" r:id="rId2009"/>
    <hyperlink ref="B185" r:id="rId2010"/>
    <hyperlink ref="A111" r:id="rId2011"/>
    <hyperlink ref="B111" r:id="rId2012"/>
    <hyperlink ref="A39" r:id="rId2013"/>
    <hyperlink ref="B39" r:id="rId2014"/>
    <hyperlink ref="A66" r:id="rId2015"/>
    <hyperlink ref="B66" r:id="rId2016"/>
    <hyperlink ref="A214" r:id="rId2017"/>
    <hyperlink ref="B214" r:id="rId2018"/>
    <hyperlink ref="A108" r:id="rId2019"/>
    <hyperlink ref="B108" r:id="rId2020"/>
    <hyperlink ref="A104" r:id="rId2021"/>
    <hyperlink ref="B104" r:id="rId2022"/>
    <hyperlink ref="A292" r:id="rId2023"/>
    <hyperlink ref="B292" r:id="rId2024"/>
    <hyperlink ref="A376" r:id="rId2025"/>
    <hyperlink ref="B376" r:id="rId2026"/>
    <hyperlink ref="A238" r:id="rId2027"/>
    <hyperlink ref="B238" r:id="rId2028"/>
    <hyperlink ref="A339" r:id="rId2029"/>
    <hyperlink ref="B339" r:id="rId2030"/>
    <hyperlink ref="A210" r:id="rId2031"/>
    <hyperlink ref="B210" r:id="rId2032"/>
    <hyperlink ref="A243" r:id="rId2033"/>
    <hyperlink ref="B243" r:id="rId2034"/>
    <hyperlink ref="A296" r:id="rId2035"/>
    <hyperlink ref="B296" r:id="rId2036"/>
    <hyperlink ref="A316" r:id="rId2037"/>
    <hyperlink ref="B316" r:id="rId2038"/>
    <hyperlink ref="A411" r:id="rId2039"/>
    <hyperlink ref="B411" r:id="rId2040"/>
    <hyperlink ref="A235" r:id="rId2041"/>
    <hyperlink ref="B235" r:id="rId2042"/>
    <hyperlink ref="A796" r:id="rId2043"/>
    <hyperlink ref="B796" r:id="rId2044"/>
    <hyperlink ref="A365" r:id="rId2045"/>
    <hyperlink ref="B365" r:id="rId2046"/>
    <hyperlink ref="A607" r:id="rId2047"/>
    <hyperlink ref="B607" r:id="rId2048"/>
    <hyperlink ref="A236" r:id="rId2049"/>
    <hyperlink ref="B236" r:id="rId2050"/>
    <hyperlink ref="A51" r:id="rId2051"/>
    <hyperlink ref="B51" r:id="rId2052"/>
    <hyperlink ref="A426" r:id="rId2053"/>
    <hyperlink ref="B426" r:id="rId2054"/>
    <hyperlink ref="A107" r:id="rId2055"/>
    <hyperlink ref="B107" r:id="rId2056"/>
    <hyperlink ref="A205" r:id="rId2057"/>
    <hyperlink ref="B205" r:id="rId2058"/>
    <hyperlink ref="A264" r:id="rId2059"/>
    <hyperlink ref="B264" r:id="rId2060"/>
    <hyperlink ref="A208" r:id="rId2061"/>
    <hyperlink ref="B208" r:id="rId2062"/>
    <hyperlink ref="A106" r:id="rId2063"/>
    <hyperlink ref="B106" r:id="rId2064"/>
    <hyperlink ref="A938" r:id="rId2065"/>
    <hyperlink ref="B938" r:id="rId2066"/>
    <hyperlink ref="A526" r:id="rId2067"/>
    <hyperlink ref="B526" r:id="rId2068"/>
    <hyperlink ref="A734" r:id="rId2069"/>
    <hyperlink ref="B734" r:id="rId2070"/>
    <hyperlink ref="A692" r:id="rId2071"/>
    <hyperlink ref="B692" r:id="rId2072"/>
    <hyperlink ref="A693" r:id="rId2073"/>
    <hyperlink ref="B693" r:id="rId2074"/>
    <hyperlink ref="A744" r:id="rId2075"/>
    <hyperlink ref="B744" r:id="rId2076"/>
    <hyperlink ref="A912" r:id="rId2077"/>
    <hyperlink ref="B912" r:id="rId2078"/>
    <hyperlink ref="A721" r:id="rId2079"/>
    <hyperlink ref="B721" r:id="rId2080"/>
    <hyperlink ref="A1136" r:id="rId2081"/>
    <hyperlink ref="B1136" r:id="rId2082"/>
    <hyperlink ref="A216" r:id="rId2083"/>
    <hyperlink ref="B216" r:id="rId2084"/>
    <hyperlink ref="A887" r:id="rId2085"/>
    <hyperlink ref="B887" r:id="rId2086"/>
    <hyperlink ref="A567" r:id="rId2087"/>
    <hyperlink ref="B567" r:id="rId2088"/>
    <hyperlink ref="A804" r:id="rId2089"/>
    <hyperlink ref="B804" r:id="rId2090"/>
    <hyperlink ref="A1138" r:id="rId2091"/>
    <hyperlink ref="B1138" r:id="rId2092"/>
    <hyperlink ref="A1094" r:id="rId2093"/>
    <hyperlink ref="B1094" r:id="rId2094"/>
    <hyperlink ref="A755" r:id="rId2095"/>
    <hyperlink ref="B755" r:id="rId2096"/>
    <hyperlink ref="A930" r:id="rId2097"/>
    <hyperlink ref="B930" r:id="rId2098"/>
    <hyperlink ref="A778" r:id="rId2099"/>
    <hyperlink ref="B778" r:id="rId2100"/>
    <hyperlink ref="A1129" r:id="rId2101"/>
    <hyperlink ref="B1129" r:id="rId2102"/>
    <hyperlink ref="A923" r:id="rId2103"/>
    <hyperlink ref="B923" r:id="rId2104"/>
    <hyperlink ref="A529" r:id="rId2105"/>
    <hyperlink ref="B529" r:id="rId2106"/>
    <hyperlink ref="A1000" r:id="rId2107"/>
    <hyperlink ref="B1000" r:id="rId2108"/>
    <hyperlink ref="A347" r:id="rId2109"/>
    <hyperlink ref="B347" r:id="rId2110"/>
    <hyperlink ref="A517" r:id="rId2111"/>
    <hyperlink ref="B517" r:id="rId2112"/>
    <hyperlink ref="A549" r:id="rId2113"/>
    <hyperlink ref="B549" r:id="rId2114"/>
    <hyperlink ref="A1154" r:id="rId2115"/>
    <hyperlink ref="B1154" r:id="rId2116"/>
    <hyperlink ref="A33" r:id="rId2117"/>
    <hyperlink ref="B33" r:id="rId2118"/>
    <hyperlink ref="A217" r:id="rId2119"/>
    <hyperlink ref="B217" r:id="rId2120"/>
    <hyperlink ref="A658" r:id="rId2121"/>
    <hyperlink ref="B658" r:id="rId2122"/>
    <hyperlink ref="A329" r:id="rId2123"/>
    <hyperlink ref="B329" r:id="rId2124"/>
    <hyperlink ref="A160" r:id="rId2125"/>
    <hyperlink ref="B160" r:id="rId2126"/>
    <hyperlink ref="A305" r:id="rId2127"/>
    <hyperlink ref="B305" r:id="rId2128"/>
    <hyperlink ref="A1007" r:id="rId2129"/>
    <hyperlink ref="B1007" r:id="rId2130"/>
    <hyperlink ref="A137" r:id="rId2131"/>
    <hyperlink ref="B137" r:id="rId2132"/>
    <hyperlink ref="A211" r:id="rId2133"/>
    <hyperlink ref="B211" r:id="rId2134"/>
    <hyperlink ref="A40" r:id="rId2135"/>
    <hyperlink ref="B40" r:id="rId2136"/>
    <hyperlink ref="A105" r:id="rId2137"/>
    <hyperlink ref="B105" r:id="rId2138"/>
    <hyperlink ref="A70" r:id="rId2139"/>
    <hyperlink ref="B70" r:id="rId2140"/>
    <hyperlink ref="A187" r:id="rId2141"/>
    <hyperlink ref="B187" r:id="rId2142"/>
    <hyperlink ref="A81" r:id="rId2143"/>
    <hyperlink ref="B81" r:id="rId2144"/>
    <hyperlink ref="A362" r:id="rId2145"/>
    <hyperlink ref="B362" r:id="rId2146"/>
    <hyperlink ref="A780" r:id="rId2147"/>
    <hyperlink ref="B780" r:id="rId2148"/>
    <hyperlink ref="A706" r:id="rId2149"/>
    <hyperlink ref="B706" r:id="rId2150"/>
    <hyperlink ref="A565" r:id="rId2151"/>
    <hyperlink ref="B565" r:id="rId2152"/>
    <hyperlink ref="A390" r:id="rId2153"/>
    <hyperlink ref="B390" r:id="rId2154"/>
    <hyperlink ref="A286" r:id="rId2155"/>
    <hyperlink ref="B286" r:id="rId2156"/>
    <hyperlink ref="A294" r:id="rId2157"/>
    <hyperlink ref="B294" r:id="rId2158"/>
    <hyperlink ref="A126" r:id="rId2159"/>
    <hyperlink ref="B126" r:id="rId2160"/>
    <hyperlink ref="A423" r:id="rId2161"/>
    <hyperlink ref="B423" r:id="rId2162"/>
    <hyperlink ref="A247" r:id="rId2163"/>
    <hyperlink ref="B247" r:id="rId2164"/>
    <hyperlink ref="A1117" r:id="rId2165"/>
    <hyperlink ref="B1117" r:id="rId2166"/>
    <hyperlink ref="A337" r:id="rId2167"/>
    <hyperlink ref="B337" r:id="rId2168"/>
    <hyperlink ref="A1063" r:id="rId2169"/>
    <hyperlink ref="B1063" r:id="rId2170"/>
    <hyperlink ref="A872" r:id="rId2171"/>
    <hyperlink ref="B872" r:id="rId2172"/>
    <hyperlink ref="A843" r:id="rId2173"/>
    <hyperlink ref="B843" r:id="rId2174"/>
    <hyperlink ref="A486" r:id="rId2175"/>
    <hyperlink ref="B486" r:id="rId2176"/>
    <hyperlink ref="A244" r:id="rId2177"/>
    <hyperlink ref="B244" r:id="rId2178"/>
    <hyperlink ref="A366" r:id="rId2179"/>
    <hyperlink ref="B366" r:id="rId2180"/>
    <hyperlink ref="A350" r:id="rId2181"/>
    <hyperlink ref="B350" r:id="rId2182"/>
    <hyperlink ref="A382" r:id="rId2183"/>
    <hyperlink ref="B382" r:id="rId2184"/>
    <hyperlink ref="A1023" r:id="rId2185"/>
    <hyperlink ref="B1023" r:id="rId2186"/>
    <hyperlink ref="A483" r:id="rId2187"/>
    <hyperlink ref="B483" r:id="rId2188"/>
    <hyperlink ref="A560" r:id="rId2189"/>
    <hyperlink ref="B560" r:id="rId2190"/>
    <hyperlink ref="A242" r:id="rId2191"/>
    <hyperlink ref="B242" r:id="rId2192"/>
    <hyperlink ref="A469" r:id="rId2193"/>
    <hyperlink ref="B469" r:id="rId2194"/>
    <hyperlink ref="A255" r:id="rId2195"/>
    <hyperlink ref="B255" r:id="rId2196"/>
    <hyperlink ref="A159" r:id="rId2197"/>
    <hyperlink ref="B159" r:id="rId2198"/>
    <hyperlink ref="A259" r:id="rId2199"/>
    <hyperlink ref="B259" r:id="rId2200"/>
    <hyperlink ref="A436" r:id="rId2201"/>
    <hyperlink ref="B436" r:id="rId2202"/>
    <hyperlink ref="A100" r:id="rId2203"/>
    <hyperlink ref="B100" r:id="rId2204"/>
    <hyperlink ref="A444" r:id="rId2205"/>
    <hyperlink ref="B444" r:id="rId2206"/>
    <hyperlink ref="A241" r:id="rId2207"/>
    <hyperlink ref="B241" r:id="rId2208"/>
    <hyperlink ref="A315" r:id="rId2209"/>
    <hyperlink ref="B315" r:id="rId2210"/>
    <hyperlink ref="A963" r:id="rId2211"/>
    <hyperlink ref="B963" r:id="rId2212"/>
    <hyperlink ref="A395" r:id="rId2213"/>
    <hyperlink ref="B395" r:id="rId2214"/>
    <hyperlink ref="A1114" r:id="rId2215"/>
    <hyperlink ref="B1114" r:id="rId2216"/>
    <hyperlink ref="A673" r:id="rId2217"/>
    <hyperlink ref="B673" r:id="rId2218"/>
    <hyperlink ref="A966" r:id="rId2219"/>
    <hyperlink ref="B966" r:id="rId2220"/>
    <hyperlink ref="A311" r:id="rId2221"/>
    <hyperlink ref="B311" r:id="rId2222"/>
    <hyperlink ref="A502" r:id="rId2223"/>
    <hyperlink ref="B502" r:id="rId2224"/>
    <hyperlink ref="A520" r:id="rId2225"/>
    <hyperlink ref="B520" r:id="rId2226"/>
    <hyperlink ref="A656" r:id="rId2227"/>
    <hyperlink ref="B656" r:id="rId2228"/>
    <hyperlink ref="A1296" r:id="rId2229"/>
    <hyperlink ref="B1296" r:id="rId2230"/>
    <hyperlink ref="A1289" r:id="rId2231"/>
    <hyperlink ref="B1289" r:id="rId2232"/>
    <hyperlink ref="A1231" r:id="rId2233"/>
    <hyperlink ref="B1231" r:id="rId2234"/>
    <hyperlink ref="A1255" r:id="rId2235"/>
    <hyperlink ref="B1255" r:id="rId2236"/>
    <hyperlink ref="A1209" r:id="rId2237"/>
    <hyperlink ref="B1209" r:id="rId2238"/>
    <hyperlink ref="A1270" r:id="rId2239"/>
    <hyperlink ref="B1270" r:id="rId2240"/>
    <hyperlink ref="A1284" r:id="rId2241"/>
    <hyperlink ref="B1284" r:id="rId2242"/>
    <hyperlink ref="A1227" r:id="rId2243"/>
    <hyperlink ref="B1227" r:id="rId2244"/>
    <hyperlink ref="A1161" r:id="rId2245"/>
    <hyperlink ref="B1161" r:id="rId2246"/>
    <hyperlink ref="A1182" r:id="rId2247"/>
    <hyperlink ref="B1182" r:id="rId2248"/>
    <hyperlink ref="A1075" r:id="rId2249"/>
    <hyperlink ref="B1075" r:id="rId2250"/>
    <hyperlink ref="A1264" r:id="rId2251"/>
    <hyperlink ref="B1264" r:id="rId2252"/>
    <hyperlink ref="A1232" r:id="rId2253"/>
    <hyperlink ref="B1232" r:id="rId2254"/>
    <hyperlink ref="A1141" r:id="rId2255"/>
    <hyperlink ref="B1141" r:id="rId2256"/>
    <hyperlink ref="A1202" r:id="rId2257"/>
    <hyperlink ref="B1202" r:id="rId2258"/>
    <hyperlink ref="A1268" r:id="rId2259"/>
    <hyperlink ref="B1268" r:id="rId2260"/>
    <hyperlink ref="A1156" r:id="rId2261"/>
    <hyperlink ref="B1156" r:id="rId2262"/>
    <hyperlink ref="A1123" r:id="rId2263"/>
    <hyperlink ref="B1123" r:id="rId2264"/>
    <hyperlink ref="A1210" r:id="rId2265"/>
    <hyperlink ref="B1210" r:id="rId2266"/>
    <hyperlink ref="A1214" r:id="rId2267"/>
    <hyperlink ref="B1214" r:id="rId2268"/>
    <hyperlink ref="A1245" r:id="rId2269"/>
    <hyperlink ref="B1245" r:id="rId2270"/>
    <hyperlink ref="A1148" r:id="rId2271"/>
    <hyperlink ref="B1148" r:id="rId2272"/>
    <hyperlink ref="A1282" r:id="rId2273"/>
    <hyperlink ref="B1282" r:id="rId2274"/>
    <hyperlink ref="A1172" r:id="rId2275"/>
    <hyperlink ref="B1172" r:id="rId2276"/>
    <hyperlink ref="A1258" r:id="rId2277"/>
    <hyperlink ref="B1258" r:id="rId2278"/>
    <hyperlink ref="A1279" r:id="rId2279"/>
    <hyperlink ref="B1279" r:id="rId2280"/>
    <hyperlink ref="A1251" r:id="rId2281"/>
    <hyperlink ref="B1251" r:id="rId2282"/>
    <hyperlink ref="A1286" r:id="rId2283"/>
    <hyperlink ref="B1286" r:id="rId2284"/>
    <hyperlink ref="A1271" r:id="rId2285"/>
    <hyperlink ref="B1271" r:id="rId2286"/>
    <hyperlink ref="A1218" r:id="rId2287"/>
    <hyperlink ref="B1218" r:id="rId2288"/>
    <hyperlink ref="A1165" r:id="rId2289"/>
    <hyperlink ref="B1165" r:id="rId2290"/>
    <hyperlink ref="A1178" r:id="rId2291"/>
    <hyperlink ref="B1178" r:id="rId2292"/>
    <hyperlink ref="A1237" r:id="rId2293"/>
    <hyperlink ref="B1237" r:id="rId2294"/>
    <hyperlink ref="A1203" r:id="rId2295"/>
    <hyperlink ref="B1203" r:id="rId2296"/>
    <hyperlink ref="A1204" r:id="rId2297"/>
    <hyperlink ref="B1204" r:id="rId2298"/>
    <hyperlink ref="A1295" r:id="rId2299"/>
    <hyperlink ref="B1295" r:id="rId2300"/>
    <hyperlink ref="A1303" r:id="rId2301"/>
    <hyperlink ref="B1303" r:id="rId2302"/>
    <hyperlink ref="A1275" r:id="rId2303"/>
    <hyperlink ref="B1275" r:id="rId2304"/>
    <hyperlink ref="A1290" r:id="rId2305"/>
    <hyperlink ref="B1290" r:id="rId2306"/>
    <hyperlink ref="A1302" r:id="rId2307"/>
    <hyperlink ref="B1302" r:id="rId2308"/>
    <hyperlink ref="A1272" r:id="rId2309"/>
    <hyperlink ref="B1272" r:id="rId2310"/>
    <hyperlink ref="A1257" r:id="rId2311"/>
    <hyperlink ref="B1257" r:id="rId2312"/>
    <hyperlink ref="A1292" r:id="rId2313"/>
    <hyperlink ref="B1292" r:id="rId2314"/>
    <hyperlink ref="A1260" r:id="rId2315"/>
    <hyperlink ref="B1260" r:id="rId2316"/>
    <hyperlink ref="A1285" r:id="rId2317"/>
    <hyperlink ref="B1285" r:id="rId2318"/>
    <hyperlink ref="A1239" r:id="rId2319"/>
    <hyperlink ref="B1239" r:id="rId2320"/>
    <hyperlink ref="A1299" r:id="rId2321"/>
    <hyperlink ref="B1299" r:id="rId2322"/>
    <hyperlink ref="A1280" r:id="rId2323"/>
    <hyperlink ref="B1280" r:id="rId2324"/>
    <hyperlink ref="A1199" r:id="rId2325"/>
    <hyperlink ref="B1199" r:id="rId2326"/>
    <hyperlink ref="A1233" r:id="rId2327"/>
    <hyperlink ref="B1233" r:id="rId2328"/>
    <hyperlink ref="A1005" r:id="rId2329"/>
    <hyperlink ref="B1005" r:id="rId2330"/>
    <hyperlink ref="A756" r:id="rId2331"/>
    <hyperlink ref="B756" r:id="rId2332"/>
    <hyperlink ref="A1300" r:id="rId2333"/>
    <hyperlink ref="B1300" r:id="rId2334"/>
    <hyperlink ref="A1293" r:id="rId2335"/>
    <hyperlink ref="B1293" r:id="rId2336"/>
    <hyperlink ref="A629" r:id="rId2337"/>
    <hyperlink ref="B629" r:id="rId2338"/>
    <hyperlink ref="A982" r:id="rId2339"/>
    <hyperlink ref="B982" r:id="rId2340"/>
    <hyperlink ref="A1033" r:id="rId2341"/>
    <hyperlink ref="B1033" r:id="rId2342"/>
    <hyperlink ref="A1069" r:id="rId2343"/>
    <hyperlink ref="B1069" r:id="rId2344"/>
    <hyperlink ref="A405" r:id="rId2345"/>
    <hyperlink ref="B405" r:id="rId2346"/>
    <hyperlink ref="A961" r:id="rId2347"/>
    <hyperlink ref="B961" r:id="rId2348"/>
    <hyperlink ref="A1248" r:id="rId2349"/>
    <hyperlink ref="B1248" r:id="rId2350"/>
    <hyperlink ref="A939" r:id="rId2351"/>
    <hyperlink ref="B939" r:id="rId2352"/>
    <hyperlink ref="A1256" r:id="rId2353"/>
    <hyperlink ref="B1256" r:id="rId2354"/>
    <hyperlink ref="A820" r:id="rId2355"/>
    <hyperlink ref="B820" r:id="rId2356"/>
    <hyperlink ref="A1265" r:id="rId2357"/>
    <hyperlink ref="B1265" r:id="rId2358"/>
    <hyperlink ref="A404" r:id="rId2359"/>
    <hyperlink ref="B404" r:id="rId2360"/>
    <hyperlink ref="A1174" r:id="rId2361"/>
    <hyperlink ref="B1174" r:id="rId2362"/>
    <hyperlink ref="A1166" r:id="rId2363"/>
    <hyperlink ref="B1166" r:id="rId2364"/>
    <hyperlink ref="A1249" r:id="rId2365"/>
    <hyperlink ref="B1249" r:id="rId2366"/>
    <hyperlink ref="A1067" r:id="rId2367"/>
    <hyperlink ref="B1067" r:id="rId2368"/>
    <hyperlink ref="A1158" r:id="rId2369"/>
    <hyperlink ref="B1158" r:id="rId2370"/>
    <hyperlink ref="A1195" r:id="rId2371"/>
    <hyperlink ref="B1195" r:id="rId2372"/>
    <hyperlink ref="A1215" r:id="rId2373"/>
    <hyperlink ref="B1215" r:id="rId2374"/>
    <hyperlink ref="A1234" r:id="rId2375"/>
    <hyperlink ref="B1234" r:id="rId2376"/>
    <hyperlink ref="A1240" r:id="rId2377"/>
    <hyperlink ref="B1240" r:id="rId2378"/>
    <hyperlink ref="A1003" r:id="rId2379"/>
    <hyperlink ref="B1003" r:id="rId2380"/>
    <hyperlink ref="A1197" r:id="rId2381"/>
    <hyperlink ref="B1197" r:id="rId2382"/>
    <hyperlink ref="A1211" r:id="rId2383"/>
    <hyperlink ref="B1211" r:id="rId2384"/>
    <hyperlink ref="A1183" r:id="rId2385"/>
    <hyperlink ref="B1183" r:id="rId2386"/>
    <hyperlink ref="A1219" r:id="rId2387"/>
    <hyperlink ref="B1219" r:id="rId2388"/>
    <hyperlink ref="A1261" r:id="rId2389"/>
    <hyperlink ref="B1261" r:id="rId2390"/>
    <hyperlink ref="A1155" r:id="rId2391"/>
    <hyperlink ref="B1155" r:id="rId2392"/>
    <hyperlink ref="A831" r:id="rId2393"/>
    <hyperlink ref="B831" r:id="rId2394"/>
    <hyperlink ref="A1085" r:id="rId2395"/>
    <hyperlink ref="B1085" r:id="rId2396"/>
    <hyperlink ref="A1015" r:id="rId2397"/>
    <hyperlink ref="B1015" r:id="rId2398"/>
    <hyperlink ref="A1132" r:id="rId2399"/>
    <hyperlink ref="B1132" r:id="rId2400"/>
    <hyperlink ref="A1130" r:id="rId2401"/>
    <hyperlink ref="B1130" r:id="rId2402"/>
    <hyperlink ref="A825" r:id="rId2403"/>
    <hyperlink ref="B825" r:id="rId2404"/>
    <hyperlink ref="A1026" r:id="rId2405"/>
    <hyperlink ref="B1026" r:id="rId2406"/>
    <hyperlink ref="A977" r:id="rId2407"/>
    <hyperlink ref="B977" r:id="rId2408"/>
    <hyperlink ref="A608" r:id="rId2409"/>
    <hyperlink ref="B608" r:id="rId2410"/>
    <hyperlink ref="A860" r:id="rId2411"/>
    <hyperlink ref="B860" r:id="rId2412"/>
    <hyperlink ref="A775" r:id="rId2413"/>
    <hyperlink ref="B775" r:id="rId2414"/>
    <hyperlink ref="A927" r:id="rId2415"/>
    <hyperlink ref="B927" r:id="rId2416"/>
    <hyperlink ref="A1012" r:id="rId2417"/>
    <hyperlink ref="B1012" r:id="rId2418"/>
    <hyperlink ref="A945" r:id="rId2419"/>
    <hyperlink ref="B945" r:id="rId2420"/>
    <hyperlink ref="A907" r:id="rId2421"/>
    <hyperlink ref="B907" r:id="rId2422"/>
    <hyperlink ref="A570" r:id="rId2423"/>
    <hyperlink ref="B570" r:id="rId2424"/>
    <hyperlink ref="A737" r:id="rId2425"/>
    <hyperlink ref="B737" r:id="rId2426"/>
    <hyperlink ref="A949" r:id="rId2427"/>
    <hyperlink ref="B949" r:id="rId2428"/>
    <hyperlink ref="A848" r:id="rId2429"/>
    <hyperlink ref="B848" r:id="rId2430"/>
    <hyperlink ref="A933" r:id="rId2431"/>
    <hyperlink ref="B933" r:id="rId2432"/>
    <hyperlink ref="A1081" r:id="rId2433"/>
    <hyperlink ref="B1081" r:id="rId2434"/>
    <hyperlink ref="A1175" r:id="rId2435"/>
    <hyperlink ref="B1175" r:id="rId2436"/>
    <hyperlink ref="A420" r:id="rId2437"/>
    <hyperlink ref="B420" r:id="rId2438"/>
    <hyperlink ref="A1266" r:id="rId2439"/>
    <hyperlink ref="B1266" r:id="rId2440"/>
    <hyperlink ref="A1220" r:id="rId2441"/>
    <hyperlink ref="B1220" r:id="rId2442"/>
    <hyperlink ref="A761" r:id="rId2443"/>
    <hyperlink ref="B761" r:id="rId2444"/>
    <hyperlink ref="A1162" r:id="rId2445"/>
    <hyperlink ref="B1162" r:id="rId2446"/>
    <hyperlink ref="A1095" r:id="rId2447"/>
    <hyperlink ref="B1095" r:id="rId2448"/>
    <hyperlink ref="A1186" r:id="rId2449"/>
    <hyperlink ref="B1186" r:id="rId2450"/>
    <hyperlink ref="A1273" r:id="rId2451"/>
    <hyperlink ref="B1273" r:id="rId2452"/>
    <hyperlink ref="A1238" r:id="rId2453"/>
    <hyperlink ref="B1238" r:id="rId2454"/>
    <hyperlink ref="A1276" r:id="rId2455"/>
    <hyperlink ref="B1276" r:id="rId2456"/>
    <hyperlink ref="A1235" r:id="rId2457"/>
    <hyperlink ref="B1235" r:id="rId2458"/>
    <hyperlink ref="A1193" r:id="rId2459"/>
    <hyperlink ref="B1193" r:id="rId2460"/>
    <hyperlink ref="A1142" r:id="rId2461"/>
    <hyperlink ref="B1142" r:id="rId2462"/>
    <hyperlink ref="A1252" r:id="rId2463"/>
    <hyperlink ref="B1252" r:id="rId2464"/>
    <hyperlink ref="A1259" r:id="rId2465"/>
    <hyperlink ref="B1259" r:id="rId2466"/>
    <hyperlink ref="A1187" r:id="rId2467"/>
    <hyperlink ref="B1187" r:id="rId2468"/>
    <hyperlink ref="A1041" r:id="rId2469"/>
    <hyperlink ref="B1041" r:id="rId2470"/>
    <hyperlink ref="A1151" r:id="rId2471"/>
    <hyperlink ref="B1151" r:id="rId2472"/>
    <hyperlink ref="A1304" r:id="rId2473"/>
    <hyperlink ref="B1304" r:id="rId2474"/>
    <hyperlink ref="A1242" r:id="rId2475"/>
    <hyperlink ref="B1242" r:id="rId2476"/>
    <hyperlink ref="A631" r:id="rId2477"/>
    <hyperlink ref="B631" r:id="rId2478"/>
    <hyperlink ref="A1253" r:id="rId2479"/>
    <hyperlink ref="B1253" r:id="rId2480"/>
    <hyperlink ref="A1013" r:id="rId2481"/>
    <hyperlink ref="B1013" r:id="rId2482"/>
    <hyperlink ref="A880" r:id="rId2483"/>
    <hyperlink ref="B880" r:id="rId2484"/>
    <hyperlink ref="A957" r:id="rId2485"/>
    <hyperlink ref="B957" r:id="rId2486"/>
    <hyperlink ref="A1228" r:id="rId2487"/>
    <hyperlink ref="B1228" r:id="rId2488"/>
    <hyperlink ref="A1216" r:id="rId2489"/>
    <hyperlink ref="B1216" r:id="rId2490"/>
    <hyperlink ref="A1200" r:id="rId2491"/>
    <hyperlink ref="B1200" r:id="rId2492"/>
    <hyperlink ref="A1028" r:id="rId2493"/>
    <hyperlink ref="B1028" r:id="rId2494"/>
    <hyperlink ref="A1092" r:id="rId2495"/>
    <hyperlink ref="B1092" r:id="rId2496"/>
    <hyperlink ref="A1221" r:id="rId2497"/>
    <hyperlink ref="B1221" r:id="rId2498"/>
    <hyperlink ref="A681" r:id="rId2499"/>
    <hyperlink ref="B681" r:id="rId2500"/>
    <hyperlink ref="A1301" r:id="rId2501"/>
    <hyperlink ref="B1301" r:id="rId2502"/>
    <hyperlink ref="A1177" r:id="rId2503"/>
    <hyperlink ref="B1177" r:id="rId2504"/>
    <hyperlink ref="A1159" r:id="rId2505"/>
    <hyperlink ref="B1159" r:id="rId2506"/>
    <hyperlink ref="A1160" r:id="rId2507"/>
    <hyperlink ref="B1160" r:id="rId2508"/>
    <hyperlink ref="A1269" r:id="rId2509"/>
    <hyperlink ref="B1269" r:id="rId2510"/>
    <hyperlink ref="A1222" r:id="rId2511"/>
    <hyperlink ref="B1222" r:id="rId2512"/>
    <hyperlink ref="A1188" r:id="rId2513"/>
    <hyperlink ref="B1188" r:id="rId2514"/>
    <hyperlink ref="A1244" r:id="rId2515"/>
    <hyperlink ref="B1244" r:id="rId2516"/>
    <hyperlink ref="A1184" r:id="rId2517"/>
    <hyperlink ref="B1184" r:id="rId2518"/>
    <hyperlink ref="A1168" r:id="rId2519"/>
    <hyperlink ref="B1168" r:id="rId2520"/>
    <hyperlink ref="A484" r:id="rId2521"/>
    <hyperlink ref="B484" r:id="rId2522"/>
    <hyperlink ref="A782" r:id="rId2523"/>
    <hyperlink ref="B782" r:id="rId2524"/>
    <hyperlink ref="A246" r:id="rId2525"/>
    <hyperlink ref="B246" r:id="rId2526"/>
    <hyperlink ref="A1171" r:id="rId2527"/>
    <hyperlink ref="B1171" r:id="rId2528"/>
    <hyperlink ref="A1042" r:id="rId2529"/>
    <hyperlink ref="B1042" r:id="rId2530"/>
    <hyperlink ref="A1208" r:id="rId2531"/>
    <hyperlink ref="B1208" r:id="rId2532"/>
    <hyperlink ref="A679" r:id="rId2533"/>
    <hyperlink ref="B679" r:id="rId2534"/>
    <hyperlink ref="A661" r:id="rId2535"/>
    <hyperlink ref="B661" r:id="rId2536"/>
    <hyperlink ref="A1115" r:id="rId2537"/>
    <hyperlink ref="B1115" r:id="rId2538"/>
    <hyperlink ref="A1277" r:id="rId2539"/>
    <hyperlink ref="B1277" r:id="rId2540"/>
    <hyperlink ref="A985" r:id="rId2541"/>
    <hyperlink ref="B985" r:id="rId2542"/>
    <hyperlink ref="A1176" r:id="rId2543"/>
    <hyperlink ref="B1176" r:id="rId2544"/>
    <hyperlink ref="A1212" r:id="rId2545"/>
    <hyperlink ref="B1212" r:id="rId2546"/>
    <hyperlink ref="A1179" r:id="rId2547"/>
    <hyperlink ref="B1179" r:id="rId2548"/>
    <hyperlink ref="A494" r:id="rId2549"/>
    <hyperlink ref="B494" r:id="rId2550"/>
    <hyperlink ref="A891" r:id="rId2551"/>
    <hyperlink ref="B891" r:id="rId2552"/>
    <hyperlink ref="A534" r:id="rId2553"/>
    <hyperlink ref="B534" r:id="rId2554"/>
    <hyperlink ref="A453" r:id="rId2555"/>
    <hyperlink ref="B453" r:id="rId2556"/>
    <hyperlink ref="A694" r:id="rId2557"/>
    <hyperlink ref="B694" r:id="rId2558"/>
    <hyperlink ref="A931" r:id="rId2559"/>
    <hyperlink ref="B931" r:id="rId2560"/>
    <hyperlink ref="A468" r:id="rId2561"/>
    <hyperlink ref="B468" r:id="rId2562"/>
    <hyperlink ref="A770" r:id="rId2563"/>
    <hyperlink ref="B770" r:id="rId2564"/>
    <hyperlink ref="A1146" r:id="rId2565"/>
    <hyperlink ref="B1146" r:id="rId2566"/>
    <hyperlink ref="A1074" r:id="rId2567"/>
    <hyperlink ref="B1074" r:id="rId2568"/>
    <hyperlink ref="A829" r:id="rId2569"/>
    <hyperlink ref="B829" r:id="rId2570"/>
    <hyperlink ref="A539" r:id="rId2571"/>
    <hyperlink ref="B539" r:id="rId2572"/>
    <hyperlink ref="A555" r:id="rId2573"/>
    <hyperlink ref="B555" r:id="rId2574"/>
    <hyperlink ref="A1287" r:id="rId2575"/>
    <hyperlink ref="B1287" r:id="rId2576"/>
    <hyperlink ref="A380" r:id="rId2577"/>
    <hyperlink ref="B380" r:id="rId2578"/>
    <hyperlink ref="A828" r:id="rId2579"/>
    <hyperlink ref="B828" r:id="rId2580"/>
    <hyperlink ref="A245" r:id="rId2581"/>
    <hyperlink ref="B245" r:id="rId2582"/>
    <hyperlink ref="A925" r:id="rId2583"/>
    <hyperlink ref="B925" r:id="rId2584"/>
    <hyperlink ref="A626" r:id="rId2585"/>
    <hyperlink ref="B626" r:id="rId2586"/>
    <hyperlink ref="A588" r:id="rId2587"/>
    <hyperlink ref="B588" r:id="rId2588"/>
    <hyperlink ref="A784" r:id="rId2589"/>
    <hyperlink ref="B784" r:id="rId2590"/>
    <hyperlink ref="A1262" r:id="rId2591"/>
    <hyperlink ref="B1262" r:id="rId2592"/>
    <hyperlink ref="A1111" r:id="rId2593"/>
    <hyperlink ref="B1111" r:id="rId2594"/>
    <hyperlink ref="A459" r:id="rId2595"/>
    <hyperlink ref="B459" r:id="rId2596"/>
    <hyperlink ref="A648" r:id="rId2597"/>
    <hyperlink ref="B648" r:id="rId2598"/>
    <hyperlink ref="A1163" r:id="rId2599"/>
    <hyperlink ref="B1163" r:id="rId2600"/>
    <hyperlink ref="A418" r:id="rId2601"/>
    <hyperlink ref="B418" r:id="rId2602"/>
    <hyperlink ref="A771" r:id="rId2603"/>
    <hyperlink ref="B771" r:id="rId2604"/>
    <hyperlink ref="A637" r:id="rId2605"/>
    <hyperlink ref="B637" r:id="rId2606"/>
    <hyperlink ref="A858" r:id="rId2607"/>
    <hyperlink ref="B858" r:id="rId2608"/>
    <hyperlink ref="A1125" r:id="rId2609"/>
    <hyperlink ref="B1125" r:id="rId2610"/>
    <hyperlink ref="A1143" r:id="rId2611"/>
    <hyperlink ref="B1143" r:id="rId261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2" workbookViewId="0">
      <selection sqref="A1:B46"/>
    </sheetView>
  </sheetViews>
  <sheetFormatPr baseColWidth="10" defaultRowHeight="15" x14ac:dyDescent="0"/>
  <cols>
    <col min="2" max="2" width="14.6640625" bestFit="1" customWidth="1"/>
  </cols>
  <sheetData>
    <row r="1" spans="1:2" ht="17">
      <c r="A1" s="4">
        <v>0.42358600673800001</v>
      </c>
      <c r="B1" s="6">
        <v>1215566</v>
      </c>
    </row>
    <row r="2" spans="1:2" ht="17">
      <c r="A2" s="4">
        <v>0.453126342849</v>
      </c>
      <c r="B2" s="6">
        <v>1211628</v>
      </c>
    </row>
    <row r="3" spans="1:2" ht="17">
      <c r="A3" s="4">
        <v>0.31868638621700002</v>
      </c>
      <c r="B3" s="6">
        <v>1210505</v>
      </c>
    </row>
    <row r="4" spans="1:2" ht="17">
      <c r="A4" s="4">
        <v>0.551751963771</v>
      </c>
      <c r="B4" s="6">
        <v>1208425</v>
      </c>
    </row>
    <row r="5" spans="1:2" ht="17">
      <c r="A5" s="4">
        <v>0.43668583181499998</v>
      </c>
      <c r="B5" s="6">
        <v>1208120</v>
      </c>
    </row>
    <row r="6" spans="1:2" ht="17">
      <c r="A6" s="4">
        <v>0.41718521104099998</v>
      </c>
      <c r="B6" s="6">
        <v>1208074</v>
      </c>
    </row>
    <row r="7" spans="1:2" ht="17">
      <c r="A7" s="4">
        <v>0.30855325402099998</v>
      </c>
      <c r="B7" s="6">
        <v>1207904</v>
      </c>
    </row>
    <row r="8" spans="1:2" ht="17">
      <c r="A8" s="4">
        <v>0.49964327671499997</v>
      </c>
      <c r="B8" s="6">
        <v>1207739</v>
      </c>
    </row>
    <row r="9" spans="1:2" ht="17">
      <c r="A9" s="4">
        <v>0.41954393144699997</v>
      </c>
      <c r="B9" s="6">
        <v>1207494</v>
      </c>
    </row>
    <row r="10" spans="1:2" ht="17">
      <c r="A10" s="4">
        <v>0.410488692908</v>
      </c>
      <c r="B10" s="6">
        <v>1207058</v>
      </c>
    </row>
    <row r="11" spans="1:2" ht="17">
      <c r="A11" s="4">
        <v>0.51332663816699997</v>
      </c>
      <c r="B11" s="6">
        <v>1206419</v>
      </c>
    </row>
    <row r="12" spans="1:2" ht="17">
      <c r="A12" s="4">
        <v>0.51946089312300003</v>
      </c>
      <c r="B12" s="6">
        <v>1206377</v>
      </c>
    </row>
    <row r="13" spans="1:2" ht="17">
      <c r="A13" s="4">
        <v>0.50072598810900004</v>
      </c>
      <c r="B13" s="6">
        <v>1206327</v>
      </c>
    </row>
    <row r="14" spans="1:2" ht="17">
      <c r="A14" s="4">
        <v>0.51101836252099997</v>
      </c>
      <c r="B14" s="6">
        <v>1205795</v>
      </c>
    </row>
    <row r="15" spans="1:2" ht="17">
      <c r="A15" s="4">
        <v>0.48254952651999999</v>
      </c>
      <c r="B15" s="6">
        <v>1205776</v>
      </c>
    </row>
    <row r="16" spans="1:2" ht="17">
      <c r="A16" s="4">
        <v>0.319097913856</v>
      </c>
      <c r="B16" s="6">
        <v>1205599</v>
      </c>
    </row>
    <row r="17" spans="1:2" ht="17">
      <c r="A17" s="4">
        <v>0.434096568224</v>
      </c>
      <c r="B17" s="6">
        <v>1205489</v>
      </c>
    </row>
    <row r="18" spans="1:2" ht="17">
      <c r="A18" s="4">
        <v>0.490078157289</v>
      </c>
      <c r="B18" s="6">
        <v>1205392</v>
      </c>
    </row>
    <row r="19" spans="1:2" ht="17">
      <c r="A19" s="4">
        <v>0.46305494734800001</v>
      </c>
      <c r="B19" s="6">
        <v>1204784</v>
      </c>
    </row>
    <row r="20" spans="1:2" ht="17">
      <c r="A20" s="4">
        <v>0.469853654249</v>
      </c>
      <c r="B20" s="6">
        <v>1204653</v>
      </c>
    </row>
    <row r="21" spans="1:2" ht="17">
      <c r="A21" s="4">
        <v>0.47988423258099999</v>
      </c>
      <c r="B21" s="6">
        <v>1204591</v>
      </c>
    </row>
    <row r="22" spans="1:2" ht="17">
      <c r="A22" s="4">
        <v>0.43653057766999998</v>
      </c>
      <c r="B22" s="6">
        <v>1204540</v>
      </c>
    </row>
    <row r="23" spans="1:2" ht="17">
      <c r="A23" s="4">
        <v>0.40765638581399999</v>
      </c>
      <c r="B23" s="6">
        <v>1204528</v>
      </c>
    </row>
    <row r="24" spans="1:2" ht="17">
      <c r="A24" s="4">
        <v>0.48486081752900001</v>
      </c>
      <c r="B24" s="6">
        <v>1204451</v>
      </c>
    </row>
    <row r="25" spans="1:2" ht="17">
      <c r="A25" s="4">
        <v>0.45957170834599997</v>
      </c>
      <c r="B25" s="6">
        <v>1204440</v>
      </c>
    </row>
    <row r="26" spans="1:2" ht="17">
      <c r="A26" s="4">
        <v>0.43447093511700002</v>
      </c>
      <c r="B26" s="6">
        <v>1204382</v>
      </c>
    </row>
    <row r="27" spans="1:2" ht="17">
      <c r="A27" s="4">
        <v>0.45608053249500002</v>
      </c>
      <c r="B27" s="6">
        <v>1204363</v>
      </c>
    </row>
    <row r="28" spans="1:2" ht="17">
      <c r="A28" s="4">
        <v>0.44721652097300002</v>
      </c>
      <c r="B28" s="6">
        <v>1203972</v>
      </c>
    </row>
    <row r="29" spans="1:2" ht="17">
      <c r="A29" s="4">
        <v>0.35399034162199999</v>
      </c>
      <c r="B29" s="6">
        <v>1203910</v>
      </c>
    </row>
    <row r="30" spans="1:2" ht="17">
      <c r="A30" s="4">
        <v>0.466455578634</v>
      </c>
      <c r="B30" s="6">
        <v>1203515</v>
      </c>
    </row>
    <row r="31" spans="1:2" ht="17">
      <c r="A31" s="4">
        <v>0.46336909147299998</v>
      </c>
      <c r="B31" s="6">
        <v>1203263</v>
      </c>
    </row>
    <row r="32" spans="1:2" ht="17">
      <c r="A32" s="4">
        <v>0.42701748212700003</v>
      </c>
      <c r="B32" s="6">
        <v>1203250</v>
      </c>
    </row>
    <row r="33" spans="1:2" ht="17">
      <c r="A33" s="4">
        <v>0.43344257548600001</v>
      </c>
      <c r="B33" s="6">
        <v>1203201</v>
      </c>
    </row>
    <row r="34" spans="1:2" ht="17">
      <c r="A34" s="4">
        <v>0.55782760198000003</v>
      </c>
      <c r="B34" s="6">
        <v>1202996</v>
      </c>
    </row>
    <row r="35" spans="1:2" ht="17">
      <c r="A35" s="4">
        <v>0.48345968663</v>
      </c>
      <c r="B35" s="6">
        <v>1202841</v>
      </c>
    </row>
    <row r="36" spans="1:2" ht="17">
      <c r="A36" s="4">
        <v>0.304364796705</v>
      </c>
      <c r="B36" s="6">
        <v>1202618</v>
      </c>
    </row>
    <row r="37" spans="1:2" ht="17">
      <c r="A37" s="4">
        <v>0.49538020645399999</v>
      </c>
      <c r="B37" s="6">
        <v>1202560</v>
      </c>
    </row>
    <row r="38" spans="1:2" ht="17">
      <c r="A38" s="4">
        <v>0.47460073884300003</v>
      </c>
      <c r="B38" s="6">
        <v>1202552</v>
      </c>
    </row>
    <row r="39" spans="1:2" ht="17">
      <c r="A39" s="4">
        <v>0.41893574363300001</v>
      </c>
      <c r="B39" s="6">
        <v>1202436</v>
      </c>
    </row>
    <row r="40" spans="1:2" ht="17">
      <c r="A40" s="4">
        <v>0.42970516481299997</v>
      </c>
      <c r="B40" s="6">
        <v>1201858</v>
      </c>
    </row>
    <row r="41" spans="1:2" ht="17">
      <c r="A41" s="4">
        <v>0.45764731820600002</v>
      </c>
      <c r="B41" s="6">
        <v>1201837</v>
      </c>
    </row>
    <row r="42" spans="1:2" ht="17">
      <c r="A42" s="4">
        <v>0.42851124988900002</v>
      </c>
      <c r="B42" s="6">
        <v>1200980</v>
      </c>
    </row>
    <row r="43" spans="1:2" ht="17">
      <c r="A43" s="4">
        <v>0.41910345265499999</v>
      </c>
      <c r="B43" s="6">
        <v>1200457</v>
      </c>
    </row>
    <row r="44" spans="1:2" ht="17">
      <c r="A44" s="4">
        <v>0.41441742271600002</v>
      </c>
      <c r="B44" s="6">
        <v>1199383</v>
      </c>
    </row>
    <row r="45" spans="1:2" ht="17">
      <c r="A45" s="4">
        <v>0.41698840007600002</v>
      </c>
      <c r="B45" s="6">
        <v>1198069</v>
      </c>
    </row>
    <row r="46" spans="1:2" ht="17">
      <c r="A46" s="4">
        <v>0.446595699126</v>
      </c>
      <c r="B46" s="6">
        <v>1193128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C7" sqref="C7"/>
    </sheetView>
  </sheetViews>
  <sheetFormatPr baseColWidth="10" defaultRowHeight="15" x14ac:dyDescent="0"/>
  <sheetData>
    <row r="2" spans="1:4">
      <c r="A2">
        <v>1</v>
      </c>
      <c r="B2">
        <f>1/6*0.75</f>
        <v>0.125</v>
      </c>
      <c r="C2">
        <f>0.1*0.25</f>
        <v>2.5000000000000001E-2</v>
      </c>
      <c r="D2">
        <f>IF(B2&gt;C2,0,1)</f>
        <v>0</v>
      </c>
    </row>
    <row r="3" spans="1:4">
      <c r="A3">
        <v>2</v>
      </c>
      <c r="B3">
        <f>MAX(C2*0.1*1/6,B2*0.99*1/6)</f>
        <v>2.0625000000000001E-2</v>
      </c>
      <c r="C3">
        <f>MAX(B2*0.01,C2*0.9)*IF(A3=6,0.5,0.1)</f>
        <v>2.2500000000000003E-3</v>
      </c>
      <c r="D3">
        <f t="shared" ref="D3:D9" si="0">IF(B3&gt;C3,0,1)</f>
        <v>0</v>
      </c>
    </row>
    <row r="4" spans="1:4">
      <c r="A4">
        <v>6</v>
      </c>
      <c r="B4">
        <f t="shared" ref="B4:B6" si="1">MAX(C3*0.1*1/6,B3*0.99*1/6)</f>
        <v>3.4031249999999999E-3</v>
      </c>
      <c r="C4">
        <f t="shared" ref="C4:C6" si="2">MAX(B3*0.01,C3*0.9)*IF(A4=6,0.5,0.1)</f>
        <v>1.0125000000000002E-3</v>
      </c>
      <c r="D4">
        <f t="shared" si="0"/>
        <v>0</v>
      </c>
    </row>
    <row r="5" spans="1:4">
      <c r="A5">
        <v>4</v>
      </c>
      <c r="B5">
        <f t="shared" si="1"/>
        <v>5.6151562499999995E-4</v>
      </c>
      <c r="C5">
        <f t="shared" si="2"/>
        <v>9.1125000000000019E-5</v>
      </c>
      <c r="D5">
        <f t="shared" si="0"/>
        <v>0</v>
      </c>
    </row>
    <row r="6" spans="1:4">
      <c r="A6">
        <v>6</v>
      </c>
      <c r="B6">
        <f t="shared" si="1"/>
        <v>9.2650078125000002E-5</v>
      </c>
      <c r="C6">
        <f t="shared" si="2"/>
        <v>4.1006250000000011E-5</v>
      </c>
      <c r="D6">
        <f t="shared" si="0"/>
        <v>0</v>
      </c>
    </row>
    <row r="7" spans="1:4">
      <c r="A7">
        <v>6</v>
      </c>
      <c r="B7">
        <f t="shared" ref="B7:B9" si="3">MAX(C6*0.1*1/6,B6*0.99*1/6)</f>
        <v>1.5287262890625001E-5</v>
      </c>
      <c r="C7">
        <f t="shared" ref="C7:C9" si="4">MAX(B6*0.01,C6*0.9)*IF(A7=6,0.5,0.1)</f>
        <v>1.8452812500000005E-5</v>
      </c>
      <c r="D7">
        <f t="shared" si="0"/>
        <v>1</v>
      </c>
    </row>
    <row r="8" spans="1:4">
      <c r="A8">
        <v>6</v>
      </c>
      <c r="B8">
        <f t="shared" si="3"/>
        <v>2.5223983769531249E-6</v>
      </c>
      <c r="C8">
        <f t="shared" si="4"/>
        <v>8.3037656250000018E-6</v>
      </c>
      <c r="D8">
        <f t="shared" si="0"/>
        <v>1</v>
      </c>
    </row>
    <row r="9" spans="1:4">
      <c r="A9">
        <v>6</v>
      </c>
      <c r="B9">
        <f t="shared" si="3"/>
        <v>4.1619573219726562E-7</v>
      </c>
      <c r="C9">
        <f t="shared" si="4"/>
        <v>3.7366945312500008E-6</v>
      </c>
      <c r="D9">
        <f t="shared" si="0"/>
        <v>1</v>
      </c>
    </row>
    <row r="10" spans="1:4">
      <c r="A10">
        <v>6</v>
      </c>
      <c r="B10">
        <f t="shared" ref="B10:B17" si="5">MAX(C9*0.1*1/6,B9*0.99*1/6)</f>
        <v>6.8672295812548826E-8</v>
      </c>
      <c r="C10">
        <f t="shared" ref="C10:C17" si="6">MAX(B9*0.01,C9*0.9)*IF(A10=6,0.5,0.1)</f>
        <v>1.6815125390625004E-6</v>
      </c>
      <c r="D10">
        <f t="shared" ref="D10:D17" si="7">IF(B10&gt;C10,0,1)</f>
        <v>1</v>
      </c>
    </row>
    <row r="11" spans="1:4">
      <c r="A11">
        <v>8</v>
      </c>
      <c r="B11">
        <f t="shared" si="5"/>
        <v>2.802520898437501E-8</v>
      </c>
      <c r="C11">
        <f t="shared" si="6"/>
        <v>1.5133612851562505E-7</v>
      </c>
      <c r="D11">
        <f t="shared" si="7"/>
        <v>1</v>
      </c>
    </row>
    <row r="12" spans="1:4">
      <c r="A12">
        <v>9</v>
      </c>
      <c r="B12">
        <f t="shared" si="5"/>
        <v>4.6241594824218769E-9</v>
      </c>
      <c r="C12">
        <f t="shared" si="6"/>
        <v>1.3620251566406254E-8</v>
      </c>
      <c r="D12">
        <f t="shared" si="7"/>
        <v>1</v>
      </c>
    </row>
    <row r="13" spans="1:4">
      <c r="A13">
        <v>10</v>
      </c>
      <c r="B13">
        <f t="shared" si="5"/>
        <v>7.6298631459960973E-10</v>
      </c>
      <c r="C13">
        <f t="shared" si="6"/>
        <v>1.225822640976563E-9</v>
      </c>
      <c r="D13">
        <f t="shared" si="7"/>
        <v>1</v>
      </c>
    </row>
    <row r="14" spans="1:4">
      <c r="A14">
        <v>11</v>
      </c>
      <c r="B14">
        <f t="shared" si="5"/>
        <v>1.2589274190893562E-10</v>
      </c>
      <c r="C14">
        <f t="shared" si="6"/>
        <v>1.1032403768789068E-10</v>
      </c>
      <c r="D14">
        <f t="shared" si="7"/>
        <v>0</v>
      </c>
    </row>
    <row r="15" spans="1:4">
      <c r="A15">
        <v>12</v>
      </c>
      <c r="B15">
        <f t="shared" si="5"/>
        <v>2.0772302414974377E-11</v>
      </c>
      <c r="C15">
        <f t="shared" si="6"/>
        <v>9.9291633919101623E-12</v>
      </c>
      <c r="D15">
        <f t="shared" si="7"/>
        <v>0</v>
      </c>
    </row>
    <row r="16" spans="1:4">
      <c r="A16">
        <v>13</v>
      </c>
      <c r="B16">
        <f t="shared" si="5"/>
        <v>3.4274298984707721E-12</v>
      </c>
      <c r="C16">
        <f t="shared" si="6"/>
        <v>8.9362470527191474E-13</v>
      </c>
      <c r="D16">
        <f t="shared" si="7"/>
        <v>0</v>
      </c>
    </row>
    <row r="17" spans="1:4">
      <c r="A17">
        <v>14</v>
      </c>
      <c r="B17">
        <f t="shared" si="5"/>
        <v>5.6552593324767742E-13</v>
      </c>
      <c r="C17">
        <f t="shared" si="6"/>
        <v>8.0426223474472341E-14</v>
      </c>
      <c r="D17">
        <f t="shared" si="7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McAllister Enterprises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McAllister</dc:creator>
  <cp:lastModifiedBy>Mike McAllister</cp:lastModifiedBy>
  <dcterms:created xsi:type="dcterms:W3CDTF">2015-07-04T04:51:53Z</dcterms:created>
  <dcterms:modified xsi:type="dcterms:W3CDTF">2015-07-31T15:48:58Z</dcterms:modified>
</cp:coreProperties>
</file>