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ocuments\"/>
    </mc:Choice>
  </mc:AlternateContent>
  <xr:revisionPtr revIDLastSave="0" documentId="13_ncr:10000001_{ECB7E9C3-02E2-48A5-9026-FED5134AF89B}" xr6:coauthVersionLast="47" xr6:coauthVersionMax="47" xr10:uidLastSave="{00000000-0000-0000-0000-000000000000}"/>
  <bookViews>
    <workbookView xWindow="-120" yWindow="-120" windowWidth="20730" windowHeight="11160" tabRatio="609" xr2:uid="{04E2F42B-B0E7-C14E-A690-B41CAFCE17AF}"/>
  </bookViews>
  <sheets>
    <sheet name="amazon" sheetId="1" r:id="rId1"/>
    <sheet name="AMAZON CLEANED DATASET" sheetId="2" r:id="rId2"/>
    <sheet name="ANALYSIS" sheetId="9" r:id="rId3"/>
    <sheet name="DASHBOARD" sheetId="13" r:id="rId4"/>
  </sheets>
  <definedNames>
    <definedName name="_xlcn.WorksheetConnection_Amazoncasestudy.xlsxTable11" hidden="1">Table1[]</definedName>
    <definedName name="Slicer_CATEGORY">#N/A</definedName>
    <definedName name="Slicer_PRODUCT_NAME">#N/A</definedName>
  </definedNames>
  <calcPr calcId="18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s>
  <fileRecoveryPr repairLoad="1"/>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mazon case study.xlsx!Table1"/>
        </x15:modelTables>
      </x15:dataModel>
    </ext>
  </extLst>
</workbook>
</file>

<file path=xl/calcChain.xml><?xml version="1.0" encoding="utf-8"?>
<calcChain xmlns="http://schemas.openxmlformats.org/spreadsheetml/2006/main">
  <c r="N1352" i="2" l="1"/>
  <c r="M1352" i="2"/>
  <c r="L1352" i="2"/>
  <c r="K1352" i="2"/>
  <c r="J1352" i="2"/>
  <c r="G1352" i="2"/>
  <c r="N1351" i="2"/>
  <c r="M1351" i="2"/>
  <c r="L1351" i="2"/>
  <c r="K1351" i="2"/>
  <c r="J1351" i="2"/>
  <c r="G1351" i="2"/>
  <c r="N1350" i="2"/>
  <c r="M1350" i="2"/>
  <c r="L1350" i="2"/>
  <c r="K1350" i="2"/>
  <c r="J1350" i="2"/>
  <c r="G1350" i="2"/>
  <c r="N1349" i="2"/>
  <c r="M1349" i="2"/>
  <c r="L1349" i="2"/>
  <c r="K1349" i="2"/>
  <c r="J1349" i="2"/>
  <c r="G1349" i="2"/>
  <c r="N1348" i="2"/>
  <c r="M1348" i="2"/>
  <c r="L1348" i="2"/>
  <c r="K1348" i="2"/>
  <c r="J1348" i="2"/>
  <c r="G1348" i="2"/>
  <c r="N1347" i="2"/>
  <c r="M1347" i="2"/>
  <c r="L1347" i="2"/>
  <c r="K1347" i="2"/>
  <c r="J1347" i="2"/>
  <c r="G1347" i="2"/>
  <c r="N1346" i="2"/>
  <c r="M1346" i="2"/>
  <c r="L1346" i="2"/>
  <c r="K1346" i="2"/>
  <c r="J1346" i="2"/>
  <c r="G1346" i="2"/>
  <c r="N1345" i="2"/>
  <c r="M1345" i="2"/>
  <c r="L1345" i="2"/>
  <c r="K1345" i="2"/>
  <c r="J1345" i="2"/>
  <c r="G1345" i="2"/>
  <c r="N1344" i="2"/>
  <c r="M1344" i="2"/>
  <c r="L1344" i="2"/>
  <c r="K1344" i="2"/>
  <c r="J1344" i="2"/>
  <c r="G1344" i="2"/>
  <c r="N1343" i="2"/>
  <c r="M1343" i="2"/>
  <c r="L1343" i="2"/>
  <c r="K1343" i="2"/>
  <c r="J1343" i="2"/>
  <c r="G1343" i="2"/>
  <c r="N1342" i="2"/>
  <c r="M1342" i="2"/>
  <c r="L1342" i="2"/>
  <c r="K1342" i="2"/>
  <c r="J1342" i="2"/>
  <c r="G1342" i="2"/>
  <c r="N1341" i="2"/>
  <c r="M1341" i="2"/>
  <c r="L1341" i="2"/>
  <c r="K1341" i="2"/>
  <c r="J1341" i="2"/>
  <c r="G1341" i="2"/>
  <c r="N1340" i="2"/>
  <c r="M1340" i="2"/>
  <c r="L1340" i="2"/>
  <c r="K1340" i="2"/>
  <c r="J1340" i="2"/>
  <c r="G1340" i="2"/>
  <c r="N1339" i="2"/>
  <c r="M1339" i="2"/>
  <c r="L1339" i="2"/>
  <c r="K1339" i="2"/>
  <c r="J1339" i="2"/>
  <c r="G1339" i="2"/>
  <c r="N1338" i="2"/>
  <c r="M1338" i="2"/>
  <c r="L1338" i="2"/>
  <c r="K1338" i="2"/>
  <c r="J1338" i="2"/>
  <c r="G1338" i="2"/>
  <c r="N1337" i="2"/>
  <c r="M1337" i="2"/>
  <c r="L1337" i="2"/>
  <c r="K1337" i="2"/>
  <c r="J1337" i="2"/>
  <c r="G1337" i="2"/>
  <c r="N1336" i="2"/>
  <c r="M1336" i="2"/>
  <c r="L1336" i="2"/>
  <c r="K1336" i="2"/>
  <c r="J1336" i="2"/>
  <c r="G1336" i="2"/>
  <c r="N1335" i="2"/>
  <c r="M1335" i="2"/>
  <c r="L1335" i="2"/>
  <c r="K1335" i="2"/>
  <c r="J1335" i="2"/>
  <c r="G1335" i="2"/>
  <c r="N1334" i="2"/>
  <c r="M1334" i="2"/>
  <c r="L1334" i="2"/>
  <c r="K1334" i="2"/>
  <c r="J1334" i="2"/>
  <c r="G1334" i="2"/>
  <c r="N1333" i="2"/>
  <c r="M1333" i="2"/>
  <c r="L1333" i="2"/>
  <c r="K1333" i="2"/>
  <c r="J1333" i="2"/>
  <c r="G1333" i="2"/>
  <c r="N1332" i="2"/>
  <c r="M1332" i="2"/>
  <c r="L1332" i="2"/>
  <c r="K1332" i="2"/>
  <c r="J1332" i="2"/>
  <c r="G1332" i="2"/>
  <c r="N1331" i="2"/>
  <c r="M1331" i="2"/>
  <c r="L1331" i="2"/>
  <c r="K1331" i="2"/>
  <c r="J1331" i="2"/>
  <c r="G1331" i="2"/>
  <c r="N1330" i="2"/>
  <c r="M1330" i="2"/>
  <c r="L1330" i="2"/>
  <c r="K1330" i="2"/>
  <c r="J1330" i="2"/>
  <c r="G1330" i="2"/>
  <c r="N1329" i="2"/>
  <c r="M1329" i="2"/>
  <c r="L1329" i="2"/>
  <c r="K1329" i="2"/>
  <c r="J1329" i="2"/>
  <c r="G1329" i="2"/>
  <c r="N1328" i="2"/>
  <c r="M1328" i="2"/>
  <c r="L1328" i="2"/>
  <c r="K1328" i="2"/>
  <c r="J1328" i="2"/>
  <c r="G1328" i="2"/>
  <c r="N1327" i="2"/>
  <c r="M1327" i="2"/>
  <c r="L1327" i="2"/>
  <c r="K1327" i="2"/>
  <c r="J1327" i="2"/>
  <c r="G1327" i="2"/>
  <c r="N1326" i="2"/>
  <c r="M1326" i="2"/>
  <c r="L1326" i="2"/>
  <c r="K1326" i="2"/>
  <c r="J1326" i="2"/>
  <c r="G1326" i="2"/>
  <c r="N1325" i="2"/>
  <c r="M1325" i="2"/>
  <c r="L1325" i="2"/>
  <c r="K1325" i="2"/>
  <c r="J1325" i="2"/>
  <c r="G1325" i="2"/>
  <c r="N1324" i="2"/>
  <c r="M1324" i="2"/>
  <c r="L1324" i="2"/>
  <c r="K1324" i="2"/>
  <c r="J1324" i="2"/>
  <c r="G1324" i="2"/>
  <c r="N1323" i="2"/>
  <c r="M1323" i="2"/>
  <c r="L1323" i="2"/>
  <c r="K1323" i="2"/>
  <c r="J1323" i="2"/>
  <c r="G1323" i="2"/>
  <c r="N1322" i="2"/>
  <c r="M1322" i="2"/>
  <c r="L1322" i="2"/>
  <c r="K1322" i="2"/>
  <c r="J1322" i="2"/>
  <c r="G1322" i="2"/>
  <c r="N1321" i="2"/>
  <c r="M1321" i="2"/>
  <c r="L1321" i="2"/>
  <c r="K1321" i="2"/>
  <c r="J1321" i="2"/>
  <c r="G1321" i="2"/>
  <c r="N1320" i="2"/>
  <c r="M1320" i="2"/>
  <c r="L1320" i="2"/>
  <c r="K1320" i="2"/>
  <c r="J1320" i="2"/>
  <c r="G1320" i="2"/>
  <c r="N1319" i="2"/>
  <c r="M1319" i="2"/>
  <c r="L1319" i="2"/>
  <c r="K1319" i="2"/>
  <c r="J1319" i="2"/>
  <c r="G1319" i="2"/>
  <c r="N1318" i="2"/>
  <c r="M1318" i="2"/>
  <c r="L1318" i="2"/>
  <c r="K1318" i="2"/>
  <c r="J1318" i="2"/>
  <c r="G1318" i="2"/>
  <c r="N1317" i="2"/>
  <c r="M1317" i="2"/>
  <c r="L1317" i="2"/>
  <c r="K1317" i="2"/>
  <c r="J1317" i="2"/>
  <c r="G1317" i="2"/>
  <c r="N1316" i="2"/>
  <c r="M1316" i="2"/>
  <c r="L1316" i="2"/>
  <c r="K1316" i="2"/>
  <c r="J1316" i="2"/>
  <c r="G1316" i="2"/>
  <c r="N1315" i="2"/>
  <c r="M1315" i="2"/>
  <c r="L1315" i="2"/>
  <c r="K1315" i="2"/>
  <c r="J1315" i="2"/>
  <c r="G1315" i="2"/>
  <c r="N1314" i="2"/>
  <c r="M1314" i="2"/>
  <c r="L1314" i="2"/>
  <c r="K1314" i="2"/>
  <c r="J1314" i="2"/>
  <c r="G1314" i="2"/>
  <c r="N1313" i="2"/>
  <c r="M1313" i="2"/>
  <c r="L1313" i="2"/>
  <c r="K1313" i="2"/>
  <c r="J1313" i="2"/>
  <c r="G1313" i="2"/>
  <c r="N1312" i="2"/>
  <c r="M1312" i="2"/>
  <c r="L1312" i="2"/>
  <c r="K1312" i="2"/>
  <c r="J1312" i="2"/>
  <c r="G1312" i="2"/>
  <c r="N1311" i="2"/>
  <c r="M1311" i="2"/>
  <c r="L1311" i="2"/>
  <c r="K1311" i="2"/>
  <c r="J1311" i="2"/>
  <c r="G1311" i="2"/>
  <c r="N1310" i="2"/>
  <c r="M1310" i="2"/>
  <c r="L1310" i="2"/>
  <c r="K1310" i="2"/>
  <c r="J1310" i="2"/>
  <c r="G1310" i="2"/>
  <c r="N1309" i="2"/>
  <c r="M1309" i="2"/>
  <c r="L1309" i="2"/>
  <c r="K1309" i="2"/>
  <c r="J1309" i="2"/>
  <c r="G1309" i="2"/>
  <c r="N1308" i="2"/>
  <c r="M1308" i="2"/>
  <c r="L1308" i="2"/>
  <c r="K1308" i="2"/>
  <c r="J1308" i="2"/>
  <c r="G1308" i="2"/>
  <c r="N1307" i="2"/>
  <c r="M1307" i="2"/>
  <c r="L1307" i="2"/>
  <c r="K1307" i="2"/>
  <c r="J1307" i="2"/>
  <c r="G1307" i="2"/>
  <c r="N1306" i="2"/>
  <c r="M1306" i="2"/>
  <c r="L1306" i="2"/>
  <c r="K1306" i="2"/>
  <c r="J1306" i="2"/>
  <c r="G1306" i="2"/>
  <c r="N1305" i="2"/>
  <c r="M1305" i="2"/>
  <c r="L1305" i="2"/>
  <c r="K1305" i="2"/>
  <c r="J1305" i="2"/>
  <c r="G1305" i="2"/>
  <c r="N1304" i="2"/>
  <c r="M1304" i="2"/>
  <c r="L1304" i="2"/>
  <c r="K1304" i="2"/>
  <c r="J1304" i="2"/>
  <c r="G1304" i="2"/>
  <c r="N1303" i="2"/>
  <c r="M1303" i="2"/>
  <c r="L1303" i="2"/>
  <c r="K1303" i="2"/>
  <c r="J1303" i="2"/>
  <c r="G1303" i="2"/>
  <c r="N1302" i="2"/>
  <c r="M1302" i="2"/>
  <c r="L1302" i="2"/>
  <c r="K1302" i="2"/>
  <c r="J1302" i="2"/>
  <c r="G1302" i="2"/>
  <c r="N1301" i="2"/>
  <c r="M1301" i="2"/>
  <c r="L1301" i="2"/>
  <c r="K1301" i="2"/>
  <c r="J1301" i="2"/>
  <c r="G1301" i="2"/>
  <c r="N1300" i="2"/>
  <c r="M1300" i="2"/>
  <c r="L1300" i="2"/>
  <c r="K1300" i="2"/>
  <c r="J1300" i="2"/>
  <c r="G1300" i="2"/>
  <c r="N1299" i="2"/>
  <c r="M1299" i="2"/>
  <c r="L1299" i="2"/>
  <c r="K1299" i="2"/>
  <c r="J1299" i="2"/>
  <c r="G1299" i="2"/>
  <c r="N1298" i="2"/>
  <c r="M1298" i="2"/>
  <c r="L1298" i="2"/>
  <c r="K1298" i="2"/>
  <c r="J1298" i="2"/>
  <c r="G1298" i="2"/>
  <c r="N1297" i="2"/>
  <c r="M1297" i="2"/>
  <c r="L1297" i="2"/>
  <c r="K1297" i="2"/>
  <c r="J1297" i="2"/>
  <c r="G1297" i="2"/>
  <c r="N1296" i="2"/>
  <c r="M1296" i="2"/>
  <c r="L1296" i="2"/>
  <c r="K1296" i="2"/>
  <c r="J1296" i="2"/>
  <c r="G1296" i="2"/>
  <c r="N1295" i="2"/>
  <c r="M1295" i="2"/>
  <c r="L1295" i="2"/>
  <c r="K1295" i="2"/>
  <c r="J1295" i="2"/>
  <c r="G1295" i="2"/>
  <c r="N1294" i="2"/>
  <c r="M1294" i="2"/>
  <c r="L1294" i="2"/>
  <c r="K1294" i="2"/>
  <c r="J1294" i="2"/>
  <c r="G1294" i="2"/>
  <c r="N1293" i="2"/>
  <c r="M1293" i="2"/>
  <c r="L1293" i="2"/>
  <c r="K1293" i="2"/>
  <c r="J1293" i="2"/>
  <c r="G1293" i="2"/>
  <c r="N1292" i="2"/>
  <c r="M1292" i="2"/>
  <c r="L1292" i="2"/>
  <c r="K1292" i="2"/>
  <c r="J1292" i="2"/>
  <c r="G1292" i="2"/>
  <c r="N1291" i="2"/>
  <c r="M1291" i="2"/>
  <c r="L1291" i="2"/>
  <c r="K1291" i="2"/>
  <c r="J1291" i="2"/>
  <c r="G1291" i="2"/>
  <c r="N1290" i="2"/>
  <c r="M1290" i="2"/>
  <c r="L1290" i="2"/>
  <c r="K1290" i="2"/>
  <c r="J1290" i="2"/>
  <c r="G1290" i="2"/>
  <c r="N1289" i="2"/>
  <c r="M1289" i="2"/>
  <c r="L1289" i="2"/>
  <c r="K1289" i="2"/>
  <c r="J1289" i="2"/>
  <c r="G1289" i="2"/>
  <c r="N1288" i="2"/>
  <c r="M1288" i="2"/>
  <c r="L1288" i="2"/>
  <c r="K1288" i="2"/>
  <c r="J1288" i="2"/>
  <c r="G1288" i="2"/>
  <c r="N1287" i="2"/>
  <c r="M1287" i="2"/>
  <c r="L1287" i="2"/>
  <c r="K1287" i="2"/>
  <c r="J1287" i="2"/>
  <c r="G1287" i="2"/>
  <c r="N1286" i="2"/>
  <c r="M1286" i="2"/>
  <c r="L1286" i="2"/>
  <c r="K1286" i="2"/>
  <c r="J1286" i="2"/>
  <c r="G1286" i="2"/>
  <c r="N1285" i="2"/>
  <c r="M1285" i="2"/>
  <c r="L1285" i="2"/>
  <c r="K1285" i="2"/>
  <c r="J1285" i="2"/>
  <c r="G1285" i="2"/>
  <c r="N1284" i="2"/>
  <c r="M1284" i="2"/>
  <c r="L1284" i="2"/>
  <c r="K1284" i="2"/>
  <c r="J1284" i="2"/>
  <c r="G1284" i="2"/>
  <c r="N1283" i="2"/>
  <c r="M1283" i="2"/>
  <c r="L1283" i="2"/>
  <c r="K1283" i="2"/>
  <c r="J1283" i="2"/>
  <c r="G1283" i="2"/>
  <c r="N1282" i="2"/>
  <c r="M1282" i="2"/>
  <c r="L1282" i="2"/>
  <c r="K1282" i="2"/>
  <c r="J1282" i="2"/>
  <c r="G1282" i="2"/>
  <c r="N1281" i="2"/>
  <c r="M1281" i="2"/>
  <c r="L1281" i="2"/>
  <c r="K1281" i="2"/>
  <c r="J1281" i="2"/>
  <c r="G1281" i="2"/>
  <c r="N1280" i="2"/>
  <c r="M1280" i="2"/>
  <c r="L1280" i="2"/>
  <c r="K1280" i="2"/>
  <c r="J1280" i="2"/>
  <c r="G1280" i="2"/>
  <c r="N1279" i="2"/>
  <c r="M1279" i="2"/>
  <c r="L1279" i="2"/>
  <c r="K1279" i="2"/>
  <c r="J1279" i="2"/>
  <c r="G1279" i="2"/>
  <c r="N1278" i="2"/>
  <c r="M1278" i="2"/>
  <c r="L1278" i="2"/>
  <c r="K1278" i="2"/>
  <c r="J1278" i="2"/>
  <c r="G1278" i="2"/>
  <c r="N1277" i="2"/>
  <c r="M1277" i="2"/>
  <c r="L1277" i="2"/>
  <c r="K1277" i="2"/>
  <c r="J1277" i="2"/>
  <c r="G1277" i="2"/>
  <c r="N1276" i="2"/>
  <c r="M1276" i="2"/>
  <c r="L1276" i="2"/>
  <c r="K1276" i="2"/>
  <c r="J1276" i="2"/>
  <c r="G1276" i="2"/>
  <c r="N1275" i="2"/>
  <c r="M1275" i="2"/>
  <c r="L1275" i="2"/>
  <c r="K1275" i="2"/>
  <c r="J1275" i="2"/>
  <c r="G1275" i="2"/>
  <c r="N1274" i="2"/>
  <c r="M1274" i="2"/>
  <c r="L1274" i="2"/>
  <c r="K1274" i="2"/>
  <c r="J1274" i="2"/>
  <c r="G1274" i="2"/>
  <c r="N1273" i="2"/>
  <c r="M1273" i="2"/>
  <c r="L1273" i="2"/>
  <c r="K1273" i="2"/>
  <c r="J1273" i="2"/>
  <c r="G1273" i="2"/>
  <c r="N1272" i="2"/>
  <c r="M1272" i="2"/>
  <c r="L1272" i="2"/>
  <c r="K1272" i="2"/>
  <c r="J1272" i="2"/>
  <c r="G1272" i="2"/>
  <c r="N1271" i="2"/>
  <c r="M1271" i="2"/>
  <c r="L1271" i="2"/>
  <c r="K1271" i="2"/>
  <c r="J1271" i="2"/>
  <c r="G1271" i="2"/>
  <c r="N1270" i="2"/>
  <c r="M1270" i="2"/>
  <c r="L1270" i="2"/>
  <c r="K1270" i="2"/>
  <c r="J1270" i="2"/>
  <c r="G1270" i="2"/>
  <c r="N1269" i="2"/>
  <c r="M1269" i="2"/>
  <c r="L1269" i="2"/>
  <c r="K1269" i="2"/>
  <c r="J1269" i="2"/>
  <c r="G1269" i="2"/>
  <c r="N1268" i="2"/>
  <c r="M1268" i="2"/>
  <c r="L1268" i="2"/>
  <c r="K1268" i="2"/>
  <c r="J1268" i="2"/>
  <c r="G1268" i="2"/>
  <c r="N1267" i="2"/>
  <c r="M1267" i="2"/>
  <c r="L1267" i="2"/>
  <c r="K1267" i="2"/>
  <c r="J1267" i="2"/>
  <c r="G1267" i="2"/>
  <c r="N1266" i="2"/>
  <c r="M1266" i="2"/>
  <c r="L1266" i="2"/>
  <c r="K1266" i="2"/>
  <c r="J1266" i="2"/>
  <c r="G1266" i="2"/>
  <c r="N1265" i="2"/>
  <c r="M1265" i="2"/>
  <c r="L1265" i="2"/>
  <c r="K1265" i="2"/>
  <c r="J1265" i="2"/>
  <c r="G1265" i="2"/>
  <c r="N1264" i="2"/>
  <c r="M1264" i="2"/>
  <c r="L1264" i="2"/>
  <c r="K1264" i="2"/>
  <c r="J1264" i="2"/>
  <c r="G1264" i="2"/>
  <c r="N1263" i="2"/>
  <c r="M1263" i="2"/>
  <c r="L1263" i="2"/>
  <c r="K1263" i="2"/>
  <c r="J1263" i="2"/>
  <c r="G1263" i="2"/>
  <c r="N1262" i="2"/>
  <c r="M1262" i="2"/>
  <c r="L1262" i="2"/>
  <c r="K1262" i="2"/>
  <c r="J1262" i="2"/>
  <c r="G1262" i="2"/>
  <c r="N1261" i="2"/>
  <c r="M1261" i="2"/>
  <c r="L1261" i="2"/>
  <c r="K1261" i="2"/>
  <c r="J1261" i="2"/>
  <c r="G1261" i="2"/>
  <c r="N1260" i="2"/>
  <c r="M1260" i="2"/>
  <c r="L1260" i="2"/>
  <c r="K1260" i="2"/>
  <c r="J1260" i="2"/>
  <c r="G1260" i="2"/>
  <c r="N1259" i="2"/>
  <c r="M1259" i="2"/>
  <c r="L1259" i="2"/>
  <c r="K1259" i="2"/>
  <c r="J1259" i="2"/>
  <c r="G1259" i="2"/>
  <c r="N1258" i="2"/>
  <c r="M1258" i="2"/>
  <c r="L1258" i="2"/>
  <c r="K1258" i="2"/>
  <c r="J1258" i="2"/>
  <c r="G1258" i="2"/>
  <c r="N1257" i="2"/>
  <c r="M1257" i="2"/>
  <c r="L1257" i="2"/>
  <c r="K1257" i="2"/>
  <c r="J1257" i="2"/>
  <c r="G1257" i="2"/>
  <c r="N1256" i="2"/>
  <c r="M1256" i="2"/>
  <c r="L1256" i="2"/>
  <c r="K1256" i="2"/>
  <c r="J1256" i="2"/>
  <c r="G1256" i="2"/>
  <c r="N1255" i="2"/>
  <c r="M1255" i="2"/>
  <c r="L1255" i="2"/>
  <c r="K1255" i="2"/>
  <c r="J1255" i="2"/>
  <c r="G1255" i="2"/>
  <c r="N1254" i="2"/>
  <c r="M1254" i="2"/>
  <c r="L1254" i="2"/>
  <c r="K1254" i="2"/>
  <c r="J1254" i="2"/>
  <c r="G1254" i="2"/>
  <c r="N1253" i="2"/>
  <c r="M1253" i="2"/>
  <c r="L1253" i="2"/>
  <c r="K1253" i="2"/>
  <c r="J1253" i="2"/>
  <c r="G1253" i="2"/>
  <c r="N1252" i="2"/>
  <c r="M1252" i="2"/>
  <c r="L1252" i="2"/>
  <c r="K1252" i="2"/>
  <c r="J1252" i="2"/>
  <c r="G1252" i="2"/>
  <c r="N1251" i="2"/>
  <c r="M1251" i="2"/>
  <c r="L1251" i="2"/>
  <c r="K1251" i="2"/>
  <c r="J1251" i="2"/>
  <c r="G1251" i="2"/>
  <c r="N1250" i="2"/>
  <c r="M1250" i="2"/>
  <c r="L1250" i="2"/>
  <c r="K1250" i="2"/>
  <c r="J1250" i="2"/>
  <c r="G1250" i="2"/>
  <c r="N1249" i="2"/>
  <c r="M1249" i="2"/>
  <c r="L1249" i="2"/>
  <c r="K1249" i="2"/>
  <c r="J1249" i="2"/>
  <c r="G1249" i="2"/>
  <c r="N1248" i="2"/>
  <c r="M1248" i="2"/>
  <c r="L1248" i="2"/>
  <c r="K1248" i="2"/>
  <c r="J1248" i="2"/>
  <c r="G1248" i="2"/>
  <c r="N1247" i="2"/>
  <c r="M1247" i="2"/>
  <c r="L1247" i="2"/>
  <c r="K1247" i="2"/>
  <c r="J1247" i="2"/>
  <c r="G1247" i="2"/>
  <c r="N1246" i="2"/>
  <c r="M1246" i="2"/>
  <c r="L1246" i="2"/>
  <c r="K1246" i="2"/>
  <c r="J1246" i="2"/>
  <c r="G1246" i="2"/>
  <c r="N1245" i="2"/>
  <c r="M1245" i="2"/>
  <c r="L1245" i="2"/>
  <c r="K1245" i="2"/>
  <c r="J1245" i="2"/>
  <c r="G1245" i="2"/>
  <c r="N1244" i="2"/>
  <c r="M1244" i="2"/>
  <c r="L1244" i="2"/>
  <c r="K1244" i="2"/>
  <c r="J1244" i="2"/>
  <c r="G1244" i="2"/>
  <c r="N1243" i="2"/>
  <c r="M1243" i="2"/>
  <c r="L1243" i="2"/>
  <c r="K1243" i="2"/>
  <c r="J1243" i="2"/>
  <c r="G1243" i="2"/>
  <c r="N1242" i="2"/>
  <c r="M1242" i="2"/>
  <c r="L1242" i="2"/>
  <c r="K1242" i="2"/>
  <c r="J1242" i="2"/>
  <c r="G1242" i="2"/>
  <c r="N1241" i="2"/>
  <c r="M1241" i="2"/>
  <c r="L1241" i="2"/>
  <c r="K1241" i="2"/>
  <c r="J1241" i="2"/>
  <c r="G1241" i="2"/>
  <c r="N1240" i="2"/>
  <c r="M1240" i="2"/>
  <c r="L1240" i="2"/>
  <c r="K1240" i="2"/>
  <c r="J1240" i="2"/>
  <c r="G1240" i="2"/>
  <c r="N1239" i="2"/>
  <c r="M1239" i="2"/>
  <c r="L1239" i="2"/>
  <c r="K1239" i="2"/>
  <c r="J1239" i="2"/>
  <c r="G1239" i="2"/>
  <c r="N1238" i="2"/>
  <c r="M1238" i="2"/>
  <c r="L1238" i="2"/>
  <c r="K1238" i="2"/>
  <c r="J1238" i="2"/>
  <c r="G1238" i="2"/>
  <c r="N1237" i="2"/>
  <c r="M1237" i="2"/>
  <c r="L1237" i="2"/>
  <c r="K1237" i="2"/>
  <c r="J1237" i="2"/>
  <c r="G1237" i="2"/>
  <c r="N1236" i="2"/>
  <c r="M1236" i="2"/>
  <c r="L1236" i="2"/>
  <c r="K1236" i="2"/>
  <c r="J1236" i="2"/>
  <c r="G1236" i="2"/>
  <c r="N1235" i="2"/>
  <c r="M1235" i="2"/>
  <c r="L1235" i="2"/>
  <c r="K1235" i="2"/>
  <c r="J1235" i="2"/>
  <c r="G1235" i="2"/>
  <c r="N1234" i="2"/>
  <c r="M1234" i="2"/>
  <c r="L1234" i="2"/>
  <c r="K1234" i="2"/>
  <c r="J1234" i="2"/>
  <c r="G1234" i="2"/>
  <c r="N1233" i="2"/>
  <c r="M1233" i="2"/>
  <c r="L1233" i="2"/>
  <c r="K1233" i="2"/>
  <c r="J1233" i="2"/>
  <c r="G1233" i="2"/>
  <c r="N1232" i="2"/>
  <c r="M1232" i="2"/>
  <c r="L1232" i="2"/>
  <c r="K1232" i="2"/>
  <c r="J1232" i="2"/>
  <c r="G1232" i="2"/>
  <c r="N1231" i="2"/>
  <c r="M1231" i="2"/>
  <c r="L1231" i="2"/>
  <c r="K1231" i="2"/>
  <c r="J1231" i="2"/>
  <c r="G1231" i="2"/>
  <c r="N1230" i="2"/>
  <c r="M1230" i="2"/>
  <c r="L1230" i="2"/>
  <c r="K1230" i="2"/>
  <c r="J1230" i="2"/>
  <c r="G1230" i="2"/>
  <c r="N1229" i="2"/>
  <c r="M1229" i="2"/>
  <c r="L1229" i="2"/>
  <c r="K1229" i="2"/>
  <c r="J1229" i="2"/>
  <c r="G1229" i="2"/>
  <c r="N1228" i="2"/>
  <c r="M1228" i="2"/>
  <c r="L1228" i="2"/>
  <c r="K1228" i="2"/>
  <c r="J1228" i="2"/>
  <c r="G1228" i="2"/>
  <c r="N1227" i="2"/>
  <c r="M1227" i="2"/>
  <c r="L1227" i="2"/>
  <c r="K1227" i="2"/>
  <c r="J1227" i="2"/>
  <c r="G1227" i="2"/>
  <c r="N1226" i="2"/>
  <c r="M1226" i="2"/>
  <c r="L1226" i="2"/>
  <c r="K1226" i="2"/>
  <c r="J1226" i="2"/>
  <c r="G1226" i="2"/>
  <c r="N1225" i="2"/>
  <c r="M1225" i="2"/>
  <c r="L1225" i="2"/>
  <c r="K1225" i="2"/>
  <c r="J1225" i="2"/>
  <c r="G1225" i="2"/>
  <c r="N1224" i="2"/>
  <c r="M1224" i="2"/>
  <c r="L1224" i="2"/>
  <c r="K1224" i="2"/>
  <c r="J1224" i="2"/>
  <c r="G1224" i="2"/>
  <c r="N1223" i="2"/>
  <c r="M1223" i="2"/>
  <c r="L1223" i="2"/>
  <c r="K1223" i="2"/>
  <c r="J1223" i="2"/>
  <c r="G1223" i="2"/>
  <c r="N1222" i="2"/>
  <c r="M1222" i="2"/>
  <c r="L1222" i="2"/>
  <c r="K1222" i="2"/>
  <c r="J1222" i="2"/>
  <c r="G1222" i="2"/>
  <c r="N1221" i="2"/>
  <c r="M1221" i="2"/>
  <c r="L1221" i="2"/>
  <c r="K1221" i="2"/>
  <c r="J1221" i="2"/>
  <c r="G1221" i="2"/>
  <c r="N1220" i="2"/>
  <c r="M1220" i="2"/>
  <c r="L1220" i="2"/>
  <c r="K1220" i="2"/>
  <c r="J1220" i="2"/>
  <c r="G1220" i="2"/>
  <c r="N1219" i="2"/>
  <c r="M1219" i="2"/>
  <c r="L1219" i="2"/>
  <c r="K1219" i="2"/>
  <c r="J1219" i="2"/>
  <c r="G1219" i="2"/>
  <c r="N1218" i="2"/>
  <c r="M1218" i="2"/>
  <c r="L1218" i="2"/>
  <c r="K1218" i="2"/>
  <c r="J1218" i="2"/>
  <c r="G1218" i="2"/>
  <c r="N1217" i="2"/>
  <c r="M1217" i="2"/>
  <c r="L1217" i="2"/>
  <c r="K1217" i="2"/>
  <c r="J1217" i="2"/>
  <c r="G1217" i="2"/>
  <c r="N1216" i="2"/>
  <c r="M1216" i="2"/>
  <c r="L1216" i="2"/>
  <c r="K1216" i="2"/>
  <c r="J1216" i="2"/>
  <c r="G1216" i="2"/>
  <c r="N1215" i="2"/>
  <c r="M1215" i="2"/>
  <c r="L1215" i="2"/>
  <c r="K1215" i="2"/>
  <c r="J1215" i="2"/>
  <c r="G1215" i="2"/>
  <c r="N1214" i="2"/>
  <c r="M1214" i="2"/>
  <c r="L1214" i="2"/>
  <c r="K1214" i="2"/>
  <c r="J1214" i="2"/>
  <c r="G1214" i="2"/>
  <c r="N1213" i="2"/>
  <c r="M1213" i="2"/>
  <c r="L1213" i="2"/>
  <c r="K1213" i="2"/>
  <c r="J1213" i="2"/>
  <c r="G1213" i="2"/>
  <c r="N1212" i="2"/>
  <c r="M1212" i="2"/>
  <c r="L1212" i="2"/>
  <c r="K1212" i="2"/>
  <c r="J1212" i="2"/>
  <c r="G1212" i="2"/>
  <c r="N1211" i="2"/>
  <c r="M1211" i="2"/>
  <c r="L1211" i="2"/>
  <c r="K1211" i="2"/>
  <c r="J1211" i="2"/>
  <c r="G1211" i="2"/>
  <c r="N1210" i="2"/>
  <c r="M1210" i="2"/>
  <c r="L1210" i="2"/>
  <c r="K1210" i="2"/>
  <c r="J1210" i="2"/>
  <c r="G1210" i="2"/>
  <c r="N1209" i="2"/>
  <c r="M1209" i="2"/>
  <c r="L1209" i="2"/>
  <c r="K1209" i="2"/>
  <c r="J1209" i="2"/>
  <c r="G1209" i="2"/>
  <c r="N1208" i="2"/>
  <c r="M1208" i="2"/>
  <c r="L1208" i="2"/>
  <c r="K1208" i="2"/>
  <c r="J1208" i="2"/>
  <c r="G1208" i="2"/>
  <c r="N1207" i="2"/>
  <c r="M1207" i="2"/>
  <c r="L1207" i="2"/>
  <c r="K1207" i="2"/>
  <c r="J1207" i="2"/>
  <c r="G1207" i="2"/>
  <c r="N1206" i="2"/>
  <c r="M1206" i="2"/>
  <c r="L1206" i="2"/>
  <c r="K1206" i="2"/>
  <c r="J1206" i="2"/>
  <c r="G1206" i="2"/>
  <c r="N1205" i="2"/>
  <c r="M1205" i="2"/>
  <c r="L1205" i="2"/>
  <c r="K1205" i="2"/>
  <c r="J1205" i="2"/>
  <c r="G1205" i="2"/>
  <c r="N1204" i="2"/>
  <c r="M1204" i="2"/>
  <c r="L1204" i="2"/>
  <c r="K1204" i="2"/>
  <c r="J1204" i="2"/>
  <c r="G1204" i="2"/>
  <c r="N1203" i="2"/>
  <c r="M1203" i="2"/>
  <c r="L1203" i="2"/>
  <c r="K1203" i="2"/>
  <c r="J1203" i="2"/>
  <c r="G1203" i="2"/>
  <c r="N1202" i="2"/>
  <c r="M1202" i="2"/>
  <c r="L1202" i="2"/>
  <c r="K1202" i="2"/>
  <c r="J1202" i="2"/>
  <c r="G1202" i="2"/>
  <c r="N1201" i="2"/>
  <c r="M1201" i="2"/>
  <c r="L1201" i="2"/>
  <c r="K1201" i="2"/>
  <c r="J1201" i="2"/>
  <c r="G1201" i="2"/>
  <c r="N1200" i="2"/>
  <c r="M1200" i="2"/>
  <c r="L1200" i="2"/>
  <c r="K1200" i="2"/>
  <c r="J1200" i="2"/>
  <c r="G1200" i="2"/>
  <c r="N1199" i="2"/>
  <c r="M1199" i="2"/>
  <c r="L1199" i="2"/>
  <c r="K1199" i="2"/>
  <c r="J1199" i="2"/>
  <c r="G1199" i="2"/>
  <c r="N1198" i="2"/>
  <c r="M1198" i="2"/>
  <c r="L1198" i="2"/>
  <c r="K1198" i="2"/>
  <c r="J1198" i="2"/>
  <c r="G1198" i="2"/>
  <c r="N1197" i="2"/>
  <c r="M1197" i="2"/>
  <c r="L1197" i="2"/>
  <c r="K1197" i="2"/>
  <c r="J1197" i="2"/>
  <c r="G1197" i="2"/>
  <c r="N1196" i="2"/>
  <c r="M1196" i="2"/>
  <c r="L1196" i="2"/>
  <c r="K1196" i="2"/>
  <c r="J1196" i="2"/>
  <c r="G1196" i="2"/>
  <c r="N1195" i="2"/>
  <c r="M1195" i="2"/>
  <c r="L1195" i="2"/>
  <c r="K1195" i="2"/>
  <c r="J1195" i="2"/>
  <c r="G1195" i="2"/>
  <c r="N1194" i="2"/>
  <c r="M1194" i="2"/>
  <c r="L1194" i="2"/>
  <c r="K1194" i="2"/>
  <c r="J1194" i="2"/>
  <c r="G1194" i="2"/>
  <c r="N1193" i="2"/>
  <c r="M1193" i="2"/>
  <c r="L1193" i="2"/>
  <c r="K1193" i="2"/>
  <c r="J1193" i="2"/>
  <c r="G1193" i="2"/>
  <c r="N1192" i="2"/>
  <c r="M1192" i="2"/>
  <c r="L1192" i="2"/>
  <c r="K1192" i="2"/>
  <c r="J1192" i="2"/>
  <c r="G1192" i="2"/>
  <c r="N1191" i="2"/>
  <c r="M1191" i="2"/>
  <c r="L1191" i="2"/>
  <c r="K1191" i="2"/>
  <c r="J1191" i="2"/>
  <c r="G1191" i="2"/>
  <c r="N1190" i="2"/>
  <c r="M1190" i="2"/>
  <c r="L1190" i="2"/>
  <c r="K1190" i="2"/>
  <c r="J1190" i="2"/>
  <c r="G1190" i="2"/>
  <c r="N1189" i="2"/>
  <c r="M1189" i="2"/>
  <c r="L1189" i="2"/>
  <c r="K1189" i="2"/>
  <c r="J1189" i="2"/>
  <c r="G1189" i="2"/>
  <c r="N1188" i="2"/>
  <c r="M1188" i="2"/>
  <c r="L1188" i="2"/>
  <c r="K1188" i="2"/>
  <c r="J1188" i="2"/>
  <c r="G1188" i="2"/>
  <c r="N1187" i="2"/>
  <c r="M1187" i="2"/>
  <c r="L1187" i="2"/>
  <c r="K1187" i="2"/>
  <c r="J1187" i="2"/>
  <c r="G1187" i="2"/>
  <c r="N1186" i="2"/>
  <c r="M1186" i="2"/>
  <c r="L1186" i="2"/>
  <c r="K1186" i="2"/>
  <c r="J1186" i="2"/>
  <c r="G1186" i="2"/>
  <c r="N1185" i="2"/>
  <c r="M1185" i="2"/>
  <c r="L1185" i="2"/>
  <c r="K1185" i="2"/>
  <c r="J1185" i="2"/>
  <c r="G1185" i="2"/>
  <c r="N1184" i="2"/>
  <c r="M1184" i="2"/>
  <c r="L1184" i="2"/>
  <c r="K1184" i="2"/>
  <c r="J1184" i="2"/>
  <c r="G1184" i="2"/>
  <c r="N1183" i="2"/>
  <c r="M1183" i="2"/>
  <c r="L1183" i="2"/>
  <c r="K1183" i="2"/>
  <c r="J1183" i="2"/>
  <c r="G1183" i="2"/>
  <c r="N1182" i="2"/>
  <c r="M1182" i="2"/>
  <c r="L1182" i="2"/>
  <c r="K1182" i="2"/>
  <c r="J1182" i="2"/>
  <c r="G1182" i="2"/>
  <c r="N1181" i="2"/>
  <c r="M1181" i="2"/>
  <c r="L1181" i="2"/>
  <c r="K1181" i="2"/>
  <c r="J1181" i="2"/>
  <c r="G1181" i="2"/>
  <c r="N1180" i="2"/>
  <c r="M1180" i="2"/>
  <c r="L1180" i="2"/>
  <c r="K1180" i="2"/>
  <c r="J1180" i="2"/>
  <c r="G1180" i="2"/>
  <c r="N1179" i="2"/>
  <c r="M1179" i="2"/>
  <c r="L1179" i="2"/>
  <c r="K1179" i="2"/>
  <c r="J1179" i="2"/>
  <c r="G1179" i="2"/>
  <c r="N1178" i="2"/>
  <c r="M1178" i="2"/>
  <c r="L1178" i="2"/>
  <c r="K1178" i="2"/>
  <c r="J1178" i="2"/>
  <c r="G1178" i="2"/>
  <c r="N1177" i="2"/>
  <c r="M1177" i="2"/>
  <c r="L1177" i="2"/>
  <c r="K1177" i="2"/>
  <c r="J1177" i="2"/>
  <c r="G1177" i="2"/>
  <c r="N1176" i="2"/>
  <c r="M1176" i="2"/>
  <c r="L1176" i="2"/>
  <c r="K1176" i="2"/>
  <c r="J1176" i="2"/>
  <c r="G1176" i="2"/>
  <c r="N1175" i="2"/>
  <c r="M1175" i="2"/>
  <c r="L1175" i="2"/>
  <c r="K1175" i="2"/>
  <c r="J1175" i="2"/>
  <c r="G1175" i="2"/>
  <c r="N1174" i="2"/>
  <c r="M1174" i="2"/>
  <c r="L1174" i="2"/>
  <c r="K1174" i="2"/>
  <c r="J1174" i="2"/>
  <c r="G1174" i="2"/>
  <c r="N1173" i="2"/>
  <c r="M1173" i="2"/>
  <c r="L1173" i="2"/>
  <c r="K1173" i="2"/>
  <c r="J1173" i="2"/>
  <c r="G1173" i="2"/>
  <c r="N1172" i="2"/>
  <c r="M1172" i="2"/>
  <c r="L1172" i="2"/>
  <c r="K1172" i="2"/>
  <c r="J1172" i="2"/>
  <c r="G1172" i="2"/>
  <c r="N1171" i="2"/>
  <c r="M1171" i="2"/>
  <c r="L1171" i="2"/>
  <c r="K1171" i="2"/>
  <c r="J1171" i="2"/>
  <c r="G1171" i="2"/>
  <c r="N1170" i="2"/>
  <c r="M1170" i="2"/>
  <c r="L1170" i="2"/>
  <c r="K1170" i="2"/>
  <c r="J1170" i="2"/>
  <c r="G1170" i="2"/>
  <c r="N1169" i="2"/>
  <c r="M1169" i="2"/>
  <c r="L1169" i="2"/>
  <c r="K1169" i="2"/>
  <c r="J1169" i="2"/>
  <c r="G1169" i="2"/>
  <c r="N1168" i="2"/>
  <c r="M1168" i="2"/>
  <c r="L1168" i="2"/>
  <c r="K1168" i="2"/>
  <c r="J1168" i="2"/>
  <c r="G1168" i="2"/>
  <c r="N1167" i="2"/>
  <c r="M1167" i="2"/>
  <c r="L1167" i="2"/>
  <c r="K1167" i="2"/>
  <c r="J1167" i="2"/>
  <c r="G1167" i="2"/>
  <c r="N1166" i="2"/>
  <c r="M1166" i="2"/>
  <c r="L1166" i="2"/>
  <c r="K1166" i="2"/>
  <c r="J1166" i="2"/>
  <c r="G1166" i="2"/>
  <c r="N1165" i="2"/>
  <c r="M1165" i="2"/>
  <c r="L1165" i="2"/>
  <c r="K1165" i="2"/>
  <c r="J1165" i="2"/>
  <c r="G1165" i="2"/>
  <c r="N1164" i="2"/>
  <c r="M1164" i="2"/>
  <c r="L1164" i="2"/>
  <c r="K1164" i="2"/>
  <c r="J1164" i="2"/>
  <c r="G1164" i="2"/>
  <c r="N1163" i="2"/>
  <c r="M1163" i="2"/>
  <c r="L1163" i="2"/>
  <c r="K1163" i="2"/>
  <c r="J1163" i="2"/>
  <c r="G1163" i="2"/>
  <c r="N1162" i="2"/>
  <c r="M1162" i="2"/>
  <c r="L1162" i="2"/>
  <c r="K1162" i="2"/>
  <c r="J1162" i="2"/>
  <c r="G1162" i="2"/>
  <c r="N1161" i="2"/>
  <c r="M1161" i="2"/>
  <c r="L1161" i="2"/>
  <c r="K1161" i="2"/>
  <c r="J1161" i="2"/>
  <c r="G1161" i="2"/>
  <c r="N1160" i="2"/>
  <c r="M1160" i="2"/>
  <c r="L1160" i="2"/>
  <c r="K1160" i="2"/>
  <c r="J1160" i="2"/>
  <c r="G1160" i="2"/>
  <c r="N1159" i="2"/>
  <c r="M1159" i="2"/>
  <c r="L1159" i="2"/>
  <c r="K1159" i="2"/>
  <c r="J1159" i="2"/>
  <c r="G1159" i="2"/>
  <c r="N1158" i="2"/>
  <c r="M1158" i="2"/>
  <c r="L1158" i="2"/>
  <c r="K1158" i="2"/>
  <c r="J1158" i="2"/>
  <c r="G1158" i="2"/>
  <c r="N1157" i="2"/>
  <c r="M1157" i="2"/>
  <c r="L1157" i="2"/>
  <c r="K1157" i="2"/>
  <c r="J1157" i="2"/>
  <c r="G1157" i="2"/>
  <c r="N1156" i="2"/>
  <c r="M1156" i="2"/>
  <c r="L1156" i="2"/>
  <c r="K1156" i="2"/>
  <c r="J1156" i="2"/>
  <c r="G1156" i="2"/>
  <c r="N1155" i="2"/>
  <c r="M1155" i="2"/>
  <c r="L1155" i="2"/>
  <c r="K1155" i="2"/>
  <c r="J1155" i="2"/>
  <c r="G1155" i="2"/>
  <c r="N1154" i="2"/>
  <c r="M1154" i="2"/>
  <c r="L1154" i="2"/>
  <c r="K1154" i="2"/>
  <c r="J1154" i="2"/>
  <c r="G1154" i="2"/>
  <c r="N1153" i="2"/>
  <c r="M1153" i="2"/>
  <c r="L1153" i="2"/>
  <c r="K1153" i="2"/>
  <c r="J1153" i="2"/>
  <c r="G1153" i="2"/>
  <c r="N1152" i="2"/>
  <c r="M1152" i="2"/>
  <c r="L1152" i="2"/>
  <c r="K1152" i="2"/>
  <c r="J1152" i="2"/>
  <c r="G1152" i="2"/>
  <c r="N1151" i="2"/>
  <c r="M1151" i="2"/>
  <c r="L1151" i="2"/>
  <c r="K1151" i="2"/>
  <c r="J1151" i="2"/>
  <c r="G1151" i="2"/>
  <c r="N1150" i="2"/>
  <c r="M1150" i="2"/>
  <c r="L1150" i="2"/>
  <c r="K1150" i="2"/>
  <c r="J1150" i="2"/>
  <c r="G1150" i="2"/>
  <c r="N1149" i="2"/>
  <c r="M1149" i="2"/>
  <c r="L1149" i="2"/>
  <c r="K1149" i="2"/>
  <c r="J1149" i="2"/>
  <c r="G1149" i="2"/>
  <c r="N1148" i="2"/>
  <c r="M1148" i="2"/>
  <c r="L1148" i="2"/>
  <c r="K1148" i="2"/>
  <c r="J1148" i="2"/>
  <c r="G1148" i="2"/>
  <c r="N1147" i="2"/>
  <c r="M1147" i="2"/>
  <c r="L1147" i="2"/>
  <c r="K1147" i="2"/>
  <c r="J1147" i="2"/>
  <c r="G1147" i="2"/>
  <c r="N1146" i="2"/>
  <c r="M1146" i="2"/>
  <c r="L1146" i="2"/>
  <c r="K1146" i="2"/>
  <c r="J1146" i="2"/>
  <c r="G1146" i="2"/>
  <c r="N1145" i="2"/>
  <c r="M1145" i="2"/>
  <c r="L1145" i="2"/>
  <c r="K1145" i="2"/>
  <c r="J1145" i="2"/>
  <c r="G1145" i="2"/>
  <c r="N1144" i="2"/>
  <c r="M1144" i="2"/>
  <c r="L1144" i="2"/>
  <c r="K1144" i="2"/>
  <c r="J1144" i="2"/>
  <c r="G1144" i="2"/>
  <c r="N1143" i="2"/>
  <c r="M1143" i="2"/>
  <c r="L1143" i="2"/>
  <c r="K1143" i="2"/>
  <c r="J1143" i="2"/>
  <c r="G1143" i="2"/>
  <c r="N1142" i="2"/>
  <c r="M1142" i="2"/>
  <c r="L1142" i="2"/>
  <c r="K1142" i="2"/>
  <c r="J1142" i="2"/>
  <c r="G1142" i="2"/>
  <c r="N1141" i="2"/>
  <c r="M1141" i="2"/>
  <c r="L1141" i="2"/>
  <c r="K1141" i="2"/>
  <c r="J1141" i="2"/>
  <c r="G1141" i="2"/>
  <c r="N1140" i="2"/>
  <c r="M1140" i="2"/>
  <c r="L1140" i="2"/>
  <c r="K1140" i="2"/>
  <c r="J1140" i="2"/>
  <c r="G1140" i="2"/>
  <c r="N1139" i="2"/>
  <c r="M1139" i="2"/>
  <c r="L1139" i="2"/>
  <c r="K1139" i="2"/>
  <c r="J1139" i="2"/>
  <c r="G1139" i="2"/>
  <c r="N1138" i="2"/>
  <c r="M1138" i="2"/>
  <c r="L1138" i="2"/>
  <c r="K1138" i="2"/>
  <c r="J1138" i="2"/>
  <c r="G1138" i="2"/>
  <c r="N1137" i="2"/>
  <c r="M1137" i="2"/>
  <c r="L1137" i="2"/>
  <c r="K1137" i="2"/>
  <c r="J1137" i="2"/>
  <c r="G1137" i="2"/>
  <c r="N1136" i="2"/>
  <c r="M1136" i="2"/>
  <c r="L1136" i="2"/>
  <c r="K1136" i="2"/>
  <c r="J1136" i="2"/>
  <c r="G1136" i="2"/>
  <c r="N1135" i="2"/>
  <c r="M1135" i="2"/>
  <c r="L1135" i="2"/>
  <c r="K1135" i="2"/>
  <c r="J1135" i="2"/>
  <c r="G1135" i="2"/>
  <c r="N1134" i="2"/>
  <c r="M1134" i="2"/>
  <c r="L1134" i="2"/>
  <c r="K1134" i="2"/>
  <c r="J1134" i="2"/>
  <c r="G1134" i="2"/>
  <c r="N1133" i="2"/>
  <c r="M1133" i="2"/>
  <c r="L1133" i="2"/>
  <c r="K1133" i="2"/>
  <c r="J1133" i="2"/>
  <c r="G1133" i="2"/>
  <c r="N1132" i="2"/>
  <c r="M1132" i="2"/>
  <c r="L1132" i="2"/>
  <c r="K1132" i="2"/>
  <c r="J1132" i="2"/>
  <c r="G1132" i="2"/>
  <c r="N1131" i="2"/>
  <c r="M1131" i="2"/>
  <c r="L1131" i="2"/>
  <c r="K1131" i="2"/>
  <c r="J1131" i="2"/>
  <c r="G1131" i="2"/>
  <c r="N1130" i="2"/>
  <c r="M1130" i="2"/>
  <c r="L1130" i="2"/>
  <c r="K1130" i="2"/>
  <c r="J1130" i="2"/>
  <c r="G1130" i="2"/>
  <c r="N1129" i="2"/>
  <c r="M1129" i="2"/>
  <c r="L1129" i="2"/>
  <c r="K1129" i="2"/>
  <c r="J1129" i="2"/>
  <c r="G1129" i="2"/>
  <c r="N1128" i="2"/>
  <c r="M1128" i="2"/>
  <c r="L1128" i="2"/>
  <c r="K1128" i="2"/>
  <c r="J1128" i="2"/>
  <c r="G1128" i="2"/>
  <c r="N1127" i="2"/>
  <c r="M1127" i="2"/>
  <c r="L1127" i="2"/>
  <c r="K1127" i="2"/>
  <c r="J1127" i="2"/>
  <c r="G1127" i="2"/>
  <c r="N1126" i="2"/>
  <c r="M1126" i="2"/>
  <c r="L1126" i="2"/>
  <c r="K1126" i="2"/>
  <c r="J1126" i="2"/>
  <c r="G1126" i="2"/>
  <c r="N1125" i="2"/>
  <c r="M1125" i="2"/>
  <c r="L1125" i="2"/>
  <c r="K1125" i="2"/>
  <c r="J1125" i="2"/>
  <c r="G1125" i="2"/>
  <c r="N1124" i="2"/>
  <c r="M1124" i="2"/>
  <c r="L1124" i="2"/>
  <c r="K1124" i="2"/>
  <c r="J1124" i="2"/>
  <c r="G1124" i="2"/>
  <c r="N1123" i="2"/>
  <c r="M1123" i="2"/>
  <c r="L1123" i="2"/>
  <c r="K1123" i="2"/>
  <c r="J1123" i="2"/>
  <c r="G1123" i="2"/>
  <c r="N1122" i="2"/>
  <c r="M1122" i="2"/>
  <c r="L1122" i="2"/>
  <c r="K1122" i="2"/>
  <c r="J1122" i="2"/>
  <c r="G1122" i="2"/>
  <c r="N1121" i="2"/>
  <c r="M1121" i="2"/>
  <c r="L1121" i="2"/>
  <c r="K1121" i="2"/>
  <c r="J1121" i="2"/>
  <c r="G1121" i="2"/>
  <c r="N1120" i="2"/>
  <c r="M1120" i="2"/>
  <c r="L1120" i="2"/>
  <c r="K1120" i="2"/>
  <c r="J1120" i="2"/>
  <c r="G1120" i="2"/>
  <c r="N1119" i="2"/>
  <c r="M1119" i="2"/>
  <c r="L1119" i="2"/>
  <c r="K1119" i="2"/>
  <c r="J1119" i="2"/>
  <c r="G1119" i="2"/>
  <c r="N1118" i="2"/>
  <c r="M1118" i="2"/>
  <c r="L1118" i="2"/>
  <c r="K1118" i="2"/>
  <c r="J1118" i="2"/>
  <c r="G1118" i="2"/>
  <c r="N1117" i="2"/>
  <c r="M1117" i="2"/>
  <c r="L1117" i="2"/>
  <c r="K1117" i="2"/>
  <c r="J1117" i="2"/>
  <c r="G1117" i="2"/>
  <c r="N1116" i="2"/>
  <c r="M1116" i="2"/>
  <c r="L1116" i="2"/>
  <c r="K1116" i="2"/>
  <c r="J1116" i="2"/>
  <c r="G1116" i="2"/>
  <c r="N1115" i="2"/>
  <c r="M1115" i="2"/>
  <c r="L1115" i="2"/>
  <c r="K1115" i="2"/>
  <c r="J1115" i="2"/>
  <c r="G1115" i="2"/>
  <c r="N1114" i="2"/>
  <c r="M1114" i="2"/>
  <c r="L1114" i="2"/>
  <c r="K1114" i="2"/>
  <c r="J1114" i="2"/>
  <c r="G1114" i="2"/>
  <c r="N1113" i="2"/>
  <c r="M1113" i="2"/>
  <c r="L1113" i="2"/>
  <c r="K1113" i="2"/>
  <c r="J1113" i="2"/>
  <c r="G1113" i="2"/>
  <c r="N1112" i="2"/>
  <c r="M1112" i="2"/>
  <c r="L1112" i="2"/>
  <c r="K1112" i="2"/>
  <c r="J1112" i="2"/>
  <c r="G1112" i="2"/>
  <c r="N1111" i="2"/>
  <c r="M1111" i="2"/>
  <c r="L1111" i="2"/>
  <c r="K1111" i="2"/>
  <c r="J1111" i="2"/>
  <c r="G1111" i="2"/>
  <c r="N1110" i="2"/>
  <c r="M1110" i="2"/>
  <c r="L1110" i="2"/>
  <c r="K1110" i="2"/>
  <c r="J1110" i="2"/>
  <c r="G1110" i="2"/>
  <c r="N1109" i="2"/>
  <c r="M1109" i="2"/>
  <c r="L1109" i="2"/>
  <c r="K1109" i="2"/>
  <c r="J1109" i="2"/>
  <c r="G1109" i="2"/>
  <c r="N1108" i="2"/>
  <c r="M1108" i="2"/>
  <c r="L1108" i="2"/>
  <c r="K1108" i="2"/>
  <c r="J1108" i="2"/>
  <c r="G1108" i="2"/>
  <c r="N1107" i="2"/>
  <c r="M1107" i="2"/>
  <c r="L1107" i="2"/>
  <c r="K1107" i="2"/>
  <c r="J1107" i="2"/>
  <c r="G1107" i="2"/>
  <c r="N1106" i="2"/>
  <c r="M1106" i="2"/>
  <c r="L1106" i="2"/>
  <c r="K1106" i="2"/>
  <c r="J1106" i="2"/>
  <c r="G1106" i="2"/>
  <c r="N1105" i="2"/>
  <c r="M1105" i="2"/>
  <c r="L1105" i="2"/>
  <c r="K1105" i="2"/>
  <c r="J1105" i="2"/>
  <c r="G1105" i="2"/>
  <c r="N1104" i="2"/>
  <c r="M1104" i="2"/>
  <c r="L1104" i="2"/>
  <c r="K1104" i="2"/>
  <c r="J1104" i="2"/>
  <c r="G1104" i="2"/>
  <c r="N1103" i="2"/>
  <c r="M1103" i="2"/>
  <c r="L1103" i="2"/>
  <c r="K1103" i="2"/>
  <c r="J1103" i="2"/>
  <c r="G1103" i="2"/>
  <c r="N1102" i="2"/>
  <c r="M1102" i="2"/>
  <c r="L1102" i="2"/>
  <c r="K1102" i="2"/>
  <c r="J1102" i="2"/>
  <c r="G1102" i="2"/>
  <c r="N1101" i="2"/>
  <c r="M1101" i="2"/>
  <c r="L1101" i="2"/>
  <c r="K1101" i="2"/>
  <c r="J1101" i="2"/>
  <c r="G1101" i="2"/>
  <c r="N1100" i="2"/>
  <c r="M1100" i="2"/>
  <c r="L1100" i="2"/>
  <c r="K1100" i="2"/>
  <c r="J1100" i="2"/>
  <c r="G1100" i="2"/>
  <c r="N1099" i="2"/>
  <c r="M1099" i="2"/>
  <c r="L1099" i="2"/>
  <c r="K1099" i="2"/>
  <c r="J1099" i="2"/>
  <c r="G1099" i="2"/>
  <c r="N1098" i="2"/>
  <c r="M1098" i="2"/>
  <c r="L1098" i="2"/>
  <c r="K1098" i="2"/>
  <c r="J1098" i="2"/>
  <c r="G1098" i="2"/>
  <c r="N1097" i="2"/>
  <c r="M1097" i="2"/>
  <c r="L1097" i="2"/>
  <c r="K1097" i="2"/>
  <c r="J1097" i="2"/>
  <c r="G1097" i="2"/>
  <c r="N1096" i="2"/>
  <c r="M1096" i="2"/>
  <c r="L1096" i="2"/>
  <c r="K1096" i="2"/>
  <c r="J1096" i="2"/>
  <c r="G1096" i="2"/>
  <c r="N1095" i="2"/>
  <c r="M1095" i="2"/>
  <c r="L1095" i="2"/>
  <c r="K1095" i="2"/>
  <c r="J1095" i="2"/>
  <c r="G1095" i="2"/>
  <c r="N1094" i="2"/>
  <c r="M1094" i="2"/>
  <c r="L1094" i="2"/>
  <c r="K1094" i="2"/>
  <c r="J1094" i="2"/>
  <c r="G1094" i="2"/>
  <c r="N1093" i="2"/>
  <c r="M1093" i="2"/>
  <c r="L1093" i="2"/>
  <c r="K1093" i="2"/>
  <c r="J1093" i="2"/>
  <c r="G1093" i="2"/>
  <c r="N1092" i="2"/>
  <c r="M1092" i="2"/>
  <c r="L1092" i="2"/>
  <c r="K1092" i="2"/>
  <c r="J1092" i="2"/>
  <c r="G1092" i="2"/>
  <c r="N1091" i="2"/>
  <c r="M1091" i="2"/>
  <c r="L1091" i="2"/>
  <c r="K1091" i="2"/>
  <c r="J1091" i="2"/>
  <c r="G1091" i="2"/>
  <c r="N1090" i="2"/>
  <c r="M1090" i="2"/>
  <c r="L1090" i="2"/>
  <c r="K1090" i="2"/>
  <c r="J1090" i="2"/>
  <c r="G1090" i="2"/>
  <c r="N1089" i="2"/>
  <c r="M1089" i="2"/>
  <c r="L1089" i="2"/>
  <c r="K1089" i="2"/>
  <c r="J1089" i="2"/>
  <c r="G1089" i="2"/>
  <c r="N1088" i="2"/>
  <c r="M1088" i="2"/>
  <c r="L1088" i="2"/>
  <c r="K1088" i="2"/>
  <c r="J1088" i="2"/>
  <c r="G1088" i="2"/>
  <c r="N1087" i="2"/>
  <c r="M1087" i="2"/>
  <c r="L1087" i="2"/>
  <c r="K1087" i="2"/>
  <c r="J1087" i="2"/>
  <c r="G1087" i="2"/>
  <c r="N1086" i="2"/>
  <c r="M1086" i="2"/>
  <c r="L1086" i="2"/>
  <c r="K1086" i="2"/>
  <c r="J1086" i="2"/>
  <c r="G1086" i="2"/>
  <c r="N1085" i="2"/>
  <c r="M1085" i="2"/>
  <c r="L1085" i="2"/>
  <c r="K1085" i="2"/>
  <c r="J1085" i="2"/>
  <c r="G1085" i="2"/>
  <c r="N1084" i="2"/>
  <c r="M1084" i="2"/>
  <c r="L1084" i="2"/>
  <c r="K1084" i="2"/>
  <c r="J1084" i="2"/>
  <c r="G1084" i="2"/>
  <c r="N1083" i="2"/>
  <c r="M1083" i="2"/>
  <c r="L1083" i="2"/>
  <c r="K1083" i="2"/>
  <c r="J1083" i="2"/>
  <c r="G1083" i="2"/>
  <c r="N1082" i="2"/>
  <c r="M1082" i="2"/>
  <c r="L1082" i="2"/>
  <c r="K1082" i="2"/>
  <c r="J1082" i="2"/>
  <c r="G1082" i="2"/>
  <c r="N1081" i="2"/>
  <c r="M1081" i="2"/>
  <c r="L1081" i="2"/>
  <c r="K1081" i="2"/>
  <c r="J1081" i="2"/>
  <c r="G1081" i="2"/>
  <c r="N1080" i="2"/>
  <c r="M1080" i="2"/>
  <c r="L1080" i="2"/>
  <c r="K1080" i="2"/>
  <c r="J1080" i="2"/>
  <c r="G1080" i="2"/>
  <c r="N1079" i="2"/>
  <c r="M1079" i="2"/>
  <c r="L1079" i="2"/>
  <c r="K1079" i="2"/>
  <c r="J1079" i="2"/>
  <c r="G1079" i="2"/>
  <c r="N1078" i="2"/>
  <c r="M1078" i="2"/>
  <c r="L1078" i="2"/>
  <c r="K1078" i="2"/>
  <c r="J1078" i="2"/>
  <c r="G1078" i="2"/>
  <c r="N1077" i="2"/>
  <c r="M1077" i="2"/>
  <c r="L1077" i="2"/>
  <c r="K1077" i="2"/>
  <c r="J1077" i="2"/>
  <c r="G1077" i="2"/>
  <c r="N1076" i="2"/>
  <c r="M1076" i="2"/>
  <c r="L1076" i="2"/>
  <c r="K1076" i="2"/>
  <c r="J1076" i="2"/>
  <c r="G1076" i="2"/>
  <c r="N1075" i="2"/>
  <c r="M1075" i="2"/>
  <c r="L1075" i="2"/>
  <c r="K1075" i="2"/>
  <c r="J1075" i="2"/>
  <c r="G1075" i="2"/>
  <c r="N1074" i="2"/>
  <c r="M1074" i="2"/>
  <c r="L1074" i="2"/>
  <c r="K1074" i="2"/>
  <c r="J1074" i="2"/>
  <c r="G1074" i="2"/>
  <c r="N1073" i="2"/>
  <c r="M1073" i="2"/>
  <c r="L1073" i="2"/>
  <c r="K1073" i="2"/>
  <c r="J1073" i="2"/>
  <c r="G1073" i="2"/>
  <c r="N1072" i="2"/>
  <c r="M1072" i="2"/>
  <c r="L1072" i="2"/>
  <c r="K1072" i="2"/>
  <c r="J1072" i="2"/>
  <c r="G1072" i="2"/>
  <c r="N1071" i="2"/>
  <c r="M1071" i="2"/>
  <c r="L1071" i="2"/>
  <c r="K1071" i="2"/>
  <c r="J1071" i="2"/>
  <c r="G1071" i="2"/>
  <c r="N1070" i="2"/>
  <c r="M1070" i="2"/>
  <c r="L1070" i="2"/>
  <c r="K1070" i="2"/>
  <c r="J1070" i="2"/>
  <c r="G1070" i="2"/>
  <c r="N1069" i="2"/>
  <c r="M1069" i="2"/>
  <c r="L1069" i="2"/>
  <c r="K1069" i="2"/>
  <c r="J1069" i="2"/>
  <c r="G1069" i="2"/>
  <c r="N1068" i="2"/>
  <c r="M1068" i="2"/>
  <c r="L1068" i="2"/>
  <c r="K1068" i="2"/>
  <c r="J1068" i="2"/>
  <c r="G1068" i="2"/>
  <c r="N1067" i="2"/>
  <c r="M1067" i="2"/>
  <c r="L1067" i="2"/>
  <c r="K1067" i="2"/>
  <c r="J1067" i="2"/>
  <c r="G1067" i="2"/>
  <c r="N1066" i="2"/>
  <c r="M1066" i="2"/>
  <c r="L1066" i="2"/>
  <c r="K1066" i="2"/>
  <c r="J1066" i="2"/>
  <c r="G1066" i="2"/>
  <c r="N1065" i="2"/>
  <c r="M1065" i="2"/>
  <c r="L1065" i="2"/>
  <c r="K1065" i="2"/>
  <c r="J1065" i="2"/>
  <c r="G1065" i="2"/>
  <c r="N1064" i="2"/>
  <c r="M1064" i="2"/>
  <c r="L1064" i="2"/>
  <c r="K1064" i="2"/>
  <c r="J1064" i="2"/>
  <c r="G1064" i="2"/>
  <c r="N1063" i="2"/>
  <c r="M1063" i="2"/>
  <c r="L1063" i="2"/>
  <c r="K1063" i="2"/>
  <c r="J1063" i="2"/>
  <c r="G1063" i="2"/>
  <c r="N1062" i="2"/>
  <c r="M1062" i="2"/>
  <c r="L1062" i="2"/>
  <c r="K1062" i="2"/>
  <c r="J1062" i="2"/>
  <c r="G1062" i="2"/>
  <c r="N1061" i="2"/>
  <c r="M1061" i="2"/>
  <c r="L1061" i="2"/>
  <c r="K1061" i="2"/>
  <c r="J1061" i="2"/>
  <c r="G1061" i="2"/>
  <c r="N1060" i="2"/>
  <c r="M1060" i="2"/>
  <c r="L1060" i="2"/>
  <c r="K1060" i="2"/>
  <c r="J1060" i="2"/>
  <c r="G1060" i="2"/>
  <c r="N1059" i="2"/>
  <c r="M1059" i="2"/>
  <c r="L1059" i="2"/>
  <c r="K1059" i="2"/>
  <c r="J1059" i="2"/>
  <c r="G1059" i="2"/>
  <c r="N1058" i="2"/>
  <c r="M1058" i="2"/>
  <c r="L1058" i="2"/>
  <c r="K1058" i="2"/>
  <c r="J1058" i="2"/>
  <c r="G1058" i="2"/>
  <c r="N1057" i="2"/>
  <c r="M1057" i="2"/>
  <c r="L1057" i="2"/>
  <c r="K1057" i="2"/>
  <c r="J1057" i="2"/>
  <c r="G1057" i="2"/>
  <c r="N1056" i="2"/>
  <c r="M1056" i="2"/>
  <c r="L1056" i="2"/>
  <c r="K1056" i="2"/>
  <c r="J1056" i="2"/>
  <c r="G1056" i="2"/>
  <c r="N1055" i="2"/>
  <c r="M1055" i="2"/>
  <c r="L1055" i="2"/>
  <c r="K1055" i="2"/>
  <c r="J1055" i="2"/>
  <c r="G1055" i="2"/>
  <c r="N1054" i="2"/>
  <c r="M1054" i="2"/>
  <c r="L1054" i="2"/>
  <c r="K1054" i="2"/>
  <c r="J1054" i="2"/>
  <c r="G1054" i="2"/>
  <c r="N1053" i="2"/>
  <c r="M1053" i="2"/>
  <c r="L1053" i="2"/>
  <c r="K1053" i="2"/>
  <c r="J1053" i="2"/>
  <c r="G1053" i="2"/>
  <c r="N1052" i="2"/>
  <c r="M1052" i="2"/>
  <c r="L1052" i="2"/>
  <c r="K1052" i="2"/>
  <c r="J1052" i="2"/>
  <c r="G1052" i="2"/>
  <c r="N1051" i="2"/>
  <c r="M1051" i="2"/>
  <c r="L1051" i="2"/>
  <c r="K1051" i="2"/>
  <c r="J1051" i="2"/>
  <c r="G1051" i="2"/>
  <c r="N1050" i="2"/>
  <c r="M1050" i="2"/>
  <c r="L1050" i="2"/>
  <c r="K1050" i="2"/>
  <c r="J1050" i="2"/>
  <c r="G1050" i="2"/>
  <c r="N1049" i="2"/>
  <c r="M1049" i="2"/>
  <c r="L1049" i="2"/>
  <c r="K1049" i="2"/>
  <c r="J1049" i="2"/>
  <c r="G1049" i="2"/>
  <c r="N1048" i="2"/>
  <c r="M1048" i="2"/>
  <c r="L1048" i="2"/>
  <c r="K1048" i="2"/>
  <c r="J1048" i="2"/>
  <c r="G1048" i="2"/>
  <c r="N1047" i="2"/>
  <c r="M1047" i="2"/>
  <c r="L1047" i="2"/>
  <c r="K1047" i="2"/>
  <c r="J1047" i="2"/>
  <c r="G1047" i="2"/>
  <c r="N1046" i="2"/>
  <c r="M1046" i="2"/>
  <c r="L1046" i="2"/>
  <c r="K1046" i="2"/>
  <c r="J1046" i="2"/>
  <c r="G1046" i="2"/>
  <c r="N1045" i="2"/>
  <c r="M1045" i="2"/>
  <c r="L1045" i="2"/>
  <c r="K1045" i="2"/>
  <c r="J1045" i="2"/>
  <c r="G1045" i="2"/>
  <c r="N1044" i="2"/>
  <c r="M1044" i="2"/>
  <c r="L1044" i="2"/>
  <c r="K1044" i="2"/>
  <c r="J1044" i="2"/>
  <c r="G1044" i="2"/>
  <c r="N1043" i="2"/>
  <c r="M1043" i="2"/>
  <c r="L1043" i="2"/>
  <c r="K1043" i="2"/>
  <c r="J1043" i="2"/>
  <c r="G1043" i="2"/>
  <c r="N1042" i="2"/>
  <c r="M1042" i="2"/>
  <c r="L1042" i="2"/>
  <c r="K1042" i="2"/>
  <c r="J1042" i="2"/>
  <c r="G1042" i="2"/>
  <c r="N1041" i="2"/>
  <c r="M1041" i="2"/>
  <c r="L1041" i="2"/>
  <c r="K1041" i="2"/>
  <c r="J1041" i="2"/>
  <c r="G1041" i="2"/>
  <c r="N1040" i="2"/>
  <c r="M1040" i="2"/>
  <c r="L1040" i="2"/>
  <c r="K1040" i="2"/>
  <c r="J1040" i="2"/>
  <c r="G1040" i="2"/>
  <c r="N1039" i="2"/>
  <c r="M1039" i="2"/>
  <c r="L1039" i="2"/>
  <c r="K1039" i="2"/>
  <c r="J1039" i="2"/>
  <c r="G1039" i="2"/>
  <c r="N1038" i="2"/>
  <c r="M1038" i="2"/>
  <c r="L1038" i="2"/>
  <c r="K1038" i="2"/>
  <c r="J1038" i="2"/>
  <c r="G1038" i="2"/>
  <c r="N1037" i="2"/>
  <c r="M1037" i="2"/>
  <c r="L1037" i="2"/>
  <c r="K1037" i="2"/>
  <c r="J1037" i="2"/>
  <c r="G1037" i="2"/>
  <c r="N1036" i="2"/>
  <c r="M1036" i="2"/>
  <c r="L1036" i="2"/>
  <c r="K1036" i="2"/>
  <c r="J1036" i="2"/>
  <c r="G1036" i="2"/>
  <c r="N1035" i="2"/>
  <c r="M1035" i="2"/>
  <c r="L1035" i="2"/>
  <c r="K1035" i="2"/>
  <c r="J1035" i="2"/>
  <c r="G1035" i="2"/>
  <c r="N1034" i="2"/>
  <c r="M1034" i="2"/>
  <c r="L1034" i="2"/>
  <c r="K1034" i="2"/>
  <c r="J1034" i="2"/>
  <c r="G1034" i="2"/>
  <c r="N1033" i="2"/>
  <c r="M1033" i="2"/>
  <c r="L1033" i="2"/>
  <c r="K1033" i="2"/>
  <c r="J1033" i="2"/>
  <c r="G1033" i="2"/>
  <c r="N1032" i="2"/>
  <c r="M1032" i="2"/>
  <c r="L1032" i="2"/>
  <c r="K1032" i="2"/>
  <c r="J1032" i="2"/>
  <c r="G1032" i="2"/>
  <c r="N1031" i="2"/>
  <c r="M1031" i="2"/>
  <c r="L1031" i="2"/>
  <c r="K1031" i="2"/>
  <c r="J1031" i="2"/>
  <c r="G1031" i="2"/>
  <c r="N1030" i="2"/>
  <c r="M1030" i="2"/>
  <c r="L1030" i="2"/>
  <c r="K1030" i="2"/>
  <c r="J1030" i="2"/>
  <c r="G1030" i="2"/>
  <c r="N1029" i="2"/>
  <c r="M1029" i="2"/>
  <c r="L1029" i="2"/>
  <c r="K1029" i="2"/>
  <c r="J1029" i="2"/>
  <c r="G1029" i="2"/>
  <c r="N1028" i="2"/>
  <c r="M1028" i="2"/>
  <c r="L1028" i="2"/>
  <c r="K1028" i="2"/>
  <c r="J1028" i="2"/>
  <c r="G1028" i="2"/>
  <c r="N1027" i="2"/>
  <c r="M1027" i="2"/>
  <c r="L1027" i="2"/>
  <c r="K1027" i="2"/>
  <c r="J1027" i="2"/>
  <c r="G1027" i="2"/>
  <c r="N1026" i="2"/>
  <c r="M1026" i="2"/>
  <c r="L1026" i="2"/>
  <c r="K1026" i="2"/>
  <c r="J1026" i="2"/>
  <c r="G1026" i="2"/>
  <c r="N1025" i="2"/>
  <c r="M1025" i="2"/>
  <c r="L1025" i="2"/>
  <c r="K1025" i="2"/>
  <c r="J1025" i="2"/>
  <c r="G1025" i="2"/>
  <c r="N1024" i="2"/>
  <c r="M1024" i="2"/>
  <c r="L1024" i="2"/>
  <c r="K1024" i="2"/>
  <c r="J1024" i="2"/>
  <c r="G1024" i="2"/>
  <c r="N1023" i="2"/>
  <c r="M1023" i="2"/>
  <c r="L1023" i="2"/>
  <c r="K1023" i="2"/>
  <c r="J1023" i="2"/>
  <c r="G1023" i="2"/>
  <c r="N1022" i="2"/>
  <c r="M1022" i="2"/>
  <c r="L1022" i="2"/>
  <c r="K1022" i="2"/>
  <c r="J1022" i="2"/>
  <c r="G1022" i="2"/>
  <c r="N1021" i="2"/>
  <c r="M1021" i="2"/>
  <c r="L1021" i="2"/>
  <c r="K1021" i="2"/>
  <c r="J1021" i="2"/>
  <c r="G1021" i="2"/>
  <c r="N1020" i="2"/>
  <c r="M1020" i="2"/>
  <c r="L1020" i="2"/>
  <c r="K1020" i="2"/>
  <c r="J1020" i="2"/>
  <c r="G1020" i="2"/>
  <c r="N1019" i="2"/>
  <c r="M1019" i="2"/>
  <c r="L1019" i="2"/>
  <c r="K1019" i="2"/>
  <c r="J1019" i="2"/>
  <c r="G1019" i="2"/>
  <c r="N1018" i="2"/>
  <c r="M1018" i="2"/>
  <c r="L1018" i="2"/>
  <c r="K1018" i="2"/>
  <c r="J1018" i="2"/>
  <c r="G1018" i="2"/>
  <c r="N1017" i="2"/>
  <c r="M1017" i="2"/>
  <c r="L1017" i="2"/>
  <c r="K1017" i="2"/>
  <c r="J1017" i="2"/>
  <c r="G1017" i="2"/>
  <c r="N1016" i="2"/>
  <c r="M1016" i="2"/>
  <c r="L1016" i="2"/>
  <c r="K1016" i="2"/>
  <c r="J1016" i="2"/>
  <c r="G1016" i="2"/>
  <c r="N1015" i="2"/>
  <c r="M1015" i="2"/>
  <c r="L1015" i="2"/>
  <c r="K1015" i="2"/>
  <c r="J1015" i="2"/>
  <c r="G1015" i="2"/>
  <c r="N1014" i="2"/>
  <c r="M1014" i="2"/>
  <c r="L1014" i="2"/>
  <c r="K1014" i="2"/>
  <c r="J1014" i="2"/>
  <c r="G1014" i="2"/>
  <c r="N1013" i="2"/>
  <c r="M1013" i="2"/>
  <c r="L1013" i="2"/>
  <c r="K1013" i="2"/>
  <c r="J1013" i="2"/>
  <c r="G1013" i="2"/>
  <c r="N1012" i="2"/>
  <c r="M1012" i="2"/>
  <c r="L1012" i="2"/>
  <c r="K1012" i="2"/>
  <c r="J1012" i="2"/>
  <c r="G1012" i="2"/>
  <c r="N1011" i="2"/>
  <c r="M1011" i="2"/>
  <c r="L1011" i="2"/>
  <c r="K1011" i="2"/>
  <c r="J1011" i="2"/>
  <c r="G1011" i="2"/>
  <c r="N1010" i="2"/>
  <c r="M1010" i="2"/>
  <c r="L1010" i="2"/>
  <c r="K1010" i="2"/>
  <c r="J1010" i="2"/>
  <c r="G1010" i="2"/>
  <c r="N1009" i="2"/>
  <c r="M1009" i="2"/>
  <c r="L1009" i="2"/>
  <c r="K1009" i="2"/>
  <c r="J1009" i="2"/>
  <c r="G1009" i="2"/>
  <c r="N1008" i="2"/>
  <c r="M1008" i="2"/>
  <c r="L1008" i="2"/>
  <c r="K1008" i="2"/>
  <c r="J1008" i="2"/>
  <c r="G1008" i="2"/>
  <c r="N1007" i="2"/>
  <c r="M1007" i="2"/>
  <c r="L1007" i="2"/>
  <c r="K1007" i="2"/>
  <c r="J1007" i="2"/>
  <c r="G1007" i="2"/>
  <c r="N1006" i="2"/>
  <c r="M1006" i="2"/>
  <c r="L1006" i="2"/>
  <c r="K1006" i="2"/>
  <c r="J1006" i="2"/>
  <c r="G1006" i="2"/>
  <c r="N1005" i="2"/>
  <c r="M1005" i="2"/>
  <c r="L1005" i="2"/>
  <c r="K1005" i="2"/>
  <c r="J1005" i="2"/>
  <c r="G1005" i="2"/>
  <c r="N1004" i="2"/>
  <c r="M1004" i="2"/>
  <c r="L1004" i="2"/>
  <c r="K1004" i="2"/>
  <c r="J1004" i="2"/>
  <c r="G1004" i="2"/>
  <c r="N1003" i="2"/>
  <c r="M1003" i="2"/>
  <c r="L1003" i="2"/>
  <c r="K1003" i="2"/>
  <c r="J1003" i="2"/>
  <c r="G1003" i="2"/>
  <c r="N1002" i="2"/>
  <c r="M1002" i="2"/>
  <c r="L1002" i="2"/>
  <c r="K1002" i="2"/>
  <c r="J1002" i="2"/>
  <c r="G1002" i="2"/>
  <c r="N1001" i="2"/>
  <c r="M1001" i="2"/>
  <c r="L1001" i="2"/>
  <c r="K1001" i="2"/>
  <c r="J1001" i="2"/>
  <c r="G1001" i="2"/>
  <c r="N1000" i="2"/>
  <c r="M1000" i="2"/>
  <c r="L1000" i="2"/>
  <c r="K1000" i="2"/>
  <c r="J1000" i="2"/>
  <c r="G1000" i="2"/>
  <c r="N999" i="2"/>
  <c r="M999" i="2"/>
  <c r="L999" i="2"/>
  <c r="K999" i="2"/>
  <c r="J999" i="2"/>
  <c r="G999" i="2"/>
  <c r="N998" i="2"/>
  <c r="M998" i="2"/>
  <c r="L998" i="2"/>
  <c r="K998" i="2"/>
  <c r="J998" i="2"/>
  <c r="G998" i="2"/>
  <c r="N997" i="2"/>
  <c r="M997" i="2"/>
  <c r="L997" i="2"/>
  <c r="K997" i="2"/>
  <c r="J997" i="2"/>
  <c r="G997" i="2"/>
  <c r="N996" i="2"/>
  <c r="M996" i="2"/>
  <c r="L996" i="2"/>
  <c r="K996" i="2"/>
  <c r="J996" i="2"/>
  <c r="G996" i="2"/>
  <c r="N995" i="2"/>
  <c r="M995" i="2"/>
  <c r="L995" i="2"/>
  <c r="K995" i="2"/>
  <c r="J995" i="2"/>
  <c r="G995" i="2"/>
  <c r="N994" i="2"/>
  <c r="M994" i="2"/>
  <c r="L994" i="2"/>
  <c r="K994" i="2"/>
  <c r="J994" i="2"/>
  <c r="G994" i="2"/>
  <c r="N993" i="2"/>
  <c r="M993" i="2"/>
  <c r="L993" i="2"/>
  <c r="K993" i="2"/>
  <c r="J993" i="2"/>
  <c r="G993" i="2"/>
  <c r="N992" i="2"/>
  <c r="M992" i="2"/>
  <c r="L992" i="2"/>
  <c r="K992" i="2"/>
  <c r="J992" i="2"/>
  <c r="G992" i="2"/>
  <c r="N991" i="2"/>
  <c r="M991" i="2"/>
  <c r="L991" i="2"/>
  <c r="K991" i="2"/>
  <c r="J991" i="2"/>
  <c r="G991" i="2"/>
  <c r="N990" i="2"/>
  <c r="M990" i="2"/>
  <c r="L990" i="2"/>
  <c r="K990" i="2"/>
  <c r="J990" i="2"/>
  <c r="G990" i="2"/>
  <c r="N989" i="2"/>
  <c r="M989" i="2"/>
  <c r="L989" i="2"/>
  <c r="K989" i="2"/>
  <c r="J989" i="2"/>
  <c r="G989" i="2"/>
  <c r="N988" i="2"/>
  <c r="M988" i="2"/>
  <c r="L988" i="2"/>
  <c r="K988" i="2"/>
  <c r="J988" i="2"/>
  <c r="G988" i="2"/>
  <c r="N987" i="2"/>
  <c r="M987" i="2"/>
  <c r="L987" i="2"/>
  <c r="K987" i="2"/>
  <c r="J987" i="2"/>
  <c r="G987" i="2"/>
  <c r="N986" i="2"/>
  <c r="M986" i="2"/>
  <c r="L986" i="2"/>
  <c r="K986" i="2"/>
  <c r="J986" i="2"/>
  <c r="G986" i="2"/>
  <c r="N985" i="2"/>
  <c r="M985" i="2"/>
  <c r="L985" i="2"/>
  <c r="K985" i="2"/>
  <c r="J985" i="2"/>
  <c r="G985" i="2"/>
  <c r="N984" i="2"/>
  <c r="M984" i="2"/>
  <c r="L984" i="2"/>
  <c r="K984" i="2"/>
  <c r="J984" i="2"/>
  <c r="G984" i="2"/>
  <c r="N983" i="2"/>
  <c r="M983" i="2"/>
  <c r="L983" i="2"/>
  <c r="K983" i="2"/>
  <c r="J983" i="2"/>
  <c r="G983" i="2"/>
  <c r="N982" i="2"/>
  <c r="M982" i="2"/>
  <c r="L982" i="2"/>
  <c r="K982" i="2"/>
  <c r="J982" i="2"/>
  <c r="G982" i="2"/>
  <c r="N981" i="2"/>
  <c r="M981" i="2"/>
  <c r="L981" i="2"/>
  <c r="K981" i="2"/>
  <c r="J981" i="2"/>
  <c r="G981" i="2"/>
  <c r="N980" i="2"/>
  <c r="M980" i="2"/>
  <c r="L980" i="2"/>
  <c r="K980" i="2"/>
  <c r="J980" i="2"/>
  <c r="G980" i="2"/>
  <c r="N979" i="2"/>
  <c r="M979" i="2"/>
  <c r="L979" i="2"/>
  <c r="K979" i="2"/>
  <c r="J979" i="2"/>
  <c r="G979" i="2"/>
  <c r="N978" i="2"/>
  <c r="M978" i="2"/>
  <c r="L978" i="2"/>
  <c r="K978" i="2"/>
  <c r="J978" i="2"/>
  <c r="G978" i="2"/>
  <c r="N977" i="2"/>
  <c r="M977" i="2"/>
  <c r="L977" i="2"/>
  <c r="K977" i="2"/>
  <c r="J977" i="2"/>
  <c r="G977" i="2"/>
  <c r="N976" i="2"/>
  <c r="M976" i="2"/>
  <c r="L976" i="2"/>
  <c r="K976" i="2"/>
  <c r="J976" i="2"/>
  <c r="G976" i="2"/>
  <c r="N975" i="2"/>
  <c r="M975" i="2"/>
  <c r="L975" i="2"/>
  <c r="K975" i="2"/>
  <c r="J975" i="2"/>
  <c r="G975" i="2"/>
  <c r="N974" i="2"/>
  <c r="M974" i="2"/>
  <c r="L974" i="2"/>
  <c r="K974" i="2"/>
  <c r="J974" i="2"/>
  <c r="G974" i="2"/>
  <c r="N973" i="2"/>
  <c r="M973" i="2"/>
  <c r="L973" i="2"/>
  <c r="K973" i="2"/>
  <c r="J973" i="2"/>
  <c r="G973" i="2"/>
  <c r="N972" i="2"/>
  <c r="M972" i="2"/>
  <c r="L972" i="2"/>
  <c r="K972" i="2"/>
  <c r="J972" i="2"/>
  <c r="G972" i="2"/>
  <c r="N971" i="2"/>
  <c r="M971" i="2"/>
  <c r="L971" i="2"/>
  <c r="K971" i="2"/>
  <c r="J971" i="2"/>
  <c r="G971" i="2"/>
  <c r="N970" i="2"/>
  <c r="M970" i="2"/>
  <c r="L970" i="2"/>
  <c r="K970" i="2"/>
  <c r="J970" i="2"/>
  <c r="G970" i="2"/>
  <c r="N969" i="2"/>
  <c r="M969" i="2"/>
  <c r="L969" i="2"/>
  <c r="K969" i="2"/>
  <c r="J969" i="2"/>
  <c r="G969" i="2"/>
  <c r="N968" i="2"/>
  <c r="M968" i="2"/>
  <c r="L968" i="2"/>
  <c r="K968" i="2"/>
  <c r="J968" i="2"/>
  <c r="G968" i="2"/>
  <c r="N967" i="2"/>
  <c r="M967" i="2"/>
  <c r="L967" i="2"/>
  <c r="K967" i="2"/>
  <c r="J967" i="2"/>
  <c r="G967" i="2"/>
  <c r="N966" i="2"/>
  <c r="M966" i="2"/>
  <c r="L966" i="2"/>
  <c r="K966" i="2"/>
  <c r="J966" i="2"/>
  <c r="G966" i="2"/>
  <c r="N965" i="2"/>
  <c r="M965" i="2"/>
  <c r="L965" i="2"/>
  <c r="K965" i="2"/>
  <c r="J965" i="2"/>
  <c r="G965" i="2"/>
  <c r="N964" i="2"/>
  <c r="M964" i="2"/>
  <c r="L964" i="2"/>
  <c r="K964" i="2"/>
  <c r="J964" i="2"/>
  <c r="G964" i="2"/>
  <c r="N963" i="2"/>
  <c r="M963" i="2"/>
  <c r="L963" i="2"/>
  <c r="K963" i="2"/>
  <c r="J963" i="2"/>
  <c r="G963" i="2"/>
  <c r="N962" i="2"/>
  <c r="M962" i="2"/>
  <c r="L962" i="2"/>
  <c r="K962" i="2"/>
  <c r="J962" i="2"/>
  <c r="G962" i="2"/>
  <c r="N961" i="2"/>
  <c r="M961" i="2"/>
  <c r="L961" i="2"/>
  <c r="K961" i="2"/>
  <c r="J961" i="2"/>
  <c r="G961" i="2"/>
  <c r="N960" i="2"/>
  <c r="M960" i="2"/>
  <c r="L960" i="2"/>
  <c r="K960" i="2"/>
  <c r="J960" i="2"/>
  <c r="G960" i="2"/>
  <c r="N959" i="2"/>
  <c r="M959" i="2"/>
  <c r="L959" i="2"/>
  <c r="K959" i="2"/>
  <c r="J959" i="2"/>
  <c r="G959" i="2"/>
  <c r="N958" i="2"/>
  <c r="M958" i="2"/>
  <c r="L958" i="2"/>
  <c r="K958" i="2"/>
  <c r="J958" i="2"/>
  <c r="G958" i="2"/>
  <c r="N957" i="2"/>
  <c r="M957" i="2"/>
  <c r="L957" i="2"/>
  <c r="K957" i="2"/>
  <c r="J957" i="2"/>
  <c r="G957" i="2"/>
  <c r="N956" i="2"/>
  <c r="M956" i="2"/>
  <c r="L956" i="2"/>
  <c r="K956" i="2"/>
  <c r="J956" i="2"/>
  <c r="G956" i="2"/>
  <c r="N955" i="2"/>
  <c r="M955" i="2"/>
  <c r="L955" i="2"/>
  <c r="K955" i="2"/>
  <c r="J955" i="2"/>
  <c r="G955" i="2"/>
  <c r="N954" i="2"/>
  <c r="M954" i="2"/>
  <c r="L954" i="2"/>
  <c r="K954" i="2"/>
  <c r="J954" i="2"/>
  <c r="G954" i="2"/>
  <c r="N953" i="2"/>
  <c r="M953" i="2"/>
  <c r="L953" i="2"/>
  <c r="K953" i="2"/>
  <c r="J953" i="2"/>
  <c r="G953" i="2"/>
  <c r="N952" i="2"/>
  <c r="M952" i="2"/>
  <c r="L952" i="2"/>
  <c r="K952" i="2"/>
  <c r="J952" i="2"/>
  <c r="G952" i="2"/>
  <c r="N951" i="2"/>
  <c r="M951" i="2"/>
  <c r="L951" i="2"/>
  <c r="K951" i="2"/>
  <c r="J951" i="2"/>
  <c r="G951" i="2"/>
  <c r="N950" i="2"/>
  <c r="M950" i="2"/>
  <c r="L950" i="2"/>
  <c r="K950" i="2"/>
  <c r="J950" i="2"/>
  <c r="G950" i="2"/>
  <c r="N949" i="2"/>
  <c r="M949" i="2"/>
  <c r="L949" i="2"/>
  <c r="K949" i="2"/>
  <c r="J949" i="2"/>
  <c r="G949" i="2"/>
  <c r="N948" i="2"/>
  <c r="M948" i="2"/>
  <c r="L948" i="2"/>
  <c r="K948" i="2"/>
  <c r="J948" i="2"/>
  <c r="G948" i="2"/>
  <c r="N947" i="2"/>
  <c r="M947" i="2"/>
  <c r="L947" i="2"/>
  <c r="K947" i="2"/>
  <c r="J947" i="2"/>
  <c r="G947" i="2"/>
  <c r="N946" i="2"/>
  <c r="M946" i="2"/>
  <c r="L946" i="2"/>
  <c r="K946" i="2"/>
  <c r="J946" i="2"/>
  <c r="G946" i="2"/>
  <c r="N945" i="2"/>
  <c r="M945" i="2"/>
  <c r="L945" i="2"/>
  <c r="K945" i="2"/>
  <c r="J945" i="2"/>
  <c r="G945" i="2"/>
  <c r="N944" i="2"/>
  <c r="M944" i="2"/>
  <c r="L944" i="2"/>
  <c r="K944" i="2"/>
  <c r="J944" i="2"/>
  <c r="G944" i="2"/>
  <c r="N943" i="2"/>
  <c r="M943" i="2"/>
  <c r="L943" i="2"/>
  <c r="K943" i="2"/>
  <c r="J943" i="2"/>
  <c r="G943" i="2"/>
  <c r="N942" i="2"/>
  <c r="M942" i="2"/>
  <c r="L942" i="2"/>
  <c r="K942" i="2"/>
  <c r="J942" i="2"/>
  <c r="G942" i="2"/>
  <c r="N941" i="2"/>
  <c r="M941" i="2"/>
  <c r="L941" i="2"/>
  <c r="K941" i="2"/>
  <c r="J941" i="2"/>
  <c r="G941" i="2"/>
  <c r="N940" i="2"/>
  <c r="M940" i="2"/>
  <c r="L940" i="2"/>
  <c r="K940" i="2"/>
  <c r="J940" i="2"/>
  <c r="G940" i="2"/>
  <c r="N939" i="2"/>
  <c r="M939" i="2"/>
  <c r="L939" i="2"/>
  <c r="K939" i="2"/>
  <c r="J939" i="2"/>
  <c r="G939" i="2"/>
  <c r="N938" i="2"/>
  <c r="M938" i="2"/>
  <c r="L938" i="2"/>
  <c r="K938" i="2"/>
  <c r="J938" i="2"/>
  <c r="G938" i="2"/>
  <c r="N937" i="2"/>
  <c r="M937" i="2"/>
  <c r="L937" i="2"/>
  <c r="K937" i="2"/>
  <c r="J937" i="2"/>
  <c r="G937" i="2"/>
  <c r="N936" i="2"/>
  <c r="M936" i="2"/>
  <c r="L936" i="2"/>
  <c r="K936" i="2"/>
  <c r="J936" i="2"/>
  <c r="G936" i="2"/>
  <c r="N935" i="2"/>
  <c r="M935" i="2"/>
  <c r="L935" i="2"/>
  <c r="K935" i="2"/>
  <c r="J935" i="2"/>
  <c r="G935" i="2"/>
  <c r="N934" i="2"/>
  <c r="M934" i="2"/>
  <c r="L934" i="2"/>
  <c r="K934" i="2"/>
  <c r="J934" i="2"/>
  <c r="G934" i="2"/>
  <c r="N933" i="2"/>
  <c r="M933" i="2"/>
  <c r="L933" i="2"/>
  <c r="K933" i="2"/>
  <c r="J933" i="2"/>
  <c r="G933" i="2"/>
  <c r="N932" i="2"/>
  <c r="M932" i="2"/>
  <c r="L932" i="2"/>
  <c r="K932" i="2"/>
  <c r="J932" i="2"/>
  <c r="G932" i="2"/>
  <c r="N931" i="2"/>
  <c r="M931" i="2"/>
  <c r="L931" i="2"/>
  <c r="K931" i="2"/>
  <c r="J931" i="2"/>
  <c r="G931" i="2"/>
  <c r="N930" i="2"/>
  <c r="M930" i="2"/>
  <c r="L930" i="2"/>
  <c r="K930" i="2"/>
  <c r="J930" i="2"/>
  <c r="G930" i="2"/>
  <c r="N929" i="2"/>
  <c r="M929" i="2"/>
  <c r="L929" i="2"/>
  <c r="K929" i="2"/>
  <c r="J929" i="2"/>
  <c r="G929" i="2"/>
  <c r="N928" i="2"/>
  <c r="M928" i="2"/>
  <c r="L928" i="2"/>
  <c r="K928" i="2"/>
  <c r="J928" i="2"/>
  <c r="G928" i="2"/>
  <c r="N927" i="2"/>
  <c r="M927" i="2"/>
  <c r="L927" i="2"/>
  <c r="K927" i="2"/>
  <c r="J927" i="2"/>
  <c r="G927" i="2"/>
  <c r="N926" i="2"/>
  <c r="M926" i="2"/>
  <c r="L926" i="2"/>
  <c r="K926" i="2"/>
  <c r="J926" i="2"/>
  <c r="G926" i="2"/>
  <c r="N925" i="2"/>
  <c r="M925" i="2"/>
  <c r="L925" i="2"/>
  <c r="K925" i="2"/>
  <c r="J925" i="2"/>
  <c r="G925" i="2"/>
  <c r="N924" i="2"/>
  <c r="M924" i="2"/>
  <c r="L924" i="2"/>
  <c r="K924" i="2"/>
  <c r="J924" i="2"/>
  <c r="G924" i="2"/>
  <c r="N923" i="2"/>
  <c r="M923" i="2"/>
  <c r="L923" i="2"/>
  <c r="K923" i="2"/>
  <c r="J923" i="2"/>
  <c r="G923" i="2"/>
  <c r="N922" i="2"/>
  <c r="M922" i="2"/>
  <c r="L922" i="2"/>
  <c r="K922" i="2"/>
  <c r="J922" i="2"/>
  <c r="G922" i="2"/>
  <c r="N921" i="2"/>
  <c r="M921" i="2"/>
  <c r="L921" i="2"/>
  <c r="K921" i="2"/>
  <c r="J921" i="2"/>
  <c r="G921" i="2"/>
  <c r="N920" i="2"/>
  <c r="M920" i="2"/>
  <c r="L920" i="2"/>
  <c r="K920" i="2"/>
  <c r="J920" i="2"/>
  <c r="G920" i="2"/>
  <c r="N919" i="2"/>
  <c r="M919" i="2"/>
  <c r="L919" i="2"/>
  <c r="K919" i="2"/>
  <c r="J919" i="2"/>
  <c r="G919" i="2"/>
  <c r="N918" i="2"/>
  <c r="M918" i="2"/>
  <c r="L918" i="2"/>
  <c r="K918" i="2"/>
  <c r="J918" i="2"/>
  <c r="G918" i="2"/>
  <c r="N917" i="2"/>
  <c r="M917" i="2"/>
  <c r="L917" i="2"/>
  <c r="K917" i="2"/>
  <c r="J917" i="2"/>
  <c r="G917" i="2"/>
  <c r="N916" i="2"/>
  <c r="M916" i="2"/>
  <c r="L916" i="2"/>
  <c r="K916" i="2"/>
  <c r="J916" i="2"/>
  <c r="G916" i="2"/>
  <c r="N915" i="2"/>
  <c r="M915" i="2"/>
  <c r="L915" i="2"/>
  <c r="K915" i="2"/>
  <c r="J915" i="2"/>
  <c r="G915" i="2"/>
  <c r="N914" i="2"/>
  <c r="M914" i="2"/>
  <c r="L914" i="2"/>
  <c r="K914" i="2"/>
  <c r="J914" i="2"/>
  <c r="G914" i="2"/>
  <c r="N913" i="2"/>
  <c r="M913" i="2"/>
  <c r="L913" i="2"/>
  <c r="K913" i="2"/>
  <c r="J913" i="2"/>
  <c r="G913" i="2"/>
  <c r="N912" i="2"/>
  <c r="M912" i="2"/>
  <c r="L912" i="2"/>
  <c r="K912" i="2"/>
  <c r="J912" i="2"/>
  <c r="G912" i="2"/>
  <c r="N911" i="2"/>
  <c r="M911" i="2"/>
  <c r="L911" i="2"/>
  <c r="K911" i="2"/>
  <c r="J911" i="2"/>
  <c r="G911" i="2"/>
  <c r="N910" i="2"/>
  <c r="M910" i="2"/>
  <c r="L910" i="2"/>
  <c r="K910" i="2"/>
  <c r="J910" i="2"/>
  <c r="G910" i="2"/>
  <c r="N909" i="2"/>
  <c r="M909" i="2"/>
  <c r="L909" i="2"/>
  <c r="K909" i="2"/>
  <c r="J909" i="2"/>
  <c r="G909" i="2"/>
  <c r="N908" i="2"/>
  <c r="M908" i="2"/>
  <c r="L908" i="2"/>
  <c r="K908" i="2"/>
  <c r="J908" i="2"/>
  <c r="G908" i="2"/>
  <c r="N907" i="2"/>
  <c r="M907" i="2"/>
  <c r="L907" i="2"/>
  <c r="K907" i="2"/>
  <c r="J907" i="2"/>
  <c r="G907" i="2"/>
  <c r="N906" i="2"/>
  <c r="M906" i="2"/>
  <c r="L906" i="2"/>
  <c r="K906" i="2"/>
  <c r="J906" i="2"/>
  <c r="G906" i="2"/>
  <c r="N905" i="2"/>
  <c r="M905" i="2"/>
  <c r="L905" i="2"/>
  <c r="K905" i="2"/>
  <c r="J905" i="2"/>
  <c r="G905" i="2"/>
  <c r="N904" i="2"/>
  <c r="M904" i="2"/>
  <c r="L904" i="2"/>
  <c r="K904" i="2"/>
  <c r="J904" i="2"/>
  <c r="G904" i="2"/>
  <c r="N903" i="2"/>
  <c r="M903" i="2"/>
  <c r="L903" i="2"/>
  <c r="K903" i="2"/>
  <c r="J903" i="2"/>
  <c r="G903" i="2"/>
  <c r="N902" i="2"/>
  <c r="M902" i="2"/>
  <c r="L902" i="2"/>
  <c r="K902" i="2"/>
  <c r="J902" i="2"/>
  <c r="G902" i="2"/>
  <c r="N901" i="2"/>
  <c r="M901" i="2"/>
  <c r="L901" i="2"/>
  <c r="K901" i="2"/>
  <c r="J901" i="2"/>
  <c r="G901" i="2"/>
  <c r="N900" i="2"/>
  <c r="M900" i="2"/>
  <c r="L900" i="2"/>
  <c r="K900" i="2"/>
  <c r="J900" i="2"/>
  <c r="G900" i="2"/>
  <c r="N899" i="2"/>
  <c r="M899" i="2"/>
  <c r="L899" i="2"/>
  <c r="K899" i="2"/>
  <c r="J899" i="2"/>
  <c r="G899" i="2"/>
  <c r="N898" i="2"/>
  <c r="M898" i="2"/>
  <c r="L898" i="2"/>
  <c r="K898" i="2"/>
  <c r="J898" i="2"/>
  <c r="G898" i="2"/>
  <c r="N897" i="2"/>
  <c r="M897" i="2"/>
  <c r="L897" i="2"/>
  <c r="K897" i="2"/>
  <c r="J897" i="2"/>
  <c r="G897" i="2"/>
  <c r="N896" i="2"/>
  <c r="M896" i="2"/>
  <c r="L896" i="2"/>
  <c r="K896" i="2"/>
  <c r="J896" i="2"/>
  <c r="G896" i="2"/>
  <c r="N895" i="2"/>
  <c r="M895" i="2"/>
  <c r="L895" i="2"/>
  <c r="K895" i="2"/>
  <c r="J895" i="2"/>
  <c r="G895" i="2"/>
  <c r="N894" i="2"/>
  <c r="M894" i="2"/>
  <c r="L894" i="2"/>
  <c r="K894" i="2"/>
  <c r="J894" i="2"/>
  <c r="G894" i="2"/>
  <c r="N893" i="2"/>
  <c r="M893" i="2"/>
  <c r="L893" i="2"/>
  <c r="K893" i="2"/>
  <c r="J893" i="2"/>
  <c r="G893" i="2"/>
  <c r="N892" i="2"/>
  <c r="M892" i="2"/>
  <c r="L892" i="2"/>
  <c r="K892" i="2"/>
  <c r="J892" i="2"/>
  <c r="G892" i="2"/>
  <c r="N891" i="2"/>
  <c r="M891" i="2"/>
  <c r="L891" i="2"/>
  <c r="K891" i="2"/>
  <c r="J891" i="2"/>
  <c r="G891" i="2"/>
  <c r="N890" i="2"/>
  <c r="M890" i="2"/>
  <c r="L890" i="2"/>
  <c r="K890" i="2"/>
  <c r="J890" i="2"/>
  <c r="G890" i="2"/>
  <c r="N889" i="2"/>
  <c r="M889" i="2"/>
  <c r="L889" i="2"/>
  <c r="K889" i="2"/>
  <c r="J889" i="2"/>
  <c r="G889" i="2"/>
  <c r="N888" i="2"/>
  <c r="M888" i="2"/>
  <c r="L888" i="2"/>
  <c r="K888" i="2"/>
  <c r="J888" i="2"/>
  <c r="G888" i="2"/>
  <c r="N887" i="2"/>
  <c r="M887" i="2"/>
  <c r="L887" i="2"/>
  <c r="K887" i="2"/>
  <c r="J887" i="2"/>
  <c r="G887" i="2"/>
  <c r="N886" i="2"/>
  <c r="M886" i="2"/>
  <c r="L886" i="2"/>
  <c r="K886" i="2"/>
  <c r="J886" i="2"/>
  <c r="G886" i="2"/>
  <c r="N885" i="2"/>
  <c r="M885" i="2"/>
  <c r="L885" i="2"/>
  <c r="K885" i="2"/>
  <c r="J885" i="2"/>
  <c r="G885" i="2"/>
  <c r="N884" i="2"/>
  <c r="M884" i="2"/>
  <c r="L884" i="2"/>
  <c r="K884" i="2"/>
  <c r="J884" i="2"/>
  <c r="G884" i="2"/>
  <c r="N883" i="2"/>
  <c r="M883" i="2"/>
  <c r="L883" i="2"/>
  <c r="K883" i="2"/>
  <c r="J883" i="2"/>
  <c r="G883" i="2"/>
  <c r="N882" i="2"/>
  <c r="M882" i="2"/>
  <c r="L882" i="2"/>
  <c r="K882" i="2"/>
  <c r="J882" i="2"/>
  <c r="G882" i="2"/>
  <c r="N881" i="2"/>
  <c r="M881" i="2"/>
  <c r="L881" i="2"/>
  <c r="K881" i="2"/>
  <c r="J881" i="2"/>
  <c r="G881" i="2"/>
  <c r="N880" i="2"/>
  <c r="M880" i="2"/>
  <c r="L880" i="2"/>
  <c r="K880" i="2"/>
  <c r="J880" i="2"/>
  <c r="G880" i="2"/>
  <c r="N879" i="2"/>
  <c r="M879" i="2"/>
  <c r="L879" i="2"/>
  <c r="K879" i="2"/>
  <c r="J879" i="2"/>
  <c r="G879" i="2"/>
  <c r="N878" i="2"/>
  <c r="M878" i="2"/>
  <c r="L878" i="2"/>
  <c r="K878" i="2"/>
  <c r="J878" i="2"/>
  <c r="G878" i="2"/>
  <c r="N877" i="2"/>
  <c r="M877" i="2"/>
  <c r="L877" i="2"/>
  <c r="K877" i="2"/>
  <c r="J877" i="2"/>
  <c r="G877" i="2"/>
  <c r="N876" i="2"/>
  <c r="M876" i="2"/>
  <c r="L876" i="2"/>
  <c r="K876" i="2"/>
  <c r="J876" i="2"/>
  <c r="G876" i="2"/>
  <c r="N875" i="2"/>
  <c r="M875" i="2"/>
  <c r="L875" i="2"/>
  <c r="K875" i="2"/>
  <c r="J875" i="2"/>
  <c r="G875" i="2"/>
  <c r="N874" i="2"/>
  <c r="M874" i="2"/>
  <c r="L874" i="2"/>
  <c r="K874" i="2"/>
  <c r="J874" i="2"/>
  <c r="G874" i="2"/>
  <c r="N873" i="2"/>
  <c r="M873" i="2"/>
  <c r="L873" i="2"/>
  <c r="K873" i="2"/>
  <c r="J873" i="2"/>
  <c r="G873" i="2"/>
  <c r="N872" i="2"/>
  <c r="M872" i="2"/>
  <c r="L872" i="2"/>
  <c r="K872" i="2"/>
  <c r="J872" i="2"/>
  <c r="G872" i="2"/>
  <c r="N871" i="2"/>
  <c r="M871" i="2"/>
  <c r="L871" i="2"/>
  <c r="K871" i="2"/>
  <c r="J871" i="2"/>
  <c r="G871" i="2"/>
  <c r="N870" i="2"/>
  <c r="M870" i="2"/>
  <c r="L870" i="2"/>
  <c r="K870" i="2"/>
  <c r="J870" i="2"/>
  <c r="G870" i="2"/>
  <c r="N869" i="2"/>
  <c r="M869" i="2"/>
  <c r="L869" i="2"/>
  <c r="K869" i="2"/>
  <c r="J869" i="2"/>
  <c r="G869" i="2"/>
  <c r="N868" i="2"/>
  <c r="M868" i="2"/>
  <c r="L868" i="2"/>
  <c r="K868" i="2"/>
  <c r="J868" i="2"/>
  <c r="G868" i="2"/>
  <c r="N867" i="2"/>
  <c r="M867" i="2"/>
  <c r="L867" i="2"/>
  <c r="K867" i="2"/>
  <c r="J867" i="2"/>
  <c r="G867" i="2"/>
  <c r="N866" i="2"/>
  <c r="M866" i="2"/>
  <c r="L866" i="2"/>
  <c r="K866" i="2"/>
  <c r="J866" i="2"/>
  <c r="G866" i="2"/>
  <c r="N865" i="2"/>
  <c r="M865" i="2"/>
  <c r="L865" i="2"/>
  <c r="K865" i="2"/>
  <c r="J865" i="2"/>
  <c r="G865" i="2"/>
  <c r="N864" i="2"/>
  <c r="M864" i="2"/>
  <c r="L864" i="2"/>
  <c r="K864" i="2"/>
  <c r="J864" i="2"/>
  <c r="G864" i="2"/>
  <c r="N863" i="2"/>
  <c r="M863" i="2"/>
  <c r="L863" i="2"/>
  <c r="K863" i="2"/>
  <c r="J863" i="2"/>
  <c r="G863" i="2"/>
  <c r="N862" i="2"/>
  <c r="M862" i="2"/>
  <c r="L862" i="2"/>
  <c r="K862" i="2"/>
  <c r="J862" i="2"/>
  <c r="G862" i="2"/>
  <c r="N861" i="2"/>
  <c r="M861" i="2"/>
  <c r="L861" i="2"/>
  <c r="K861" i="2"/>
  <c r="J861" i="2"/>
  <c r="G861" i="2"/>
  <c r="N860" i="2"/>
  <c r="M860" i="2"/>
  <c r="L860" i="2"/>
  <c r="K860" i="2"/>
  <c r="J860" i="2"/>
  <c r="G860" i="2"/>
  <c r="N859" i="2"/>
  <c r="M859" i="2"/>
  <c r="L859" i="2"/>
  <c r="K859" i="2"/>
  <c r="J859" i="2"/>
  <c r="G859" i="2"/>
  <c r="N858" i="2"/>
  <c r="M858" i="2"/>
  <c r="L858" i="2"/>
  <c r="K858" i="2"/>
  <c r="J858" i="2"/>
  <c r="G858" i="2"/>
  <c r="N857" i="2"/>
  <c r="M857" i="2"/>
  <c r="L857" i="2"/>
  <c r="K857" i="2"/>
  <c r="J857" i="2"/>
  <c r="G857" i="2"/>
  <c r="N856" i="2"/>
  <c r="M856" i="2"/>
  <c r="L856" i="2"/>
  <c r="K856" i="2"/>
  <c r="J856" i="2"/>
  <c r="G856" i="2"/>
  <c r="N855" i="2"/>
  <c r="M855" i="2"/>
  <c r="L855" i="2"/>
  <c r="K855" i="2"/>
  <c r="J855" i="2"/>
  <c r="G855" i="2"/>
  <c r="N854" i="2"/>
  <c r="M854" i="2"/>
  <c r="L854" i="2"/>
  <c r="K854" i="2"/>
  <c r="J854" i="2"/>
  <c r="G854" i="2"/>
  <c r="N853" i="2"/>
  <c r="M853" i="2"/>
  <c r="L853" i="2"/>
  <c r="K853" i="2"/>
  <c r="J853" i="2"/>
  <c r="G853" i="2"/>
  <c r="N852" i="2"/>
  <c r="M852" i="2"/>
  <c r="L852" i="2"/>
  <c r="K852" i="2"/>
  <c r="J852" i="2"/>
  <c r="G852" i="2"/>
  <c r="N851" i="2"/>
  <c r="M851" i="2"/>
  <c r="L851" i="2"/>
  <c r="K851" i="2"/>
  <c r="J851" i="2"/>
  <c r="G851" i="2"/>
  <c r="N850" i="2"/>
  <c r="M850" i="2"/>
  <c r="L850" i="2"/>
  <c r="K850" i="2"/>
  <c r="J850" i="2"/>
  <c r="G850" i="2"/>
  <c r="N849" i="2"/>
  <c r="M849" i="2"/>
  <c r="L849" i="2"/>
  <c r="K849" i="2"/>
  <c r="J849" i="2"/>
  <c r="G849" i="2"/>
  <c r="N848" i="2"/>
  <c r="M848" i="2"/>
  <c r="L848" i="2"/>
  <c r="K848" i="2"/>
  <c r="J848" i="2"/>
  <c r="G848" i="2"/>
  <c r="N847" i="2"/>
  <c r="M847" i="2"/>
  <c r="L847" i="2"/>
  <c r="K847" i="2"/>
  <c r="J847" i="2"/>
  <c r="G847" i="2"/>
  <c r="N846" i="2"/>
  <c r="M846" i="2"/>
  <c r="L846" i="2"/>
  <c r="K846" i="2"/>
  <c r="J846" i="2"/>
  <c r="G846" i="2"/>
  <c r="N845" i="2"/>
  <c r="M845" i="2"/>
  <c r="L845" i="2"/>
  <c r="K845" i="2"/>
  <c r="J845" i="2"/>
  <c r="G845" i="2"/>
  <c r="N844" i="2"/>
  <c r="M844" i="2"/>
  <c r="L844" i="2"/>
  <c r="K844" i="2"/>
  <c r="J844" i="2"/>
  <c r="G844" i="2"/>
  <c r="N843" i="2"/>
  <c r="M843" i="2"/>
  <c r="L843" i="2"/>
  <c r="K843" i="2"/>
  <c r="J843" i="2"/>
  <c r="G843" i="2"/>
  <c r="N842" i="2"/>
  <c r="M842" i="2"/>
  <c r="L842" i="2"/>
  <c r="K842" i="2"/>
  <c r="J842" i="2"/>
  <c r="G842" i="2"/>
  <c r="N841" i="2"/>
  <c r="M841" i="2"/>
  <c r="L841" i="2"/>
  <c r="K841" i="2"/>
  <c r="J841" i="2"/>
  <c r="G841" i="2"/>
  <c r="N840" i="2"/>
  <c r="M840" i="2"/>
  <c r="L840" i="2"/>
  <c r="K840" i="2"/>
  <c r="J840" i="2"/>
  <c r="G840" i="2"/>
  <c r="N839" i="2"/>
  <c r="M839" i="2"/>
  <c r="L839" i="2"/>
  <c r="K839" i="2"/>
  <c r="J839" i="2"/>
  <c r="G839" i="2"/>
  <c r="N838" i="2"/>
  <c r="M838" i="2"/>
  <c r="L838" i="2"/>
  <c r="K838" i="2"/>
  <c r="J838" i="2"/>
  <c r="G838" i="2"/>
  <c r="N837" i="2"/>
  <c r="M837" i="2"/>
  <c r="L837" i="2"/>
  <c r="K837" i="2"/>
  <c r="J837" i="2"/>
  <c r="G837" i="2"/>
  <c r="N836" i="2"/>
  <c r="M836" i="2"/>
  <c r="L836" i="2"/>
  <c r="K836" i="2"/>
  <c r="J836" i="2"/>
  <c r="G836" i="2"/>
  <c r="N835" i="2"/>
  <c r="M835" i="2"/>
  <c r="L835" i="2"/>
  <c r="K835" i="2"/>
  <c r="J835" i="2"/>
  <c r="G835" i="2"/>
  <c r="N834" i="2"/>
  <c r="M834" i="2"/>
  <c r="L834" i="2"/>
  <c r="K834" i="2"/>
  <c r="J834" i="2"/>
  <c r="G834" i="2"/>
  <c r="N833" i="2"/>
  <c r="M833" i="2"/>
  <c r="L833" i="2"/>
  <c r="K833" i="2"/>
  <c r="J833" i="2"/>
  <c r="G833" i="2"/>
  <c r="N832" i="2"/>
  <c r="M832" i="2"/>
  <c r="L832" i="2"/>
  <c r="K832" i="2"/>
  <c r="J832" i="2"/>
  <c r="G832" i="2"/>
  <c r="N831" i="2"/>
  <c r="M831" i="2"/>
  <c r="L831" i="2"/>
  <c r="K831" i="2"/>
  <c r="J831" i="2"/>
  <c r="G831" i="2"/>
  <c r="N830" i="2"/>
  <c r="M830" i="2"/>
  <c r="L830" i="2"/>
  <c r="K830" i="2"/>
  <c r="J830" i="2"/>
  <c r="G830" i="2"/>
  <c r="N829" i="2"/>
  <c r="M829" i="2"/>
  <c r="L829" i="2"/>
  <c r="K829" i="2"/>
  <c r="J829" i="2"/>
  <c r="G829" i="2"/>
  <c r="N828" i="2"/>
  <c r="M828" i="2"/>
  <c r="L828" i="2"/>
  <c r="K828" i="2"/>
  <c r="J828" i="2"/>
  <c r="G828" i="2"/>
  <c r="N827" i="2"/>
  <c r="M827" i="2"/>
  <c r="L827" i="2"/>
  <c r="K827" i="2"/>
  <c r="J827" i="2"/>
  <c r="G827" i="2"/>
  <c r="N826" i="2"/>
  <c r="M826" i="2"/>
  <c r="L826" i="2"/>
  <c r="K826" i="2"/>
  <c r="J826" i="2"/>
  <c r="G826" i="2"/>
  <c r="N825" i="2"/>
  <c r="M825" i="2"/>
  <c r="L825" i="2"/>
  <c r="K825" i="2"/>
  <c r="J825" i="2"/>
  <c r="G825" i="2"/>
  <c r="N824" i="2"/>
  <c r="M824" i="2"/>
  <c r="L824" i="2"/>
  <c r="K824" i="2"/>
  <c r="J824" i="2"/>
  <c r="G824" i="2"/>
  <c r="N823" i="2"/>
  <c r="M823" i="2"/>
  <c r="L823" i="2"/>
  <c r="K823" i="2"/>
  <c r="J823" i="2"/>
  <c r="G823" i="2"/>
  <c r="N822" i="2"/>
  <c r="M822" i="2"/>
  <c r="L822" i="2"/>
  <c r="K822" i="2"/>
  <c r="J822" i="2"/>
  <c r="G822" i="2"/>
  <c r="N821" i="2"/>
  <c r="M821" i="2"/>
  <c r="L821" i="2"/>
  <c r="K821" i="2"/>
  <c r="J821" i="2"/>
  <c r="G821" i="2"/>
  <c r="N820" i="2"/>
  <c r="M820" i="2"/>
  <c r="L820" i="2"/>
  <c r="K820" i="2"/>
  <c r="J820" i="2"/>
  <c r="G820" i="2"/>
  <c r="N819" i="2"/>
  <c r="M819" i="2"/>
  <c r="L819" i="2"/>
  <c r="K819" i="2"/>
  <c r="J819" i="2"/>
  <c r="G819" i="2"/>
  <c r="N818" i="2"/>
  <c r="M818" i="2"/>
  <c r="L818" i="2"/>
  <c r="K818" i="2"/>
  <c r="J818" i="2"/>
  <c r="G818" i="2"/>
  <c r="N817" i="2"/>
  <c r="M817" i="2"/>
  <c r="L817" i="2"/>
  <c r="K817" i="2"/>
  <c r="J817" i="2"/>
  <c r="G817" i="2"/>
  <c r="N816" i="2"/>
  <c r="M816" i="2"/>
  <c r="L816" i="2"/>
  <c r="K816" i="2"/>
  <c r="J816" i="2"/>
  <c r="G816" i="2"/>
  <c r="N815" i="2"/>
  <c r="M815" i="2"/>
  <c r="L815" i="2"/>
  <c r="K815" i="2"/>
  <c r="J815" i="2"/>
  <c r="G815" i="2"/>
  <c r="N814" i="2"/>
  <c r="M814" i="2"/>
  <c r="L814" i="2"/>
  <c r="K814" i="2"/>
  <c r="J814" i="2"/>
  <c r="G814" i="2"/>
  <c r="N813" i="2"/>
  <c r="M813" i="2"/>
  <c r="L813" i="2"/>
  <c r="K813" i="2"/>
  <c r="J813" i="2"/>
  <c r="G813" i="2"/>
  <c r="N812" i="2"/>
  <c r="M812" i="2"/>
  <c r="L812" i="2"/>
  <c r="K812" i="2"/>
  <c r="J812" i="2"/>
  <c r="G812" i="2"/>
  <c r="N811" i="2"/>
  <c r="M811" i="2"/>
  <c r="L811" i="2"/>
  <c r="K811" i="2"/>
  <c r="J811" i="2"/>
  <c r="G811" i="2"/>
  <c r="N810" i="2"/>
  <c r="M810" i="2"/>
  <c r="L810" i="2"/>
  <c r="K810" i="2"/>
  <c r="J810" i="2"/>
  <c r="G810" i="2"/>
  <c r="N809" i="2"/>
  <c r="M809" i="2"/>
  <c r="L809" i="2"/>
  <c r="K809" i="2"/>
  <c r="J809" i="2"/>
  <c r="G809" i="2"/>
  <c r="N808" i="2"/>
  <c r="M808" i="2"/>
  <c r="L808" i="2"/>
  <c r="K808" i="2"/>
  <c r="J808" i="2"/>
  <c r="G808" i="2"/>
  <c r="N807" i="2"/>
  <c r="M807" i="2"/>
  <c r="L807" i="2"/>
  <c r="K807" i="2"/>
  <c r="J807" i="2"/>
  <c r="G807" i="2"/>
  <c r="N806" i="2"/>
  <c r="M806" i="2"/>
  <c r="L806" i="2"/>
  <c r="K806" i="2"/>
  <c r="J806" i="2"/>
  <c r="G806" i="2"/>
  <c r="N805" i="2"/>
  <c r="M805" i="2"/>
  <c r="L805" i="2"/>
  <c r="K805" i="2"/>
  <c r="J805" i="2"/>
  <c r="G805" i="2"/>
  <c r="N804" i="2"/>
  <c r="M804" i="2"/>
  <c r="L804" i="2"/>
  <c r="K804" i="2"/>
  <c r="J804" i="2"/>
  <c r="G804" i="2"/>
  <c r="N803" i="2"/>
  <c r="M803" i="2"/>
  <c r="L803" i="2"/>
  <c r="K803" i="2"/>
  <c r="J803" i="2"/>
  <c r="G803" i="2"/>
  <c r="N802" i="2"/>
  <c r="M802" i="2"/>
  <c r="L802" i="2"/>
  <c r="K802" i="2"/>
  <c r="J802" i="2"/>
  <c r="G802" i="2"/>
  <c r="N801" i="2"/>
  <c r="M801" i="2"/>
  <c r="L801" i="2"/>
  <c r="K801" i="2"/>
  <c r="J801" i="2"/>
  <c r="G801" i="2"/>
  <c r="N800" i="2"/>
  <c r="M800" i="2"/>
  <c r="L800" i="2"/>
  <c r="K800" i="2"/>
  <c r="J800" i="2"/>
  <c r="G800" i="2"/>
  <c r="N799" i="2"/>
  <c r="M799" i="2"/>
  <c r="L799" i="2"/>
  <c r="K799" i="2"/>
  <c r="J799" i="2"/>
  <c r="G799" i="2"/>
  <c r="N798" i="2"/>
  <c r="M798" i="2"/>
  <c r="L798" i="2"/>
  <c r="K798" i="2"/>
  <c r="J798" i="2"/>
  <c r="G798" i="2"/>
  <c r="N797" i="2"/>
  <c r="M797" i="2"/>
  <c r="L797" i="2"/>
  <c r="K797" i="2"/>
  <c r="J797" i="2"/>
  <c r="G797" i="2"/>
  <c r="N796" i="2"/>
  <c r="M796" i="2"/>
  <c r="L796" i="2"/>
  <c r="K796" i="2"/>
  <c r="J796" i="2"/>
  <c r="G796" i="2"/>
  <c r="N795" i="2"/>
  <c r="M795" i="2"/>
  <c r="L795" i="2"/>
  <c r="K795" i="2"/>
  <c r="J795" i="2"/>
  <c r="G795" i="2"/>
  <c r="N794" i="2"/>
  <c r="M794" i="2"/>
  <c r="L794" i="2"/>
  <c r="K794" i="2"/>
  <c r="J794" i="2"/>
  <c r="G794" i="2"/>
  <c r="N793" i="2"/>
  <c r="M793" i="2"/>
  <c r="L793" i="2"/>
  <c r="K793" i="2"/>
  <c r="J793" i="2"/>
  <c r="G793" i="2"/>
  <c r="N792" i="2"/>
  <c r="M792" i="2"/>
  <c r="L792" i="2"/>
  <c r="K792" i="2"/>
  <c r="J792" i="2"/>
  <c r="G792" i="2"/>
  <c r="N791" i="2"/>
  <c r="M791" i="2"/>
  <c r="L791" i="2"/>
  <c r="K791" i="2"/>
  <c r="J791" i="2"/>
  <c r="G791" i="2"/>
  <c r="N790" i="2"/>
  <c r="M790" i="2"/>
  <c r="L790" i="2"/>
  <c r="K790" i="2"/>
  <c r="J790" i="2"/>
  <c r="G790" i="2"/>
  <c r="N789" i="2"/>
  <c r="M789" i="2"/>
  <c r="L789" i="2"/>
  <c r="K789" i="2"/>
  <c r="J789" i="2"/>
  <c r="G789" i="2"/>
  <c r="N788" i="2"/>
  <c r="M788" i="2"/>
  <c r="L788" i="2"/>
  <c r="K788" i="2"/>
  <c r="J788" i="2"/>
  <c r="G788" i="2"/>
  <c r="N787" i="2"/>
  <c r="M787" i="2"/>
  <c r="L787" i="2"/>
  <c r="K787" i="2"/>
  <c r="J787" i="2"/>
  <c r="G787" i="2"/>
  <c r="N786" i="2"/>
  <c r="M786" i="2"/>
  <c r="L786" i="2"/>
  <c r="K786" i="2"/>
  <c r="J786" i="2"/>
  <c r="G786" i="2"/>
  <c r="N785" i="2"/>
  <c r="M785" i="2"/>
  <c r="L785" i="2"/>
  <c r="K785" i="2"/>
  <c r="J785" i="2"/>
  <c r="G785" i="2"/>
  <c r="N784" i="2"/>
  <c r="M784" i="2"/>
  <c r="L784" i="2"/>
  <c r="K784" i="2"/>
  <c r="J784" i="2"/>
  <c r="G784" i="2"/>
  <c r="N783" i="2"/>
  <c r="M783" i="2"/>
  <c r="L783" i="2"/>
  <c r="K783" i="2"/>
  <c r="J783" i="2"/>
  <c r="G783" i="2"/>
  <c r="N782" i="2"/>
  <c r="M782" i="2"/>
  <c r="L782" i="2"/>
  <c r="K782" i="2"/>
  <c r="J782" i="2"/>
  <c r="G782" i="2"/>
  <c r="N781" i="2"/>
  <c r="M781" i="2"/>
  <c r="L781" i="2"/>
  <c r="K781" i="2"/>
  <c r="J781" i="2"/>
  <c r="G781" i="2"/>
  <c r="N780" i="2"/>
  <c r="M780" i="2"/>
  <c r="L780" i="2"/>
  <c r="K780" i="2"/>
  <c r="J780" i="2"/>
  <c r="G780" i="2"/>
  <c r="N779" i="2"/>
  <c r="M779" i="2"/>
  <c r="L779" i="2"/>
  <c r="K779" i="2"/>
  <c r="J779" i="2"/>
  <c r="G779" i="2"/>
  <c r="N778" i="2"/>
  <c r="M778" i="2"/>
  <c r="L778" i="2"/>
  <c r="K778" i="2"/>
  <c r="J778" i="2"/>
  <c r="G778" i="2"/>
  <c r="N777" i="2"/>
  <c r="M777" i="2"/>
  <c r="L777" i="2"/>
  <c r="K777" i="2"/>
  <c r="J777" i="2"/>
  <c r="G777" i="2"/>
  <c r="N776" i="2"/>
  <c r="M776" i="2"/>
  <c r="L776" i="2"/>
  <c r="K776" i="2"/>
  <c r="J776" i="2"/>
  <c r="G776" i="2"/>
  <c r="N775" i="2"/>
  <c r="M775" i="2"/>
  <c r="L775" i="2"/>
  <c r="K775" i="2"/>
  <c r="J775" i="2"/>
  <c r="G775" i="2"/>
  <c r="N774" i="2"/>
  <c r="M774" i="2"/>
  <c r="L774" i="2"/>
  <c r="K774" i="2"/>
  <c r="J774" i="2"/>
  <c r="G774" i="2"/>
  <c r="N773" i="2"/>
  <c r="M773" i="2"/>
  <c r="L773" i="2"/>
  <c r="K773" i="2"/>
  <c r="J773" i="2"/>
  <c r="G773" i="2"/>
  <c r="N772" i="2"/>
  <c r="M772" i="2"/>
  <c r="L772" i="2"/>
  <c r="K772" i="2"/>
  <c r="J772" i="2"/>
  <c r="G772" i="2"/>
  <c r="N771" i="2"/>
  <c r="M771" i="2"/>
  <c r="L771" i="2"/>
  <c r="K771" i="2"/>
  <c r="J771" i="2"/>
  <c r="G771" i="2"/>
  <c r="N770" i="2"/>
  <c r="M770" i="2"/>
  <c r="L770" i="2"/>
  <c r="K770" i="2"/>
  <c r="J770" i="2"/>
  <c r="G770" i="2"/>
  <c r="N769" i="2"/>
  <c r="M769" i="2"/>
  <c r="L769" i="2"/>
  <c r="K769" i="2"/>
  <c r="J769" i="2"/>
  <c r="G769" i="2"/>
  <c r="N768" i="2"/>
  <c r="M768" i="2"/>
  <c r="L768" i="2"/>
  <c r="K768" i="2"/>
  <c r="J768" i="2"/>
  <c r="G768" i="2"/>
  <c r="N767" i="2"/>
  <c r="M767" i="2"/>
  <c r="L767" i="2"/>
  <c r="K767" i="2"/>
  <c r="J767" i="2"/>
  <c r="G767" i="2"/>
  <c r="N766" i="2"/>
  <c r="M766" i="2"/>
  <c r="L766" i="2"/>
  <c r="K766" i="2"/>
  <c r="J766" i="2"/>
  <c r="G766" i="2"/>
  <c r="N765" i="2"/>
  <c r="M765" i="2"/>
  <c r="L765" i="2"/>
  <c r="K765" i="2"/>
  <c r="J765" i="2"/>
  <c r="G765" i="2"/>
  <c r="N764" i="2"/>
  <c r="M764" i="2"/>
  <c r="L764" i="2"/>
  <c r="K764" i="2"/>
  <c r="J764" i="2"/>
  <c r="G764" i="2"/>
  <c r="N763" i="2"/>
  <c r="M763" i="2"/>
  <c r="L763" i="2"/>
  <c r="K763" i="2"/>
  <c r="J763" i="2"/>
  <c r="G763" i="2"/>
  <c r="N762" i="2"/>
  <c r="M762" i="2"/>
  <c r="L762" i="2"/>
  <c r="K762" i="2"/>
  <c r="J762" i="2"/>
  <c r="G762" i="2"/>
  <c r="N761" i="2"/>
  <c r="M761" i="2"/>
  <c r="L761" i="2"/>
  <c r="K761" i="2"/>
  <c r="J761" i="2"/>
  <c r="G761" i="2"/>
  <c r="N760" i="2"/>
  <c r="M760" i="2"/>
  <c r="L760" i="2"/>
  <c r="K760" i="2"/>
  <c r="J760" i="2"/>
  <c r="G760" i="2"/>
  <c r="N759" i="2"/>
  <c r="M759" i="2"/>
  <c r="L759" i="2"/>
  <c r="K759" i="2"/>
  <c r="J759" i="2"/>
  <c r="G759" i="2"/>
  <c r="N758" i="2"/>
  <c r="M758" i="2"/>
  <c r="L758" i="2"/>
  <c r="K758" i="2"/>
  <c r="J758" i="2"/>
  <c r="G758" i="2"/>
  <c r="N757" i="2"/>
  <c r="M757" i="2"/>
  <c r="L757" i="2"/>
  <c r="K757" i="2"/>
  <c r="J757" i="2"/>
  <c r="G757" i="2"/>
  <c r="N756" i="2"/>
  <c r="M756" i="2"/>
  <c r="L756" i="2"/>
  <c r="K756" i="2"/>
  <c r="J756" i="2"/>
  <c r="G756" i="2"/>
  <c r="N755" i="2"/>
  <c r="M755" i="2"/>
  <c r="L755" i="2"/>
  <c r="K755" i="2"/>
  <c r="J755" i="2"/>
  <c r="G755" i="2"/>
  <c r="N754" i="2"/>
  <c r="M754" i="2"/>
  <c r="L754" i="2"/>
  <c r="K754" i="2"/>
  <c r="J754" i="2"/>
  <c r="G754" i="2"/>
  <c r="N753" i="2"/>
  <c r="M753" i="2"/>
  <c r="L753" i="2"/>
  <c r="K753" i="2"/>
  <c r="J753" i="2"/>
  <c r="G753" i="2"/>
  <c r="N752" i="2"/>
  <c r="M752" i="2"/>
  <c r="L752" i="2"/>
  <c r="K752" i="2"/>
  <c r="J752" i="2"/>
  <c r="G752" i="2"/>
  <c r="N751" i="2"/>
  <c r="M751" i="2"/>
  <c r="L751" i="2"/>
  <c r="K751" i="2"/>
  <c r="J751" i="2"/>
  <c r="G751" i="2"/>
  <c r="N750" i="2"/>
  <c r="M750" i="2"/>
  <c r="L750" i="2"/>
  <c r="K750" i="2"/>
  <c r="J750" i="2"/>
  <c r="G750" i="2"/>
  <c r="N749" i="2"/>
  <c r="M749" i="2"/>
  <c r="L749" i="2"/>
  <c r="K749" i="2"/>
  <c r="J749" i="2"/>
  <c r="G749" i="2"/>
  <c r="N748" i="2"/>
  <c r="M748" i="2"/>
  <c r="L748" i="2"/>
  <c r="K748" i="2"/>
  <c r="J748" i="2"/>
  <c r="G748" i="2"/>
  <c r="N747" i="2"/>
  <c r="M747" i="2"/>
  <c r="L747" i="2"/>
  <c r="K747" i="2"/>
  <c r="J747" i="2"/>
  <c r="G747" i="2"/>
  <c r="N746" i="2"/>
  <c r="M746" i="2"/>
  <c r="L746" i="2"/>
  <c r="K746" i="2"/>
  <c r="J746" i="2"/>
  <c r="G746" i="2"/>
  <c r="N745" i="2"/>
  <c r="M745" i="2"/>
  <c r="L745" i="2"/>
  <c r="K745" i="2"/>
  <c r="J745" i="2"/>
  <c r="G745" i="2"/>
  <c r="N744" i="2"/>
  <c r="M744" i="2"/>
  <c r="L744" i="2"/>
  <c r="K744" i="2"/>
  <c r="J744" i="2"/>
  <c r="G744" i="2"/>
  <c r="N743" i="2"/>
  <c r="M743" i="2"/>
  <c r="L743" i="2"/>
  <c r="K743" i="2"/>
  <c r="J743" i="2"/>
  <c r="G743" i="2"/>
  <c r="N742" i="2"/>
  <c r="M742" i="2"/>
  <c r="L742" i="2"/>
  <c r="K742" i="2"/>
  <c r="J742" i="2"/>
  <c r="G742" i="2"/>
  <c r="N741" i="2"/>
  <c r="M741" i="2"/>
  <c r="L741" i="2"/>
  <c r="K741" i="2"/>
  <c r="J741" i="2"/>
  <c r="G741" i="2"/>
  <c r="N740" i="2"/>
  <c r="M740" i="2"/>
  <c r="L740" i="2"/>
  <c r="K740" i="2"/>
  <c r="J740" i="2"/>
  <c r="G740" i="2"/>
  <c r="N739" i="2"/>
  <c r="M739" i="2"/>
  <c r="L739" i="2"/>
  <c r="K739" i="2"/>
  <c r="J739" i="2"/>
  <c r="G739" i="2"/>
  <c r="N738" i="2"/>
  <c r="M738" i="2"/>
  <c r="L738" i="2"/>
  <c r="K738" i="2"/>
  <c r="J738" i="2"/>
  <c r="G738" i="2"/>
  <c r="N737" i="2"/>
  <c r="M737" i="2"/>
  <c r="L737" i="2"/>
  <c r="K737" i="2"/>
  <c r="J737" i="2"/>
  <c r="G737" i="2"/>
  <c r="N736" i="2"/>
  <c r="M736" i="2"/>
  <c r="L736" i="2"/>
  <c r="K736" i="2"/>
  <c r="J736" i="2"/>
  <c r="G736" i="2"/>
  <c r="N735" i="2"/>
  <c r="M735" i="2"/>
  <c r="L735" i="2"/>
  <c r="K735" i="2"/>
  <c r="J735" i="2"/>
  <c r="G735" i="2"/>
  <c r="N734" i="2"/>
  <c r="M734" i="2"/>
  <c r="L734" i="2"/>
  <c r="K734" i="2"/>
  <c r="J734" i="2"/>
  <c r="G734" i="2"/>
  <c r="N733" i="2"/>
  <c r="M733" i="2"/>
  <c r="L733" i="2"/>
  <c r="K733" i="2"/>
  <c r="J733" i="2"/>
  <c r="G733" i="2"/>
  <c r="N732" i="2"/>
  <c r="M732" i="2"/>
  <c r="L732" i="2"/>
  <c r="K732" i="2"/>
  <c r="J732" i="2"/>
  <c r="G732" i="2"/>
  <c r="N731" i="2"/>
  <c r="M731" i="2"/>
  <c r="L731" i="2"/>
  <c r="K731" i="2"/>
  <c r="J731" i="2"/>
  <c r="G731" i="2"/>
  <c r="N730" i="2"/>
  <c r="M730" i="2"/>
  <c r="L730" i="2"/>
  <c r="K730" i="2"/>
  <c r="J730" i="2"/>
  <c r="G730" i="2"/>
  <c r="N729" i="2"/>
  <c r="M729" i="2"/>
  <c r="L729" i="2"/>
  <c r="K729" i="2"/>
  <c r="J729" i="2"/>
  <c r="G729" i="2"/>
  <c r="N728" i="2"/>
  <c r="M728" i="2"/>
  <c r="L728" i="2"/>
  <c r="K728" i="2"/>
  <c r="J728" i="2"/>
  <c r="G728" i="2"/>
  <c r="N727" i="2"/>
  <c r="M727" i="2"/>
  <c r="L727" i="2"/>
  <c r="K727" i="2"/>
  <c r="J727" i="2"/>
  <c r="G727" i="2"/>
  <c r="N726" i="2"/>
  <c r="M726" i="2"/>
  <c r="L726" i="2"/>
  <c r="K726" i="2"/>
  <c r="J726" i="2"/>
  <c r="G726" i="2"/>
  <c r="N725" i="2"/>
  <c r="M725" i="2"/>
  <c r="L725" i="2"/>
  <c r="K725" i="2"/>
  <c r="J725" i="2"/>
  <c r="G725" i="2"/>
  <c r="N724" i="2"/>
  <c r="M724" i="2"/>
  <c r="L724" i="2"/>
  <c r="K724" i="2"/>
  <c r="J724" i="2"/>
  <c r="G724" i="2"/>
  <c r="N723" i="2"/>
  <c r="M723" i="2"/>
  <c r="L723" i="2"/>
  <c r="K723" i="2"/>
  <c r="J723" i="2"/>
  <c r="G723" i="2"/>
  <c r="N722" i="2"/>
  <c r="M722" i="2"/>
  <c r="L722" i="2"/>
  <c r="K722" i="2"/>
  <c r="J722" i="2"/>
  <c r="G722" i="2"/>
  <c r="N721" i="2"/>
  <c r="M721" i="2"/>
  <c r="L721" i="2"/>
  <c r="K721" i="2"/>
  <c r="J721" i="2"/>
  <c r="G721" i="2"/>
  <c r="N720" i="2"/>
  <c r="M720" i="2"/>
  <c r="L720" i="2"/>
  <c r="K720" i="2"/>
  <c r="J720" i="2"/>
  <c r="G720" i="2"/>
  <c r="N719" i="2"/>
  <c r="M719" i="2"/>
  <c r="L719" i="2"/>
  <c r="K719" i="2"/>
  <c r="J719" i="2"/>
  <c r="G719" i="2"/>
  <c r="N718" i="2"/>
  <c r="M718" i="2"/>
  <c r="L718" i="2"/>
  <c r="K718" i="2"/>
  <c r="J718" i="2"/>
  <c r="G718" i="2"/>
  <c r="N717" i="2"/>
  <c r="M717" i="2"/>
  <c r="L717" i="2"/>
  <c r="K717" i="2"/>
  <c r="J717" i="2"/>
  <c r="G717" i="2"/>
  <c r="N716" i="2"/>
  <c r="M716" i="2"/>
  <c r="L716" i="2"/>
  <c r="K716" i="2"/>
  <c r="J716" i="2"/>
  <c r="G716" i="2"/>
  <c r="N715" i="2"/>
  <c r="M715" i="2"/>
  <c r="L715" i="2"/>
  <c r="K715" i="2"/>
  <c r="J715" i="2"/>
  <c r="G715" i="2"/>
  <c r="N714" i="2"/>
  <c r="M714" i="2"/>
  <c r="L714" i="2"/>
  <c r="K714" i="2"/>
  <c r="J714" i="2"/>
  <c r="G714" i="2"/>
  <c r="N713" i="2"/>
  <c r="M713" i="2"/>
  <c r="L713" i="2"/>
  <c r="K713" i="2"/>
  <c r="J713" i="2"/>
  <c r="G713" i="2"/>
  <c r="N712" i="2"/>
  <c r="M712" i="2"/>
  <c r="L712" i="2"/>
  <c r="K712" i="2"/>
  <c r="J712" i="2"/>
  <c r="G712" i="2"/>
  <c r="N711" i="2"/>
  <c r="M711" i="2"/>
  <c r="L711" i="2"/>
  <c r="K711" i="2"/>
  <c r="J711" i="2"/>
  <c r="G711" i="2"/>
  <c r="N710" i="2"/>
  <c r="M710" i="2"/>
  <c r="L710" i="2"/>
  <c r="K710" i="2"/>
  <c r="J710" i="2"/>
  <c r="G710" i="2"/>
  <c r="N709" i="2"/>
  <c r="M709" i="2"/>
  <c r="L709" i="2"/>
  <c r="K709" i="2"/>
  <c r="J709" i="2"/>
  <c r="G709" i="2"/>
  <c r="N708" i="2"/>
  <c r="M708" i="2"/>
  <c r="L708" i="2"/>
  <c r="K708" i="2"/>
  <c r="J708" i="2"/>
  <c r="G708" i="2"/>
  <c r="N707" i="2"/>
  <c r="M707" i="2"/>
  <c r="L707" i="2"/>
  <c r="K707" i="2"/>
  <c r="J707" i="2"/>
  <c r="G707" i="2"/>
  <c r="N706" i="2"/>
  <c r="M706" i="2"/>
  <c r="L706" i="2"/>
  <c r="K706" i="2"/>
  <c r="J706" i="2"/>
  <c r="G706" i="2"/>
  <c r="N705" i="2"/>
  <c r="M705" i="2"/>
  <c r="L705" i="2"/>
  <c r="K705" i="2"/>
  <c r="J705" i="2"/>
  <c r="G705" i="2"/>
  <c r="N704" i="2"/>
  <c r="M704" i="2"/>
  <c r="L704" i="2"/>
  <c r="K704" i="2"/>
  <c r="J704" i="2"/>
  <c r="G704" i="2"/>
  <c r="N703" i="2"/>
  <c r="M703" i="2"/>
  <c r="L703" i="2"/>
  <c r="K703" i="2"/>
  <c r="J703" i="2"/>
  <c r="G703" i="2"/>
  <c r="N702" i="2"/>
  <c r="M702" i="2"/>
  <c r="L702" i="2"/>
  <c r="K702" i="2"/>
  <c r="J702" i="2"/>
  <c r="G702" i="2"/>
  <c r="N701" i="2"/>
  <c r="M701" i="2"/>
  <c r="L701" i="2"/>
  <c r="K701" i="2"/>
  <c r="J701" i="2"/>
  <c r="G701" i="2"/>
  <c r="N700" i="2"/>
  <c r="M700" i="2"/>
  <c r="L700" i="2"/>
  <c r="K700" i="2"/>
  <c r="J700" i="2"/>
  <c r="G700" i="2"/>
  <c r="N699" i="2"/>
  <c r="M699" i="2"/>
  <c r="L699" i="2"/>
  <c r="K699" i="2"/>
  <c r="J699" i="2"/>
  <c r="G699" i="2"/>
  <c r="N698" i="2"/>
  <c r="M698" i="2"/>
  <c r="L698" i="2"/>
  <c r="K698" i="2"/>
  <c r="J698" i="2"/>
  <c r="G698" i="2"/>
  <c r="N697" i="2"/>
  <c r="M697" i="2"/>
  <c r="L697" i="2"/>
  <c r="K697" i="2"/>
  <c r="J697" i="2"/>
  <c r="G697" i="2"/>
  <c r="N696" i="2"/>
  <c r="M696" i="2"/>
  <c r="L696" i="2"/>
  <c r="K696" i="2"/>
  <c r="J696" i="2"/>
  <c r="G696" i="2"/>
  <c r="N695" i="2"/>
  <c r="M695" i="2"/>
  <c r="L695" i="2"/>
  <c r="K695" i="2"/>
  <c r="J695" i="2"/>
  <c r="G695" i="2"/>
  <c r="N694" i="2"/>
  <c r="M694" i="2"/>
  <c r="L694" i="2"/>
  <c r="K694" i="2"/>
  <c r="J694" i="2"/>
  <c r="G694" i="2"/>
  <c r="N693" i="2"/>
  <c r="M693" i="2"/>
  <c r="L693" i="2"/>
  <c r="K693" i="2"/>
  <c r="J693" i="2"/>
  <c r="G693" i="2"/>
  <c r="N692" i="2"/>
  <c r="M692" i="2"/>
  <c r="L692" i="2"/>
  <c r="K692" i="2"/>
  <c r="J692" i="2"/>
  <c r="G692" i="2"/>
  <c r="N691" i="2"/>
  <c r="M691" i="2"/>
  <c r="L691" i="2"/>
  <c r="K691" i="2"/>
  <c r="J691" i="2"/>
  <c r="G691" i="2"/>
  <c r="N690" i="2"/>
  <c r="M690" i="2"/>
  <c r="L690" i="2"/>
  <c r="K690" i="2"/>
  <c r="J690" i="2"/>
  <c r="G690" i="2"/>
  <c r="N689" i="2"/>
  <c r="M689" i="2"/>
  <c r="L689" i="2"/>
  <c r="K689" i="2"/>
  <c r="J689" i="2"/>
  <c r="G689" i="2"/>
  <c r="N688" i="2"/>
  <c r="M688" i="2"/>
  <c r="L688" i="2"/>
  <c r="K688" i="2"/>
  <c r="J688" i="2"/>
  <c r="G688" i="2"/>
  <c r="N687" i="2"/>
  <c r="M687" i="2"/>
  <c r="L687" i="2"/>
  <c r="K687" i="2"/>
  <c r="J687" i="2"/>
  <c r="G687" i="2"/>
  <c r="N686" i="2"/>
  <c r="M686" i="2"/>
  <c r="L686" i="2"/>
  <c r="K686" i="2"/>
  <c r="J686" i="2"/>
  <c r="G686" i="2"/>
  <c r="N685" i="2"/>
  <c r="M685" i="2"/>
  <c r="L685" i="2"/>
  <c r="K685" i="2"/>
  <c r="J685" i="2"/>
  <c r="G685" i="2"/>
  <c r="N684" i="2"/>
  <c r="M684" i="2"/>
  <c r="L684" i="2"/>
  <c r="K684" i="2"/>
  <c r="J684" i="2"/>
  <c r="G684" i="2"/>
  <c r="N683" i="2"/>
  <c r="M683" i="2"/>
  <c r="L683" i="2"/>
  <c r="K683" i="2"/>
  <c r="J683" i="2"/>
  <c r="G683" i="2"/>
  <c r="N682" i="2"/>
  <c r="M682" i="2"/>
  <c r="L682" i="2"/>
  <c r="K682" i="2"/>
  <c r="J682" i="2"/>
  <c r="G682" i="2"/>
  <c r="N681" i="2"/>
  <c r="M681" i="2"/>
  <c r="L681" i="2"/>
  <c r="K681" i="2"/>
  <c r="J681" i="2"/>
  <c r="G681" i="2"/>
  <c r="N680" i="2"/>
  <c r="M680" i="2"/>
  <c r="L680" i="2"/>
  <c r="K680" i="2"/>
  <c r="J680" i="2"/>
  <c r="G680" i="2"/>
  <c r="N679" i="2"/>
  <c r="M679" i="2"/>
  <c r="L679" i="2"/>
  <c r="K679" i="2"/>
  <c r="J679" i="2"/>
  <c r="G679" i="2"/>
  <c r="N678" i="2"/>
  <c r="M678" i="2"/>
  <c r="L678" i="2"/>
  <c r="K678" i="2"/>
  <c r="J678" i="2"/>
  <c r="G678" i="2"/>
  <c r="N677" i="2"/>
  <c r="M677" i="2"/>
  <c r="L677" i="2"/>
  <c r="K677" i="2"/>
  <c r="J677" i="2"/>
  <c r="G677" i="2"/>
  <c r="N676" i="2"/>
  <c r="M676" i="2"/>
  <c r="L676" i="2"/>
  <c r="K676" i="2"/>
  <c r="J676" i="2"/>
  <c r="G676" i="2"/>
  <c r="N675" i="2"/>
  <c r="M675" i="2"/>
  <c r="L675" i="2"/>
  <c r="K675" i="2"/>
  <c r="J675" i="2"/>
  <c r="G675" i="2"/>
  <c r="N674" i="2"/>
  <c r="M674" i="2"/>
  <c r="L674" i="2"/>
  <c r="K674" i="2"/>
  <c r="J674" i="2"/>
  <c r="G674" i="2"/>
  <c r="N673" i="2"/>
  <c r="M673" i="2"/>
  <c r="L673" i="2"/>
  <c r="K673" i="2"/>
  <c r="J673" i="2"/>
  <c r="G673" i="2"/>
  <c r="N672" i="2"/>
  <c r="M672" i="2"/>
  <c r="L672" i="2"/>
  <c r="K672" i="2"/>
  <c r="J672" i="2"/>
  <c r="G672" i="2"/>
  <c r="N671" i="2"/>
  <c r="M671" i="2"/>
  <c r="L671" i="2"/>
  <c r="K671" i="2"/>
  <c r="J671" i="2"/>
  <c r="G671" i="2"/>
  <c r="N670" i="2"/>
  <c r="M670" i="2"/>
  <c r="L670" i="2"/>
  <c r="K670" i="2"/>
  <c r="J670" i="2"/>
  <c r="G670" i="2"/>
  <c r="N669" i="2"/>
  <c r="M669" i="2"/>
  <c r="L669" i="2"/>
  <c r="K669" i="2"/>
  <c r="J669" i="2"/>
  <c r="G669" i="2"/>
  <c r="N668" i="2"/>
  <c r="M668" i="2"/>
  <c r="L668" i="2"/>
  <c r="K668" i="2"/>
  <c r="J668" i="2"/>
  <c r="G668" i="2"/>
  <c r="N667" i="2"/>
  <c r="M667" i="2"/>
  <c r="L667" i="2"/>
  <c r="K667" i="2"/>
  <c r="J667" i="2"/>
  <c r="G667" i="2"/>
  <c r="N666" i="2"/>
  <c r="M666" i="2"/>
  <c r="L666" i="2"/>
  <c r="K666" i="2"/>
  <c r="J666" i="2"/>
  <c r="G666" i="2"/>
  <c r="N665" i="2"/>
  <c r="M665" i="2"/>
  <c r="L665" i="2"/>
  <c r="K665" i="2"/>
  <c r="J665" i="2"/>
  <c r="G665" i="2"/>
  <c r="N664" i="2"/>
  <c r="M664" i="2"/>
  <c r="L664" i="2"/>
  <c r="K664" i="2"/>
  <c r="J664" i="2"/>
  <c r="G664" i="2"/>
  <c r="N663" i="2"/>
  <c r="M663" i="2"/>
  <c r="L663" i="2"/>
  <c r="K663" i="2"/>
  <c r="J663" i="2"/>
  <c r="G663" i="2"/>
  <c r="N662" i="2"/>
  <c r="M662" i="2"/>
  <c r="L662" i="2"/>
  <c r="K662" i="2"/>
  <c r="J662" i="2"/>
  <c r="G662" i="2"/>
  <c r="N661" i="2"/>
  <c r="M661" i="2"/>
  <c r="L661" i="2"/>
  <c r="K661" i="2"/>
  <c r="J661" i="2"/>
  <c r="G661" i="2"/>
  <c r="N660" i="2"/>
  <c r="M660" i="2"/>
  <c r="L660" i="2"/>
  <c r="K660" i="2"/>
  <c r="J660" i="2"/>
  <c r="G660" i="2"/>
  <c r="N659" i="2"/>
  <c r="M659" i="2"/>
  <c r="L659" i="2"/>
  <c r="K659" i="2"/>
  <c r="J659" i="2"/>
  <c r="G659" i="2"/>
  <c r="N658" i="2"/>
  <c r="M658" i="2"/>
  <c r="L658" i="2"/>
  <c r="K658" i="2"/>
  <c r="J658" i="2"/>
  <c r="G658" i="2"/>
  <c r="N657" i="2"/>
  <c r="M657" i="2"/>
  <c r="L657" i="2"/>
  <c r="K657" i="2"/>
  <c r="J657" i="2"/>
  <c r="G657" i="2"/>
  <c r="N656" i="2"/>
  <c r="M656" i="2"/>
  <c r="L656" i="2"/>
  <c r="K656" i="2"/>
  <c r="J656" i="2"/>
  <c r="G656" i="2"/>
  <c r="N655" i="2"/>
  <c r="M655" i="2"/>
  <c r="L655" i="2"/>
  <c r="K655" i="2"/>
  <c r="J655" i="2"/>
  <c r="G655" i="2"/>
  <c r="N654" i="2"/>
  <c r="M654" i="2"/>
  <c r="L654" i="2"/>
  <c r="K654" i="2"/>
  <c r="J654" i="2"/>
  <c r="G654" i="2"/>
  <c r="N653" i="2"/>
  <c r="M653" i="2"/>
  <c r="L653" i="2"/>
  <c r="K653" i="2"/>
  <c r="J653" i="2"/>
  <c r="G653" i="2"/>
  <c r="N652" i="2"/>
  <c r="M652" i="2"/>
  <c r="L652" i="2"/>
  <c r="K652" i="2"/>
  <c r="J652" i="2"/>
  <c r="G652" i="2"/>
  <c r="N651" i="2"/>
  <c r="M651" i="2"/>
  <c r="L651" i="2"/>
  <c r="K651" i="2"/>
  <c r="J651" i="2"/>
  <c r="G651" i="2"/>
  <c r="N650" i="2"/>
  <c r="M650" i="2"/>
  <c r="L650" i="2"/>
  <c r="K650" i="2"/>
  <c r="J650" i="2"/>
  <c r="G650" i="2"/>
  <c r="N649" i="2"/>
  <c r="M649" i="2"/>
  <c r="L649" i="2"/>
  <c r="K649" i="2"/>
  <c r="J649" i="2"/>
  <c r="G649" i="2"/>
  <c r="N648" i="2"/>
  <c r="M648" i="2"/>
  <c r="L648" i="2"/>
  <c r="K648" i="2"/>
  <c r="J648" i="2"/>
  <c r="G648" i="2"/>
  <c r="N647" i="2"/>
  <c r="M647" i="2"/>
  <c r="L647" i="2"/>
  <c r="K647" i="2"/>
  <c r="J647" i="2"/>
  <c r="G647" i="2"/>
  <c r="N646" i="2"/>
  <c r="M646" i="2"/>
  <c r="L646" i="2"/>
  <c r="K646" i="2"/>
  <c r="J646" i="2"/>
  <c r="G646" i="2"/>
  <c r="N645" i="2"/>
  <c r="M645" i="2"/>
  <c r="L645" i="2"/>
  <c r="K645" i="2"/>
  <c r="J645" i="2"/>
  <c r="G645" i="2"/>
  <c r="N644" i="2"/>
  <c r="M644" i="2"/>
  <c r="L644" i="2"/>
  <c r="K644" i="2"/>
  <c r="J644" i="2"/>
  <c r="G644" i="2"/>
  <c r="N643" i="2"/>
  <c r="M643" i="2"/>
  <c r="L643" i="2"/>
  <c r="K643" i="2"/>
  <c r="J643" i="2"/>
  <c r="G643" i="2"/>
  <c r="N642" i="2"/>
  <c r="M642" i="2"/>
  <c r="L642" i="2"/>
  <c r="K642" i="2"/>
  <c r="J642" i="2"/>
  <c r="G642" i="2"/>
  <c r="N641" i="2"/>
  <c r="M641" i="2"/>
  <c r="L641" i="2"/>
  <c r="K641" i="2"/>
  <c r="J641" i="2"/>
  <c r="G641" i="2"/>
  <c r="N640" i="2"/>
  <c r="M640" i="2"/>
  <c r="L640" i="2"/>
  <c r="K640" i="2"/>
  <c r="J640" i="2"/>
  <c r="G640" i="2"/>
  <c r="N639" i="2"/>
  <c r="M639" i="2"/>
  <c r="L639" i="2"/>
  <c r="K639" i="2"/>
  <c r="J639" i="2"/>
  <c r="G639" i="2"/>
  <c r="N638" i="2"/>
  <c r="M638" i="2"/>
  <c r="L638" i="2"/>
  <c r="K638" i="2"/>
  <c r="J638" i="2"/>
  <c r="G638" i="2"/>
  <c r="N637" i="2"/>
  <c r="M637" i="2"/>
  <c r="L637" i="2"/>
  <c r="K637" i="2"/>
  <c r="J637" i="2"/>
  <c r="G637" i="2"/>
  <c r="N636" i="2"/>
  <c r="M636" i="2"/>
  <c r="L636" i="2"/>
  <c r="K636" i="2"/>
  <c r="J636" i="2"/>
  <c r="G636" i="2"/>
  <c r="N635" i="2"/>
  <c r="M635" i="2"/>
  <c r="L635" i="2"/>
  <c r="K635" i="2"/>
  <c r="J635" i="2"/>
  <c r="G635" i="2"/>
  <c r="N634" i="2"/>
  <c r="M634" i="2"/>
  <c r="L634" i="2"/>
  <c r="K634" i="2"/>
  <c r="J634" i="2"/>
  <c r="G634" i="2"/>
  <c r="N633" i="2"/>
  <c r="M633" i="2"/>
  <c r="L633" i="2"/>
  <c r="K633" i="2"/>
  <c r="J633" i="2"/>
  <c r="G633" i="2"/>
  <c r="N632" i="2"/>
  <c r="M632" i="2"/>
  <c r="L632" i="2"/>
  <c r="K632" i="2"/>
  <c r="J632" i="2"/>
  <c r="G632" i="2"/>
  <c r="N631" i="2"/>
  <c r="M631" i="2"/>
  <c r="L631" i="2"/>
  <c r="K631" i="2"/>
  <c r="J631" i="2"/>
  <c r="G631" i="2"/>
  <c r="N630" i="2"/>
  <c r="M630" i="2"/>
  <c r="L630" i="2"/>
  <c r="K630" i="2"/>
  <c r="J630" i="2"/>
  <c r="G630" i="2"/>
  <c r="N629" i="2"/>
  <c r="M629" i="2"/>
  <c r="L629" i="2"/>
  <c r="K629" i="2"/>
  <c r="J629" i="2"/>
  <c r="G629" i="2"/>
  <c r="N628" i="2"/>
  <c r="M628" i="2"/>
  <c r="L628" i="2"/>
  <c r="K628" i="2"/>
  <c r="J628" i="2"/>
  <c r="G628" i="2"/>
  <c r="N627" i="2"/>
  <c r="M627" i="2"/>
  <c r="L627" i="2"/>
  <c r="K627" i="2"/>
  <c r="J627" i="2"/>
  <c r="G627" i="2"/>
  <c r="N626" i="2"/>
  <c r="M626" i="2"/>
  <c r="L626" i="2"/>
  <c r="K626" i="2"/>
  <c r="J626" i="2"/>
  <c r="G626" i="2"/>
  <c r="N625" i="2"/>
  <c r="M625" i="2"/>
  <c r="L625" i="2"/>
  <c r="K625" i="2"/>
  <c r="J625" i="2"/>
  <c r="G625" i="2"/>
  <c r="N624" i="2"/>
  <c r="M624" i="2"/>
  <c r="L624" i="2"/>
  <c r="K624" i="2"/>
  <c r="J624" i="2"/>
  <c r="G624" i="2"/>
  <c r="N623" i="2"/>
  <c r="M623" i="2"/>
  <c r="L623" i="2"/>
  <c r="K623" i="2"/>
  <c r="J623" i="2"/>
  <c r="G623" i="2"/>
  <c r="N622" i="2"/>
  <c r="M622" i="2"/>
  <c r="L622" i="2"/>
  <c r="K622" i="2"/>
  <c r="J622" i="2"/>
  <c r="G622" i="2"/>
  <c r="N621" i="2"/>
  <c r="M621" i="2"/>
  <c r="L621" i="2"/>
  <c r="K621" i="2"/>
  <c r="J621" i="2"/>
  <c r="G621" i="2"/>
  <c r="N620" i="2"/>
  <c r="M620" i="2"/>
  <c r="L620" i="2"/>
  <c r="K620" i="2"/>
  <c r="J620" i="2"/>
  <c r="G620" i="2"/>
  <c r="N619" i="2"/>
  <c r="M619" i="2"/>
  <c r="L619" i="2"/>
  <c r="K619" i="2"/>
  <c r="J619" i="2"/>
  <c r="G619" i="2"/>
  <c r="N618" i="2"/>
  <c r="M618" i="2"/>
  <c r="L618" i="2"/>
  <c r="K618" i="2"/>
  <c r="J618" i="2"/>
  <c r="G618" i="2"/>
  <c r="N617" i="2"/>
  <c r="M617" i="2"/>
  <c r="L617" i="2"/>
  <c r="K617" i="2"/>
  <c r="J617" i="2"/>
  <c r="G617" i="2"/>
  <c r="N616" i="2"/>
  <c r="M616" i="2"/>
  <c r="L616" i="2"/>
  <c r="K616" i="2"/>
  <c r="J616" i="2"/>
  <c r="G616" i="2"/>
  <c r="N615" i="2"/>
  <c r="M615" i="2"/>
  <c r="L615" i="2"/>
  <c r="K615" i="2"/>
  <c r="J615" i="2"/>
  <c r="G615" i="2"/>
  <c r="N614" i="2"/>
  <c r="M614" i="2"/>
  <c r="L614" i="2"/>
  <c r="K614" i="2"/>
  <c r="J614" i="2"/>
  <c r="G614" i="2"/>
  <c r="N613" i="2"/>
  <c r="M613" i="2"/>
  <c r="L613" i="2"/>
  <c r="K613" i="2"/>
  <c r="J613" i="2"/>
  <c r="G613" i="2"/>
  <c r="N612" i="2"/>
  <c r="M612" i="2"/>
  <c r="L612" i="2"/>
  <c r="K612" i="2"/>
  <c r="J612" i="2"/>
  <c r="G612" i="2"/>
  <c r="N611" i="2"/>
  <c r="M611" i="2"/>
  <c r="L611" i="2"/>
  <c r="K611" i="2"/>
  <c r="J611" i="2"/>
  <c r="G611" i="2"/>
  <c r="N610" i="2"/>
  <c r="M610" i="2"/>
  <c r="L610" i="2"/>
  <c r="K610" i="2"/>
  <c r="J610" i="2"/>
  <c r="G610" i="2"/>
  <c r="N609" i="2"/>
  <c r="M609" i="2"/>
  <c r="L609" i="2"/>
  <c r="K609" i="2"/>
  <c r="J609" i="2"/>
  <c r="G609" i="2"/>
  <c r="N608" i="2"/>
  <c r="M608" i="2"/>
  <c r="L608" i="2"/>
  <c r="K608" i="2"/>
  <c r="J608" i="2"/>
  <c r="G608" i="2"/>
  <c r="N607" i="2"/>
  <c r="M607" i="2"/>
  <c r="L607" i="2"/>
  <c r="K607" i="2"/>
  <c r="J607" i="2"/>
  <c r="G607" i="2"/>
  <c r="N606" i="2"/>
  <c r="M606" i="2"/>
  <c r="L606" i="2"/>
  <c r="K606" i="2"/>
  <c r="J606" i="2"/>
  <c r="G606" i="2"/>
  <c r="N605" i="2"/>
  <c r="M605" i="2"/>
  <c r="L605" i="2"/>
  <c r="K605" i="2"/>
  <c r="J605" i="2"/>
  <c r="G605" i="2"/>
  <c r="N604" i="2"/>
  <c r="M604" i="2"/>
  <c r="L604" i="2"/>
  <c r="K604" i="2"/>
  <c r="J604" i="2"/>
  <c r="G604" i="2"/>
  <c r="N603" i="2"/>
  <c r="M603" i="2"/>
  <c r="L603" i="2"/>
  <c r="K603" i="2"/>
  <c r="J603" i="2"/>
  <c r="G603" i="2"/>
  <c r="N602" i="2"/>
  <c r="M602" i="2"/>
  <c r="L602" i="2"/>
  <c r="K602" i="2"/>
  <c r="J602" i="2"/>
  <c r="G602" i="2"/>
  <c r="N601" i="2"/>
  <c r="M601" i="2"/>
  <c r="L601" i="2"/>
  <c r="K601" i="2"/>
  <c r="J601" i="2"/>
  <c r="G601" i="2"/>
  <c r="N600" i="2"/>
  <c r="M600" i="2"/>
  <c r="L600" i="2"/>
  <c r="K600" i="2"/>
  <c r="J600" i="2"/>
  <c r="G600" i="2"/>
  <c r="N599" i="2"/>
  <c r="M599" i="2"/>
  <c r="L599" i="2"/>
  <c r="K599" i="2"/>
  <c r="J599" i="2"/>
  <c r="G599" i="2"/>
  <c r="N598" i="2"/>
  <c r="M598" i="2"/>
  <c r="L598" i="2"/>
  <c r="K598" i="2"/>
  <c r="J598" i="2"/>
  <c r="G598" i="2"/>
  <c r="N597" i="2"/>
  <c r="M597" i="2"/>
  <c r="L597" i="2"/>
  <c r="K597" i="2"/>
  <c r="J597" i="2"/>
  <c r="G597" i="2"/>
  <c r="N596" i="2"/>
  <c r="M596" i="2"/>
  <c r="L596" i="2"/>
  <c r="K596" i="2"/>
  <c r="J596" i="2"/>
  <c r="G596" i="2"/>
  <c r="N595" i="2"/>
  <c r="M595" i="2"/>
  <c r="L595" i="2"/>
  <c r="K595" i="2"/>
  <c r="J595" i="2"/>
  <c r="G595" i="2"/>
  <c r="N594" i="2"/>
  <c r="M594" i="2"/>
  <c r="L594" i="2"/>
  <c r="K594" i="2"/>
  <c r="J594" i="2"/>
  <c r="G594" i="2"/>
  <c r="N593" i="2"/>
  <c r="M593" i="2"/>
  <c r="L593" i="2"/>
  <c r="K593" i="2"/>
  <c r="J593" i="2"/>
  <c r="G593" i="2"/>
  <c r="N592" i="2"/>
  <c r="M592" i="2"/>
  <c r="L592" i="2"/>
  <c r="K592" i="2"/>
  <c r="J592" i="2"/>
  <c r="G592" i="2"/>
  <c r="N591" i="2"/>
  <c r="M591" i="2"/>
  <c r="L591" i="2"/>
  <c r="K591" i="2"/>
  <c r="J591" i="2"/>
  <c r="G591" i="2"/>
  <c r="N590" i="2"/>
  <c r="M590" i="2"/>
  <c r="L590" i="2"/>
  <c r="K590" i="2"/>
  <c r="J590" i="2"/>
  <c r="G590" i="2"/>
  <c r="N589" i="2"/>
  <c r="M589" i="2"/>
  <c r="L589" i="2"/>
  <c r="K589" i="2"/>
  <c r="J589" i="2"/>
  <c r="G589" i="2"/>
  <c r="N588" i="2"/>
  <c r="M588" i="2"/>
  <c r="L588" i="2"/>
  <c r="K588" i="2"/>
  <c r="J588" i="2"/>
  <c r="G588" i="2"/>
  <c r="N587" i="2"/>
  <c r="M587" i="2"/>
  <c r="L587" i="2"/>
  <c r="K587" i="2"/>
  <c r="J587" i="2"/>
  <c r="G587" i="2"/>
  <c r="N586" i="2"/>
  <c r="M586" i="2"/>
  <c r="L586" i="2"/>
  <c r="K586" i="2"/>
  <c r="J586" i="2"/>
  <c r="G586" i="2"/>
  <c r="N585" i="2"/>
  <c r="M585" i="2"/>
  <c r="L585" i="2"/>
  <c r="K585" i="2"/>
  <c r="J585" i="2"/>
  <c r="G585" i="2"/>
  <c r="N584" i="2"/>
  <c r="M584" i="2"/>
  <c r="L584" i="2"/>
  <c r="K584" i="2"/>
  <c r="J584" i="2"/>
  <c r="G584" i="2"/>
  <c r="N583" i="2"/>
  <c r="M583" i="2"/>
  <c r="L583" i="2"/>
  <c r="K583" i="2"/>
  <c r="J583" i="2"/>
  <c r="G583" i="2"/>
  <c r="N582" i="2"/>
  <c r="M582" i="2"/>
  <c r="L582" i="2"/>
  <c r="K582" i="2"/>
  <c r="J582" i="2"/>
  <c r="G582" i="2"/>
  <c r="N581" i="2"/>
  <c r="M581" i="2"/>
  <c r="L581" i="2"/>
  <c r="K581" i="2"/>
  <c r="J581" i="2"/>
  <c r="G581" i="2"/>
  <c r="N580" i="2"/>
  <c r="M580" i="2"/>
  <c r="L580" i="2"/>
  <c r="K580" i="2"/>
  <c r="J580" i="2"/>
  <c r="G580" i="2"/>
  <c r="N579" i="2"/>
  <c r="M579" i="2"/>
  <c r="L579" i="2"/>
  <c r="K579" i="2"/>
  <c r="J579" i="2"/>
  <c r="G579" i="2"/>
  <c r="N578" i="2"/>
  <c r="M578" i="2"/>
  <c r="L578" i="2"/>
  <c r="K578" i="2"/>
  <c r="J578" i="2"/>
  <c r="G578" i="2"/>
  <c r="N577" i="2"/>
  <c r="M577" i="2"/>
  <c r="L577" i="2"/>
  <c r="K577" i="2"/>
  <c r="J577" i="2"/>
  <c r="G577" i="2"/>
  <c r="N576" i="2"/>
  <c r="M576" i="2"/>
  <c r="L576" i="2"/>
  <c r="K576" i="2"/>
  <c r="J576" i="2"/>
  <c r="G576" i="2"/>
  <c r="N575" i="2"/>
  <c r="M575" i="2"/>
  <c r="L575" i="2"/>
  <c r="K575" i="2"/>
  <c r="J575" i="2"/>
  <c r="G575" i="2"/>
  <c r="N574" i="2"/>
  <c r="M574" i="2"/>
  <c r="L574" i="2"/>
  <c r="K574" i="2"/>
  <c r="J574" i="2"/>
  <c r="G574" i="2"/>
  <c r="N573" i="2"/>
  <c r="M573" i="2"/>
  <c r="L573" i="2"/>
  <c r="K573" i="2"/>
  <c r="J573" i="2"/>
  <c r="G573" i="2"/>
  <c r="N572" i="2"/>
  <c r="M572" i="2"/>
  <c r="L572" i="2"/>
  <c r="K572" i="2"/>
  <c r="J572" i="2"/>
  <c r="G572" i="2"/>
  <c r="N571" i="2"/>
  <c r="M571" i="2"/>
  <c r="L571" i="2"/>
  <c r="K571" i="2"/>
  <c r="J571" i="2"/>
  <c r="G571" i="2"/>
  <c r="N570" i="2"/>
  <c r="M570" i="2"/>
  <c r="L570" i="2"/>
  <c r="K570" i="2"/>
  <c r="J570" i="2"/>
  <c r="G570" i="2"/>
  <c r="N569" i="2"/>
  <c r="M569" i="2"/>
  <c r="L569" i="2"/>
  <c r="K569" i="2"/>
  <c r="J569" i="2"/>
  <c r="G569" i="2"/>
  <c r="N568" i="2"/>
  <c r="M568" i="2"/>
  <c r="L568" i="2"/>
  <c r="K568" i="2"/>
  <c r="J568" i="2"/>
  <c r="G568" i="2"/>
  <c r="N567" i="2"/>
  <c r="M567" i="2"/>
  <c r="L567" i="2"/>
  <c r="K567" i="2"/>
  <c r="J567" i="2"/>
  <c r="G567" i="2"/>
  <c r="N566" i="2"/>
  <c r="M566" i="2"/>
  <c r="L566" i="2"/>
  <c r="K566" i="2"/>
  <c r="J566" i="2"/>
  <c r="G566" i="2"/>
  <c r="N565" i="2"/>
  <c r="M565" i="2"/>
  <c r="L565" i="2"/>
  <c r="K565" i="2"/>
  <c r="J565" i="2"/>
  <c r="G565" i="2"/>
  <c r="N564" i="2"/>
  <c r="M564" i="2"/>
  <c r="L564" i="2"/>
  <c r="K564" i="2"/>
  <c r="J564" i="2"/>
  <c r="G564" i="2"/>
  <c r="N563" i="2"/>
  <c r="M563" i="2"/>
  <c r="L563" i="2"/>
  <c r="K563" i="2"/>
  <c r="J563" i="2"/>
  <c r="G563" i="2"/>
  <c r="N562" i="2"/>
  <c r="M562" i="2"/>
  <c r="L562" i="2"/>
  <c r="K562" i="2"/>
  <c r="J562" i="2"/>
  <c r="G562" i="2"/>
  <c r="N561" i="2"/>
  <c r="M561" i="2"/>
  <c r="L561" i="2"/>
  <c r="K561" i="2"/>
  <c r="J561" i="2"/>
  <c r="G561" i="2"/>
  <c r="N560" i="2"/>
  <c r="M560" i="2"/>
  <c r="L560" i="2"/>
  <c r="K560" i="2"/>
  <c r="J560" i="2"/>
  <c r="G560" i="2"/>
  <c r="N559" i="2"/>
  <c r="M559" i="2"/>
  <c r="L559" i="2"/>
  <c r="K559" i="2"/>
  <c r="J559" i="2"/>
  <c r="G559" i="2"/>
  <c r="N558" i="2"/>
  <c r="M558" i="2"/>
  <c r="L558" i="2"/>
  <c r="K558" i="2"/>
  <c r="J558" i="2"/>
  <c r="G558" i="2"/>
  <c r="N557" i="2"/>
  <c r="M557" i="2"/>
  <c r="L557" i="2"/>
  <c r="K557" i="2"/>
  <c r="J557" i="2"/>
  <c r="G557" i="2"/>
  <c r="N556" i="2"/>
  <c r="M556" i="2"/>
  <c r="L556" i="2"/>
  <c r="K556" i="2"/>
  <c r="J556" i="2"/>
  <c r="G556" i="2"/>
  <c r="N555" i="2"/>
  <c r="M555" i="2"/>
  <c r="L555" i="2"/>
  <c r="K555" i="2"/>
  <c r="J555" i="2"/>
  <c r="G555" i="2"/>
  <c r="N554" i="2"/>
  <c r="M554" i="2"/>
  <c r="L554" i="2"/>
  <c r="K554" i="2"/>
  <c r="J554" i="2"/>
  <c r="G554" i="2"/>
  <c r="N553" i="2"/>
  <c r="M553" i="2"/>
  <c r="L553" i="2"/>
  <c r="K553" i="2"/>
  <c r="J553" i="2"/>
  <c r="G553" i="2"/>
  <c r="N552" i="2"/>
  <c r="M552" i="2"/>
  <c r="L552" i="2"/>
  <c r="K552" i="2"/>
  <c r="J552" i="2"/>
  <c r="G552" i="2"/>
  <c r="N551" i="2"/>
  <c r="M551" i="2"/>
  <c r="L551" i="2"/>
  <c r="K551" i="2"/>
  <c r="J551" i="2"/>
  <c r="G551" i="2"/>
  <c r="N550" i="2"/>
  <c r="M550" i="2"/>
  <c r="L550" i="2"/>
  <c r="K550" i="2"/>
  <c r="J550" i="2"/>
  <c r="G550" i="2"/>
  <c r="N549" i="2"/>
  <c r="M549" i="2"/>
  <c r="L549" i="2"/>
  <c r="K549" i="2"/>
  <c r="J549" i="2"/>
  <c r="G549" i="2"/>
  <c r="N548" i="2"/>
  <c r="M548" i="2"/>
  <c r="L548" i="2"/>
  <c r="K548" i="2"/>
  <c r="J548" i="2"/>
  <c r="G548" i="2"/>
  <c r="N547" i="2"/>
  <c r="M547" i="2"/>
  <c r="L547" i="2"/>
  <c r="K547" i="2"/>
  <c r="J547" i="2"/>
  <c r="G547" i="2"/>
  <c r="N546" i="2"/>
  <c r="M546" i="2"/>
  <c r="L546" i="2"/>
  <c r="K546" i="2"/>
  <c r="J546" i="2"/>
  <c r="G546" i="2"/>
  <c r="N545" i="2"/>
  <c r="M545" i="2"/>
  <c r="L545" i="2"/>
  <c r="K545" i="2"/>
  <c r="J545" i="2"/>
  <c r="G545" i="2"/>
  <c r="N544" i="2"/>
  <c r="M544" i="2"/>
  <c r="L544" i="2"/>
  <c r="K544" i="2"/>
  <c r="J544" i="2"/>
  <c r="G544" i="2"/>
  <c r="N543" i="2"/>
  <c r="M543" i="2"/>
  <c r="L543" i="2"/>
  <c r="K543" i="2"/>
  <c r="J543" i="2"/>
  <c r="G543" i="2"/>
  <c r="N542" i="2"/>
  <c r="M542" i="2"/>
  <c r="L542" i="2"/>
  <c r="K542" i="2"/>
  <c r="J542" i="2"/>
  <c r="G542" i="2"/>
  <c r="N541" i="2"/>
  <c r="M541" i="2"/>
  <c r="L541" i="2"/>
  <c r="K541" i="2"/>
  <c r="J541" i="2"/>
  <c r="G541" i="2"/>
  <c r="N540" i="2"/>
  <c r="M540" i="2"/>
  <c r="L540" i="2"/>
  <c r="K540" i="2"/>
  <c r="J540" i="2"/>
  <c r="G540" i="2"/>
  <c r="N539" i="2"/>
  <c r="M539" i="2"/>
  <c r="L539" i="2"/>
  <c r="K539" i="2"/>
  <c r="J539" i="2"/>
  <c r="G539" i="2"/>
  <c r="N538" i="2"/>
  <c r="M538" i="2"/>
  <c r="L538" i="2"/>
  <c r="K538" i="2"/>
  <c r="J538" i="2"/>
  <c r="G538" i="2"/>
  <c r="N537" i="2"/>
  <c r="M537" i="2"/>
  <c r="L537" i="2"/>
  <c r="K537" i="2"/>
  <c r="J537" i="2"/>
  <c r="G537" i="2"/>
  <c r="N536" i="2"/>
  <c r="M536" i="2"/>
  <c r="L536" i="2"/>
  <c r="K536" i="2"/>
  <c r="J536" i="2"/>
  <c r="G536" i="2"/>
  <c r="N535" i="2"/>
  <c r="M535" i="2"/>
  <c r="L535" i="2"/>
  <c r="K535" i="2"/>
  <c r="J535" i="2"/>
  <c r="G535" i="2"/>
  <c r="N534" i="2"/>
  <c r="M534" i="2"/>
  <c r="L534" i="2"/>
  <c r="K534" i="2"/>
  <c r="J534" i="2"/>
  <c r="G534" i="2"/>
  <c r="N533" i="2"/>
  <c r="M533" i="2"/>
  <c r="L533" i="2"/>
  <c r="K533" i="2"/>
  <c r="J533" i="2"/>
  <c r="G533" i="2"/>
  <c r="N532" i="2"/>
  <c r="M532" i="2"/>
  <c r="L532" i="2"/>
  <c r="K532" i="2"/>
  <c r="J532" i="2"/>
  <c r="G532" i="2"/>
  <c r="N531" i="2"/>
  <c r="M531" i="2"/>
  <c r="L531" i="2"/>
  <c r="K531" i="2"/>
  <c r="J531" i="2"/>
  <c r="G531" i="2"/>
  <c r="N530" i="2"/>
  <c r="M530" i="2"/>
  <c r="L530" i="2"/>
  <c r="K530" i="2"/>
  <c r="J530" i="2"/>
  <c r="G530" i="2"/>
  <c r="N529" i="2"/>
  <c r="M529" i="2"/>
  <c r="L529" i="2"/>
  <c r="K529" i="2"/>
  <c r="J529" i="2"/>
  <c r="G529" i="2"/>
  <c r="N528" i="2"/>
  <c r="M528" i="2"/>
  <c r="L528" i="2"/>
  <c r="K528" i="2"/>
  <c r="J528" i="2"/>
  <c r="G528" i="2"/>
  <c r="N527" i="2"/>
  <c r="M527" i="2"/>
  <c r="L527" i="2"/>
  <c r="K527" i="2"/>
  <c r="J527" i="2"/>
  <c r="G527" i="2"/>
  <c r="N526" i="2"/>
  <c r="M526" i="2"/>
  <c r="L526" i="2"/>
  <c r="K526" i="2"/>
  <c r="J526" i="2"/>
  <c r="G526" i="2"/>
  <c r="N525" i="2"/>
  <c r="M525" i="2"/>
  <c r="L525" i="2"/>
  <c r="K525" i="2"/>
  <c r="J525" i="2"/>
  <c r="G525" i="2"/>
  <c r="N524" i="2"/>
  <c r="M524" i="2"/>
  <c r="L524" i="2"/>
  <c r="K524" i="2"/>
  <c r="J524" i="2"/>
  <c r="G524" i="2"/>
  <c r="N523" i="2"/>
  <c r="M523" i="2"/>
  <c r="L523" i="2"/>
  <c r="K523" i="2"/>
  <c r="J523" i="2"/>
  <c r="G523" i="2"/>
  <c r="N522" i="2"/>
  <c r="M522" i="2"/>
  <c r="L522" i="2"/>
  <c r="K522" i="2"/>
  <c r="J522" i="2"/>
  <c r="G522" i="2"/>
  <c r="N521" i="2"/>
  <c r="M521" i="2"/>
  <c r="L521" i="2"/>
  <c r="K521" i="2"/>
  <c r="J521" i="2"/>
  <c r="G521" i="2"/>
  <c r="N520" i="2"/>
  <c r="M520" i="2"/>
  <c r="L520" i="2"/>
  <c r="K520" i="2"/>
  <c r="J520" i="2"/>
  <c r="G520" i="2"/>
  <c r="N519" i="2"/>
  <c r="M519" i="2"/>
  <c r="L519" i="2"/>
  <c r="K519" i="2"/>
  <c r="J519" i="2"/>
  <c r="G519" i="2"/>
  <c r="N518" i="2"/>
  <c r="M518" i="2"/>
  <c r="L518" i="2"/>
  <c r="K518" i="2"/>
  <c r="J518" i="2"/>
  <c r="G518" i="2"/>
  <c r="N517" i="2"/>
  <c r="M517" i="2"/>
  <c r="L517" i="2"/>
  <c r="K517" i="2"/>
  <c r="J517" i="2"/>
  <c r="G517" i="2"/>
  <c r="N516" i="2"/>
  <c r="M516" i="2"/>
  <c r="L516" i="2"/>
  <c r="K516" i="2"/>
  <c r="J516" i="2"/>
  <c r="G516" i="2"/>
  <c r="N515" i="2"/>
  <c r="M515" i="2"/>
  <c r="L515" i="2"/>
  <c r="K515" i="2"/>
  <c r="J515" i="2"/>
  <c r="G515" i="2"/>
  <c r="N514" i="2"/>
  <c r="M514" i="2"/>
  <c r="L514" i="2"/>
  <c r="K514" i="2"/>
  <c r="J514" i="2"/>
  <c r="G514" i="2"/>
  <c r="N513" i="2"/>
  <c r="M513" i="2"/>
  <c r="L513" i="2"/>
  <c r="K513" i="2"/>
  <c r="J513" i="2"/>
  <c r="G513" i="2"/>
  <c r="N512" i="2"/>
  <c r="M512" i="2"/>
  <c r="L512" i="2"/>
  <c r="K512" i="2"/>
  <c r="J512" i="2"/>
  <c r="G512" i="2"/>
  <c r="N511" i="2"/>
  <c r="M511" i="2"/>
  <c r="L511" i="2"/>
  <c r="K511" i="2"/>
  <c r="J511" i="2"/>
  <c r="G511" i="2"/>
  <c r="N510" i="2"/>
  <c r="M510" i="2"/>
  <c r="L510" i="2"/>
  <c r="K510" i="2"/>
  <c r="J510" i="2"/>
  <c r="G510" i="2"/>
  <c r="N509" i="2"/>
  <c r="M509" i="2"/>
  <c r="L509" i="2"/>
  <c r="K509" i="2"/>
  <c r="J509" i="2"/>
  <c r="G509" i="2"/>
  <c r="N508" i="2"/>
  <c r="M508" i="2"/>
  <c r="L508" i="2"/>
  <c r="K508" i="2"/>
  <c r="J508" i="2"/>
  <c r="G508" i="2"/>
  <c r="N507" i="2"/>
  <c r="M507" i="2"/>
  <c r="L507" i="2"/>
  <c r="K507" i="2"/>
  <c r="J507" i="2"/>
  <c r="G507" i="2"/>
  <c r="N506" i="2"/>
  <c r="M506" i="2"/>
  <c r="L506" i="2"/>
  <c r="K506" i="2"/>
  <c r="J506" i="2"/>
  <c r="G506" i="2"/>
  <c r="N505" i="2"/>
  <c r="M505" i="2"/>
  <c r="L505" i="2"/>
  <c r="K505" i="2"/>
  <c r="J505" i="2"/>
  <c r="G505" i="2"/>
  <c r="N504" i="2"/>
  <c r="M504" i="2"/>
  <c r="L504" i="2"/>
  <c r="K504" i="2"/>
  <c r="J504" i="2"/>
  <c r="G504" i="2"/>
  <c r="N503" i="2"/>
  <c r="M503" i="2"/>
  <c r="L503" i="2"/>
  <c r="K503" i="2"/>
  <c r="J503" i="2"/>
  <c r="G503" i="2"/>
  <c r="N502" i="2"/>
  <c r="M502" i="2"/>
  <c r="L502" i="2"/>
  <c r="K502" i="2"/>
  <c r="J502" i="2"/>
  <c r="G502" i="2"/>
  <c r="N501" i="2"/>
  <c r="M501" i="2"/>
  <c r="L501" i="2"/>
  <c r="K501" i="2"/>
  <c r="J501" i="2"/>
  <c r="G501" i="2"/>
  <c r="N500" i="2"/>
  <c r="M500" i="2"/>
  <c r="L500" i="2"/>
  <c r="K500" i="2"/>
  <c r="J500" i="2"/>
  <c r="G500" i="2"/>
  <c r="N499" i="2"/>
  <c r="M499" i="2"/>
  <c r="L499" i="2"/>
  <c r="K499" i="2"/>
  <c r="J499" i="2"/>
  <c r="G499" i="2"/>
  <c r="N498" i="2"/>
  <c r="M498" i="2"/>
  <c r="L498" i="2"/>
  <c r="K498" i="2"/>
  <c r="J498" i="2"/>
  <c r="G498" i="2"/>
  <c r="N497" i="2"/>
  <c r="M497" i="2"/>
  <c r="L497" i="2"/>
  <c r="K497" i="2"/>
  <c r="J497" i="2"/>
  <c r="G497" i="2"/>
  <c r="N496" i="2"/>
  <c r="M496" i="2"/>
  <c r="L496" i="2"/>
  <c r="K496" i="2"/>
  <c r="J496" i="2"/>
  <c r="G496" i="2"/>
  <c r="N495" i="2"/>
  <c r="M495" i="2"/>
  <c r="L495" i="2"/>
  <c r="K495" i="2"/>
  <c r="J495" i="2"/>
  <c r="G495" i="2"/>
  <c r="N494" i="2"/>
  <c r="M494" i="2"/>
  <c r="L494" i="2"/>
  <c r="K494" i="2"/>
  <c r="J494" i="2"/>
  <c r="G494" i="2"/>
  <c r="N493" i="2"/>
  <c r="M493" i="2"/>
  <c r="L493" i="2"/>
  <c r="K493" i="2"/>
  <c r="J493" i="2"/>
  <c r="G493" i="2"/>
  <c r="N492" i="2"/>
  <c r="M492" i="2"/>
  <c r="L492" i="2"/>
  <c r="K492" i="2"/>
  <c r="J492" i="2"/>
  <c r="G492" i="2"/>
  <c r="N491" i="2"/>
  <c r="M491" i="2"/>
  <c r="L491" i="2"/>
  <c r="K491" i="2"/>
  <c r="J491" i="2"/>
  <c r="G491" i="2"/>
  <c r="N490" i="2"/>
  <c r="M490" i="2"/>
  <c r="L490" i="2"/>
  <c r="K490" i="2"/>
  <c r="J490" i="2"/>
  <c r="G490" i="2"/>
  <c r="N489" i="2"/>
  <c r="M489" i="2"/>
  <c r="L489" i="2"/>
  <c r="K489" i="2"/>
  <c r="J489" i="2"/>
  <c r="G489" i="2"/>
  <c r="N488" i="2"/>
  <c r="M488" i="2"/>
  <c r="L488" i="2"/>
  <c r="K488" i="2"/>
  <c r="J488" i="2"/>
  <c r="G488" i="2"/>
  <c r="N487" i="2"/>
  <c r="M487" i="2"/>
  <c r="L487" i="2"/>
  <c r="K487" i="2"/>
  <c r="J487" i="2"/>
  <c r="G487" i="2"/>
  <c r="N486" i="2"/>
  <c r="M486" i="2"/>
  <c r="L486" i="2"/>
  <c r="K486" i="2"/>
  <c r="J486" i="2"/>
  <c r="G486" i="2"/>
  <c r="N485" i="2"/>
  <c r="M485" i="2"/>
  <c r="L485" i="2"/>
  <c r="K485" i="2"/>
  <c r="J485" i="2"/>
  <c r="G485" i="2"/>
  <c r="N484" i="2"/>
  <c r="M484" i="2"/>
  <c r="L484" i="2"/>
  <c r="K484" i="2"/>
  <c r="J484" i="2"/>
  <c r="G484" i="2"/>
  <c r="N483" i="2"/>
  <c r="M483" i="2"/>
  <c r="L483" i="2"/>
  <c r="K483" i="2"/>
  <c r="J483" i="2"/>
  <c r="G483" i="2"/>
  <c r="N482" i="2"/>
  <c r="M482" i="2"/>
  <c r="L482" i="2"/>
  <c r="K482" i="2"/>
  <c r="J482" i="2"/>
  <c r="G482" i="2"/>
  <c r="N481" i="2"/>
  <c r="M481" i="2"/>
  <c r="L481" i="2"/>
  <c r="K481" i="2"/>
  <c r="J481" i="2"/>
  <c r="G481" i="2"/>
  <c r="N480" i="2"/>
  <c r="M480" i="2"/>
  <c r="L480" i="2"/>
  <c r="K480" i="2"/>
  <c r="J480" i="2"/>
  <c r="G480" i="2"/>
  <c r="N479" i="2"/>
  <c r="M479" i="2"/>
  <c r="L479" i="2"/>
  <c r="K479" i="2"/>
  <c r="J479" i="2"/>
  <c r="G479" i="2"/>
  <c r="N478" i="2"/>
  <c r="M478" i="2"/>
  <c r="L478" i="2"/>
  <c r="K478" i="2"/>
  <c r="J478" i="2"/>
  <c r="G478" i="2"/>
  <c r="N477" i="2"/>
  <c r="M477" i="2"/>
  <c r="L477" i="2"/>
  <c r="K477" i="2"/>
  <c r="J477" i="2"/>
  <c r="G477" i="2"/>
  <c r="N476" i="2"/>
  <c r="M476" i="2"/>
  <c r="L476" i="2"/>
  <c r="K476" i="2"/>
  <c r="J476" i="2"/>
  <c r="G476" i="2"/>
  <c r="N475" i="2"/>
  <c r="M475" i="2"/>
  <c r="L475" i="2"/>
  <c r="K475" i="2"/>
  <c r="J475" i="2"/>
  <c r="G475" i="2"/>
  <c r="N474" i="2"/>
  <c r="M474" i="2"/>
  <c r="L474" i="2"/>
  <c r="K474" i="2"/>
  <c r="J474" i="2"/>
  <c r="G474" i="2"/>
  <c r="N473" i="2"/>
  <c r="M473" i="2"/>
  <c r="L473" i="2"/>
  <c r="K473" i="2"/>
  <c r="J473" i="2"/>
  <c r="G473" i="2"/>
  <c r="N472" i="2"/>
  <c r="M472" i="2"/>
  <c r="L472" i="2"/>
  <c r="K472" i="2"/>
  <c r="J472" i="2"/>
  <c r="G472" i="2"/>
  <c r="N471" i="2"/>
  <c r="M471" i="2"/>
  <c r="L471" i="2"/>
  <c r="K471" i="2"/>
  <c r="J471" i="2"/>
  <c r="G471" i="2"/>
  <c r="N470" i="2"/>
  <c r="M470" i="2"/>
  <c r="L470" i="2"/>
  <c r="K470" i="2"/>
  <c r="J470" i="2"/>
  <c r="G470" i="2"/>
  <c r="N469" i="2"/>
  <c r="M469" i="2"/>
  <c r="L469" i="2"/>
  <c r="K469" i="2"/>
  <c r="J469" i="2"/>
  <c r="G469" i="2"/>
  <c r="N468" i="2"/>
  <c r="M468" i="2"/>
  <c r="L468" i="2"/>
  <c r="K468" i="2"/>
  <c r="J468" i="2"/>
  <c r="G468" i="2"/>
  <c r="N467" i="2"/>
  <c r="M467" i="2"/>
  <c r="L467" i="2"/>
  <c r="K467" i="2"/>
  <c r="J467" i="2"/>
  <c r="G467" i="2"/>
  <c r="N466" i="2"/>
  <c r="M466" i="2"/>
  <c r="L466" i="2"/>
  <c r="K466" i="2"/>
  <c r="J466" i="2"/>
  <c r="G466" i="2"/>
  <c r="N465" i="2"/>
  <c r="M465" i="2"/>
  <c r="L465" i="2"/>
  <c r="K465" i="2"/>
  <c r="J465" i="2"/>
  <c r="G465" i="2"/>
  <c r="N464" i="2"/>
  <c r="M464" i="2"/>
  <c r="L464" i="2"/>
  <c r="K464" i="2"/>
  <c r="J464" i="2"/>
  <c r="G464" i="2"/>
  <c r="N463" i="2"/>
  <c r="M463" i="2"/>
  <c r="L463" i="2"/>
  <c r="K463" i="2"/>
  <c r="J463" i="2"/>
  <c r="G463" i="2"/>
  <c r="N462" i="2"/>
  <c r="M462" i="2"/>
  <c r="L462" i="2"/>
  <c r="K462" i="2"/>
  <c r="J462" i="2"/>
  <c r="G462" i="2"/>
  <c r="N461" i="2"/>
  <c r="M461" i="2"/>
  <c r="L461" i="2"/>
  <c r="K461" i="2"/>
  <c r="J461" i="2"/>
  <c r="G461" i="2"/>
  <c r="N460" i="2"/>
  <c r="M460" i="2"/>
  <c r="L460" i="2"/>
  <c r="K460" i="2"/>
  <c r="J460" i="2"/>
  <c r="G460" i="2"/>
  <c r="N459" i="2"/>
  <c r="M459" i="2"/>
  <c r="L459" i="2"/>
  <c r="K459" i="2"/>
  <c r="J459" i="2"/>
  <c r="G459" i="2"/>
  <c r="N458" i="2"/>
  <c r="M458" i="2"/>
  <c r="L458" i="2"/>
  <c r="K458" i="2"/>
  <c r="J458" i="2"/>
  <c r="G458" i="2"/>
  <c r="N457" i="2"/>
  <c r="M457" i="2"/>
  <c r="L457" i="2"/>
  <c r="K457" i="2"/>
  <c r="J457" i="2"/>
  <c r="G457" i="2"/>
  <c r="N456" i="2"/>
  <c r="M456" i="2"/>
  <c r="L456" i="2"/>
  <c r="K456" i="2"/>
  <c r="J456" i="2"/>
  <c r="G456" i="2"/>
  <c r="N455" i="2"/>
  <c r="M455" i="2"/>
  <c r="L455" i="2"/>
  <c r="K455" i="2"/>
  <c r="J455" i="2"/>
  <c r="G455" i="2"/>
  <c r="N454" i="2"/>
  <c r="M454" i="2"/>
  <c r="L454" i="2"/>
  <c r="K454" i="2"/>
  <c r="J454" i="2"/>
  <c r="G454" i="2"/>
  <c r="N453" i="2"/>
  <c r="M453" i="2"/>
  <c r="L453" i="2"/>
  <c r="K453" i="2"/>
  <c r="J453" i="2"/>
  <c r="G453" i="2"/>
  <c r="N452" i="2"/>
  <c r="M452" i="2"/>
  <c r="L452" i="2"/>
  <c r="K452" i="2"/>
  <c r="J452" i="2"/>
  <c r="G452" i="2"/>
  <c r="N451" i="2"/>
  <c r="M451" i="2"/>
  <c r="L451" i="2"/>
  <c r="K451" i="2"/>
  <c r="J451" i="2"/>
  <c r="G451" i="2"/>
  <c r="N450" i="2"/>
  <c r="M450" i="2"/>
  <c r="L450" i="2"/>
  <c r="K450" i="2"/>
  <c r="J450" i="2"/>
  <c r="G450" i="2"/>
  <c r="N449" i="2"/>
  <c r="M449" i="2"/>
  <c r="L449" i="2"/>
  <c r="K449" i="2"/>
  <c r="J449" i="2"/>
  <c r="G449" i="2"/>
  <c r="N448" i="2"/>
  <c r="M448" i="2"/>
  <c r="L448" i="2"/>
  <c r="K448" i="2"/>
  <c r="J448" i="2"/>
  <c r="G448" i="2"/>
  <c r="N447" i="2"/>
  <c r="M447" i="2"/>
  <c r="L447" i="2"/>
  <c r="K447" i="2"/>
  <c r="J447" i="2"/>
  <c r="G447" i="2"/>
  <c r="N446" i="2"/>
  <c r="M446" i="2"/>
  <c r="L446" i="2"/>
  <c r="K446" i="2"/>
  <c r="J446" i="2"/>
  <c r="G446" i="2"/>
  <c r="N445" i="2"/>
  <c r="M445" i="2"/>
  <c r="L445" i="2"/>
  <c r="K445" i="2"/>
  <c r="J445" i="2"/>
  <c r="G445" i="2"/>
  <c r="N444" i="2"/>
  <c r="M444" i="2"/>
  <c r="L444" i="2"/>
  <c r="K444" i="2"/>
  <c r="J444" i="2"/>
  <c r="G444" i="2"/>
  <c r="N443" i="2"/>
  <c r="M443" i="2"/>
  <c r="L443" i="2"/>
  <c r="K443" i="2"/>
  <c r="J443" i="2"/>
  <c r="G443" i="2"/>
  <c r="N442" i="2"/>
  <c r="M442" i="2"/>
  <c r="L442" i="2"/>
  <c r="K442" i="2"/>
  <c r="J442" i="2"/>
  <c r="G442" i="2"/>
  <c r="N441" i="2"/>
  <c r="M441" i="2"/>
  <c r="L441" i="2"/>
  <c r="K441" i="2"/>
  <c r="J441" i="2"/>
  <c r="G441" i="2"/>
  <c r="N440" i="2"/>
  <c r="M440" i="2"/>
  <c r="L440" i="2"/>
  <c r="K440" i="2"/>
  <c r="J440" i="2"/>
  <c r="G440" i="2"/>
  <c r="N439" i="2"/>
  <c r="M439" i="2"/>
  <c r="L439" i="2"/>
  <c r="K439" i="2"/>
  <c r="J439" i="2"/>
  <c r="G439" i="2"/>
  <c r="N438" i="2"/>
  <c r="M438" i="2"/>
  <c r="L438" i="2"/>
  <c r="K438" i="2"/>
  <c r="J438" i="2"/>
  <c r="G438" i="2"/>
  <c r="N437" i="2"/>
  <c r="M437" i="2"/>
  <c r="L437" i="2"/>
  <c r="K437" i="2"/>
  <c r="J437" i="2"/>
  <c r="G437" i="2"/>
  <c r="N436" i="2"/>
  <c r="M436" i="2"/>
  <c r="L436" i="2"/>
  <c r="K436" i="2"/>
  <c r="J436" i="2"/>
  <c r="G436" i="2"/>
  <c r="N435" i="2"/>
  <c r="M435" i="2"/>
  <c r="L435" i="2"/>
  <c r="K435" i="2"/>
  <c r="J435" i="2"/>
  <c r="G435" i="2"/>
  <c r="N434" i="2"/>
  <c r="M434" i="2"/>
  <c r="L434" i="2"/>
  <c r="K434" i="2"/>
  <c r="J434" i="2"/>
  <c r="G434" i="2"/>
  <c r="N433" i="2"/>
  <c r="M433" i="2"/>
  <c r="L433" i="2"/>
  <c r="K433" i="2"/>
  <c r="J433" i="2"/>
  <c r="G433" i="2"/>
  <c r="N432" i="2"/>
  <c r="M432" i="2"/>
  <c r="L432" i="2"/>
  <c r="K432" i="2"/>
  <c r="J432" i="2"/>
  <c r="G432" i="2"/>
  <c r="N431" i="2"/>
  <c r="M431" i="2"/>
  <c r="L431" i="2"/>
  <c r="K431" i="2"/>
  <c r="J431" i="2"/>
  <c r="G431" i="2"/>
  <c r="N430" i="2"/>
  <c r="M430" i="2"/>
  <c r="L430" i="2"/>
  <c r="K430" i="2"/>
  <c r="J430" i="2"/>
  <c r="G430" i="2"/>
  <c r="N429" i="2"/>
  <c r="M429" i="2"/>
  <c r="L429" i="2"/>
  <c r="K429" i="2"/>
  <c r="J429" i="2"/>
  <c r="G429" i="2"/>
  <c r="N428" i="2"/>
  <c r="M428" i="2"/>
  <c r="L428" i="2"/>
  <c r="K428" i="2"/>
  <c r="J428" i="2"/>
  <c r="G428" i="2"/>
  <c r="N427" i="2"/>
  <c r="M427" i="2"/>
  <c r="L427" i="2"/>
  <c r="K427" i="2"/>
  <c r="J427" i="2"/>
  <c r="G427" i="2"/>
  <c r="N426" i="2"/>
  <c r="M426" i="2"/>
  <c r="L426" i="2"/>
  <c r="K426" i="2"/>
  <c r="J426" i="2"/>
  <c r="G426" i="2"/>
  <c r="N425" i="2"/>
  <c r="M425" i="2"/>
  <c r="L425" i="2"/>
  <c r="K425" i="2"/>
  <c r="J425" i="2"/>
  <c r="G425" i="2"/>
  <c r="N424" i="2"/>
  <c r="M424" i="2"/>
  <c r="L424" i="2"/>
  <c r="K424" i="2"/>
  <c r="J424" i="2"/>
  <c r="G424" i="2"/>
  <c r="N423" i="2"/>
  <c r="M423" i="2"/>
  <c r="L423" i="2"/>
  <c r="K423" i="2"/>
  <c r="J423" i="2"/>
  <c r="G423" i="2"/>
  <c r="N422" i="2"/>
  <c r="M422" i="2"/>
  <c r="L422" i="2"/>
  <c r="K422" i="2"/>
  <c r="J422" i="2"/>
  <c r="G422" i="2"/>
  <c r="N421" i="2"/>
  <c r="M421" i="2"/>
  <c r="L421" i="2"/>
  <c r="K421" i="2"/>
  <c r="J421" i="2"/>
  <c r="G421" i="2"/>
  <c r="N420" i="2"/>
  <c r="M420" i="2"/>
  <c r="L420" i="2"/>
  <c r="K420" i="2"/>
  <c r="J420" i="2"/>
  <c r="G420" i="2"/>
  <c r="N419" i="2"/>
  <c r="M419" i="2"/>
  <c r="L419" i="2"/>
  <c r="K419" i="2"/>
  <c r="J419" i="2"/>
  <c r="G419" i="2"/>
  <c r="N418" i="2"/>
  <c r="M418" i="2"/>
  <c r="L418" i="2"/>
  <c r="K418" i="2"/>
  <c r="J418" i="2"/>
  <c r="G418" i="2"/>
  <c r="N417" i="2"/>
  <c r="M417" i="2"/>
  <c r="L417" i="2"/>
  <c r="K417" i="2"/>
  <c r="J417" i="2"/>
  <c r="G417" i="2"/>
  <c r="N416" i="2"/>
  <c r="M416" i="2"/>
  <c r="L416" i="2"/>
  <c r="K416" i="2"/>
  <c r="J416" i="2"/>
  <c r="G416" i="2"/>
  <c r="N415" i="2"/>
  <c r="M415" i="2"/>
  <c r="L415" i="2"/>
  <c r="K415" i="2"/>
  <c r="J415" i="2"/>
  <c r="G415" i="2"/>
  <c r="N414" i="2"/>
  <c r="M414" i="2"/>
  <c r="L414" i="2"/>
  <c r="K414" i="2"/>
  <c r="J414" i="2"/>
  <c r="G414" i="2"/>
  <c r="N413" i="2"/>
  <c r="M413" i="2"/>
  <c r="L413" i="2"/>
  <c r="K413" i="2"/>
  <c r="J413" i="2"/>
  <c r="G413" i="2"/>
  <c r="N412" i="2"/>
  <c r="M412" i="2"/>
  <c r="L412" i="2"/>
  <c r="K412" i="2"/>
  <c r="J412" i="2"/>
  <c r="G412" i="2"/>
  <c r="N411" i="2"/>
  <c r="M411" i="2"/>
  <c r="L411" i="2"/>
  <c r="K411" i="2"/>
  <c r="J411" i="2"/>
  <c r="G411" i="2"/>
  <c r="N410" i="2"/>
  <c r="M410" i="2"/>
  <c r="L410" i="2"/>
  <c r="K410" i="2"/>
  <c r="J410" i="2"/>
  <c r="G410" i="2"/>
  <c r="N409" i="2"/>
  <c r="M409" i="2"/>
  <c r="L409" i="2"/>
  <c r="K409" i="2"/>
  <c r="J409" i="2"/>
  <c r="G409" i="2"/>
  <c r="N408" i="2"/>
  <c r="M408" i="2"/>
  <c r="L408" i="2"/>
  <c r="K408" i="2"/>
  <c r="J408" i="2"/>
  <c r="G408" i="2"/>
  <c r="N407" i="2"/>
  <c r="M407" i="2"/>
  <c r="L407" i="2"/>
  <c r="K407" i="2"/>
  <c r="J407" i="2"/>
  <c r="G407" i="2"/>
  <c r="N406" i="2"/>
  <c r="M406" i="2"/>
  <c r="L406" i="2"/>
  <c r="K406" i="2"/>
  <c r="J406" i="2"/>
  <c r="G406" i="2"/>
  <c r="N405" i="2"/>
  <c r="M405" i="2"/>
  <c r="L405" i="2"/>
  <c r="K405" i="2"/>
  <c r="J405" i="2"/>
  <c r="G405" i="2"/>
  <c r="N404" i="2"/>
  <c r="M404" i="2"/>
  <c r="L404" i="2"/>
  <c r="K404" i="2"/>
  <c r="J404" i="2"/>
  <c r="G404" i="2"/>
  <c r="N403" i="2"/>
  <c r="M403" i="2"/>
  <c r="L403" i="2"/>
  <c r="K403" i="2"/>
  <c r="J403" i="2"/>
  <c r="G403" i="2"/>
  <c r="N402" i="2"/>
  <c r="M402" i="2"/>
  <c r="L402" i="2"/>
  <c r="K402" i="2"/>
  <c r="J402" i="2"/>
  <c r="G402" i="2"/>
  <c r="N401" i="2"/>
  <c r="M401" i="2"/>
  <c r="L401" i="2"/>
  <c r="K401" i="2"/>
  <c r="J401" i="2"/>
  <c r="G401" i="2"/>
  <c r="N400" i="2"/>
  <c r="M400" i="2"/>
  <c r="L400" i="2"/>
  <c r="K400" i="2"/>
  <c r="J400" i="2"/>
  <c r="G400" i="2"/>
  <c r="N399" i="2"/>
  <c r="M399" i="2"/>
  <c r="L399" i="2"/>
  <c r="K399" i="2"/>
  <c r="J399" i="2"/>
  <c r="G399" i="2"/>
  <c r="N398" i="2"/>
  <c r="M398" i="2"/>
  <c r="L398" i="2"/>
  <c r="K398" i="2"/>
  <c r="J398" i="2"/>
  <c r="G398" i="2"/>
  <c r="N397" i="2"/>
  <c r="M397" i="2"/>
  <c r="L397" i="2"/>
  <c r="K397" i="2"/>
  <c r="J397" i="2"/>
  <c r="G397" i="2"/>
  <c r="N396" i="2"/>
  <c r="M396" i="2"/>
  <c r="L396" i="2"/>
  <c r="K396" i="2"/>
  <c r="J396" i="2"/>
  <c r="G396" i="2"/>
  <c r="N395" i="2"/>
  <c r="M395" i="2"/>
  <c r="L395" i="2"/>
  <c r="K395" i="2"/>
  <c r="J395" i="2"/>
  <c r="G395" i="2"/>
  <c r="N394" i="2"/>
  <c r="M394" i="2"/>
  <c r="L394" i="2"/>
  <c r="K394" i="2"/>
  <c r="J394" i="2"/>
  <c r="G394" i="2"/>
  <c r="N393" i="2"/>
  <c r="M393" i="2"/>
  <c r="L393" i="2"/>
  <c r="K393" i="2"/>
  <c r="J393" i="2"/>
  <c r="G393" i="2"/>
  <c r="N392" i="2"/>
  <c r="M392" i="2"/>
  <c r="L392" i="2"/>
  <c r="K392" i="2"/>
  <c r="J392" i="2"/>
  <c r="G392" i="2"/>
  <c r="N391" i="2"/>
  <c r="M391" i="2"/>
  <c r="L391" i="2"/>
  <c r="K391" i="2"/>
  <c r="J391" i="2"/>
  <c r="G391" i="2"/>
  <c r="N390" i="2"/>
  <c r="M390" i="2"/>
  <c r="L390" i="2"/>
  <c r="K390" i="2"/>
  <c r="J390" i="2"/>
  <c r="G390" i="2"/>
  <c r="N389" i="2"/>
  <c r="M389" i="2"/>
  <c r="L389" i="2"/>
  <c r="K389" i="2"/>
  <c r="J389" i="2"/>
  <c r="G389" i="2"/>
  <c r="N388" i="2"/>
  <c r="M388" i="2"/>
  <c r="L388" i="2"/>
  <c r="K388" i="2"/>
  <c r="J388" i="2"/>
  <c r="G388" i="2"/>
  <c r="N387" i="2"/>
  <c r="M387" i="2"/>
  <c r="L387" i="2"/>
  <c r="K387" i="2"/>
  <c r="J387" i="2"/>
  <c r="G387" i="2"/>
  <c r="N386" i="2"/>
  <c r="M386" i="2"/>
  <c r="L386" i="2"/>
  <c r="K386" i="2"/>
  <c r="J386" i="2"/>
  <c r="G386" i="2"/>
  <c r="N385" i="2"/>
  <c r="M385" i="2"/>
  <c r="L385" i="2"/>
  <c r="K385" i="2"/>
  <c r="J385" i="2"/>
  <c r="G385" i="2"/>
  <c r="N384" i="2"/>
  <c r="M384" i="2"/>
  <c r="L384" i="2"/>
  <c r="K384" i="2"/>
  <c r="J384" i="2"/>
  <c r="G384" i="2"/>
  <c r="N383" i="2"/>
  <c r="M383" i="2"/>
  <c r="L383" i="2"/>
  <c r="K383" i="2"/>
  <c r="J383" i="2"/>
  <c r="G383" i="2"/>
  <c r="N382" i="2"/>
  <c r="M382" i="2"/>
  <c r="L382" i="2"/>
  <c r="K382" i="2"/>
  <c r="J382" i="2"/>
  <c r="G382" i="2"/>
  <c r="N381" i="2"/>
  <c r="M381" i="2"/>
  <c r="L381" i="2"/>
  <c r="K381" i="2"/>
  <c r="J381" i="2"/>
  <c r="G381" i="2"/>
  <c r="N380" i="2"/>
  <c r="M380" i="2"/>
  <c r="L380" i="2"/>
  <c r="K380" i="2"/>
  <c r="J380" i="2"/>
  <c r="G380" i="2"/>
  <c r="N379" i="2"/>
  <c r="M379" i="2"/>
  <c r="L379" i="2"/>
  <c r="K379" i="2"/>
  <c r="J379" i="2"/>
  <c r="G379" i="2"/>
  <c r="N378" i="2"/>
  <c r="M378" i="2"/>
  <c r="L378" i="2"/>
  <c r="K378" i="2"/>
  <c r="J378" i="2"/>
  <c r="G378" i="2"/>
  <c r="N377" i="2"/>
  <c r="M377" i="2"/>
  <c r="L377" i="2"/>
  <c r="K377" i="2"/>
  <c r="J377" i="2"/>
  <c r="G377" i="2"/>
  <c r="N376" i="2"/>
  <c r="M376" i="2"/>
  <c r="L376" i="2"/>
  <c r="K376" i="2"/>
  <c r="J376" i="2"/>
  <c r="G376" i="2"/>
  <c r="N375" i="2"/>
  <c r="M375" i="2"/>
  <c r="L375" i="2"/>
  <c r="K375" i="2"/>
  <c r="J375" i="2"/>
  <c r="G375" i="2"/>
  <c r="N374" i="2"/>
  <c r="M374" i="2"/>
  <c r="L374" i="2"/>
  <c r="K374" i="2"/>
  <c r="J374" i="2"/>
  <c r="G374" i="2"/>
  <c r="N373" i="2"/>
  <c r="M373" i="2"/>
  <c r="L373" i="2"/>
  <c r="K373" i="2"/>
  <c r="J373" i="2"/>
  <c r="G373" i="2"/>
  <c r="N372" i="2"/>
  <c r="M372" i="2"/>
  <c r="L372" i="2"/>
  <c r="K372" i="2"/>
  <c r="J372" i="2"/>
  <c r="G372" i="2"/>
  <c r="N371" i="2"/>
  <c r="M371" i="2"/>
  <c r="L371" i="2"/>
  <c r="K371" i="2"/>
  <c r="J371" i="2"/>
  <c r="G371" i="2"/>
  <c r="N370" i="2"/>
  <c r="M370" i="2"/>
  <c r="L370" i="2"/>
  <c r="K370" i="2"/>
  <c r="J370" i="2"/>
  <c r="G370" i="2"/>
  <c r="N369" i="2"/>
  <c r="M369" i="2"/>
  <c r="L369" i="2"/>
  <c r="K369" i="2"/>
  <c r="J369" i="2"/>
  <c r="G369" i="2"/>
  <c r="N368" i="2"/>
  <c r="M368" i="2"/>
  <c r="L368" i="2"/>
  <c r="K368" i="2"/>
  <c r="J368" i="2"/>
  <c r="G368" i="2"/>
  <c r="N367" i="2"/>
  <c r="M367" i="2"/>
  <c r="L367" i="2"/>
  <c r="K367" i="2"/>
  <c r="J367" i="2"/>
  <c r="G367" i="2"/>
  <c r="N366" i="2"/>
  <c r="M366" i="2"/>
  <c r="L366" i="2"/>
  <c r="K366" i="2"/>
  <c r="J366" i="2"/>
  <c r="G366" i="2"/>
  <c r="N365" i="2"/>
  <c r="M365" i="2"/>
  <c r="L365" i="2"/>
  <c r="K365" i="2"/>
  <c r="J365" i="2"/>
  <c r="G365" i="2"/>
  <c r="N364" i="2"/>
  <c r="M364" i="2"/>
  <c r="L364" i="2"/>
  <c r="K364" i="2"/>
  <c r="J364" i="2"/>
  <c r="G364" i="2"/>
  <c r="N363" i="2"/>
  <c r="M363" i="2"/>
  <c r="L363" i="2"/>
  <c r="K363" i="2"/>
  <c r="J363" i="2"/>
  <c r="G363" i="2"/>
  <c r="N362" i="2"/>
  <c r="M362" i="2"/>
  <c r="L362" i="2"/>
  <c r="K362" i="2"/>
  <c r="J362" i="2"/>
  <c r="G362" i="2"/>
  <c r="N361" i="2"/>
  <c r="M361" i="2"/>
  <c r="L361" i="2"/>
  <c r="K361" i="2"/>
  <c r="J361" i="2"/>
  <c r="G361" i="2"/>
  <c r="N360" i="2"/>
  <c r="M360" i="2"/>
  <c r="L360" i="2"/>
  <c r="K360" i="2"/>
  <c r="J360" i="2"/>
  <c r="G360" i="2"/>
  <c r="N359" i="2"/>
  <c r="M359" i="2"/>
  <c r="L359" i="2"/>
  <c r="K359" i="2"/>
  <c r="J359" i="2"/>
  <c r="G359" i="2"/>
  <c r="N358" i="2"/>
  <c r="M358" i="2"/>
  <c r="L358" i="2"/>
  <c r="K358" i="2"/>
  <c r="J358" i="2"/>
  <c r="G358" i="2"/>
  <c r="N357" i="2"/>
  <c r="M357" i="2"/>
  <c r="L357" i="2"/>
  <c r="K357" i="2"/>
  <c r="J357" i="2"/>
  <c r="G357" i="2"/>
  <c r="N356" i="2"/>
  <c r="M356" i="2"/>
  <c r="L356" i="2"/>
  <c r="K356" i="2"/>
  <c r="J356" i="2"/>
  <c r="G356" i="2"/>
  <c r="N355" i="2"/>
  <c r="M355" i="2"/>
  <c r="L355" i="2"/>
  <c r="K355" i="2"/>
  <c r="J355" i="2"/>
  <c r="G355" i="2"/>
  <c r="N354" i="2"/>
  <c r="M354" i="2"/>
  <c r="L354" i="2"/>
  <c r="K354" i="2"/>
  <c r="J354" i="2"/>
  <c r="G354" i="2"/>
  <c r="N353" i="2"/>
  <c r="M353" i="2"/>
  <c r="L353" i="2"/>
  <c r="K353" i="2"/>
  <c r="J353" i="2"/>
  <c r="G353" i="2"/>
  <c r="N352" i="2"/>
  <c r="M352" i="2"/>
  <c r="L352" i="2"/>
  <c r="K352" i="2"/>
  <c r="J352" i="2"/>
  <c r="G352" i="2"/>
  <c r="N351" i="2"/>
  <c r="M351" i="2"/>
  <c r="L351" i="2"/>
  <c r="K351" i="2"/>
  <c r="J351" i="2"/>
  <c r="G351" i="2"/>
  <c r="N350" i="2"/>
  <c r="M350" i="2"/>
  <c r="L350" i="2"/>
  <c r="K350" i="2"/>
  <c r="J350" i="2"/>
  <c r="G350" i="2"/>
  <c r="N349" i="2"/>
  <c r="M349" i="2"/>
  <c r="L349" i="2"/>
  <c r="K349" i="2"/>
  <c r="J349" i="2"/>
  <c r="G349" i="2"/>
  <c r="N348" i="2"/>
  <c r="M348" i="2"/>
  <c r="L348" i="2"/>
  <c r="K348" i="2"/>
  <c r="J348" i="2"/>
  <c r="G348" i="2"/>
  <c r="N347" i="2"/>
  <c r="M347" i="2"/>
  <c r="L347" i="2"/>
  <c r="K347" i="2"/>
  <c r="J347" i="2"/>
  <c r="G347" i="2"/>
  <c r="N346" i="2"/>
  <c r="M346" i="2"/>
  <c r="L346" i="2"/>
  <c r="K346" i="2"/>
  <c r="J346" i="2"/>
  <c r="G346" i="2"/>
  <c r="N345" i="2"/>
  <c r="M345" i="2"/>
  <c r="L345" i="2"/>
  <c r="K345" i="2"/>
  <c r="J345" i="2"/>
  <c r="G345" i="2"/>
  <c r="N344" i="2"/>
  <c r="M344" i="2"/>
  <c r="L344" i="2"/>
  <c r="K344" i="2"/>
  <c r="J344" i="2"/>
  <c r="G344" i="2"/>
  <c r="N343" i="2"/>
  <c r="M343" i="2"/>
  <c r="L343" i="2"/>
  <c r="K343" i="2"/>
  <c r="J343" i="2"/>
  <c r="G343" i="2"/>
  <c r="N342" i="2"/>
  <c r="M342" i="2"/>
  <c r="L342" i="2"/>
  <c r="K342" i="2"/>
  <c r="J342" i="2"/>
  <c r="G342" i="2"/>
  <c r="N341" i="2"/>
  <c r="M341" i="2"/>
  <c r="L341" i="2"/>
  <c r="K341" i="2"/>
  <c r="J341" i="2"/>
  <c r="G341" i="2"/>
  <c r="N340" i="2"/>
  <c r="M340" i="2"/>
  <c r="L340" i="2"/>
  <c r="K340" i="2"/>
  <c r="J340" i="2"/>
  <c r="G340" i="2"/>
  <c r="N339" i="2"/>
  <c r="M339" i="2"/>
  <c r="L339" i="2"/>
  <c r="K339" i="2"/>
  <c r="J339" i="2"/>
  <c r="G339" i="2"/>
  <c r="N338" i="2"/>
  <c r="M338" i="2"/>
  <c r="L338" i="2"/>
  <c r="K338" i="2"/>
  <c r="J338" i="2"/>
  <c r="G338" i="2"/>
  <c r="N337" i="2"/>
  <c r="M337" i="2"/>
  <c r="L337" i="2"/>
  <c r="K337" i="2"/>
  <c r="J337" i="2"/>
  <c r="G337" i="2"/>
  <c r="N336" i="2"/>
  <c r="M336" i="2"/>
  <c r="L336" i="2"/>
  <c r="K336" i="2"/>
  <c r="J336" i="2"/>
  <c r="G336" i="2"/>
  <c r="N335" i="2"/>
  <c r="M335" i="2"/>
  <c r="L335" i="2"/>
  <c r="K335" i="2"/>
  <c r="J335" i="2"/>
  <c r="G335" i="2"/>
  <c r="N334" i="2"/>
  <c r="M334" i="2"/>
  <c r="L334" i="2"/>
  <c r="K334" i="2"/>
  <c r="J334" i="2"/>
  <c r="G334" i="2"/>
  <c r="N333" i="2"/>
  <c r="M333" i="2"/>
  <c r="L333" i="2"/>
  <c r="K333" i="2"/>
  <c r="J333" i="2"/>
  <c r="G333" i="2"/>
  <c r="N332" i="2"/>
  <c r="M332" i="2"/>
  <c r="L332" i="2"/>
  <c r="K332" i="2"/>
  <c r="J332" i="2"/>
  <c r="G332" i="2"/>
  <c r="N331" i="2"/>
  <c r="M331" i="2"/>
  <c r="L331" i="2"/>
  <c r="K331" i="2"/>
  <c r="J331" i="2"/>
  <c r="G331" i="2"/>
  <c r="N330" i="2"/>
  <c r="M330" i="2"/>
  <c r="L330" i="2"/>
  <c r="K330" i="2"/>
  <c r="J330" i="2"/>
  <c r="G330" i="2"/>
  <c r="N329" i="2"/>
  <c r="M329" i="2"/>
  <c r="L329" i="2"/>
  <c r="K329" i="2"/>
  <c r="J329" i="2"/>
  <c r="G329" i="2"/>
  <c r="N328" i="2"/>
  <c r="M328" i="2"/>
  <c r="L328" i="2"/>
  <c r="K328" i="2"/>
  <c r="J328" i="2"/>
  <c r="G328" i="2"/>
  <c r="N327" i="2"/>
  <c r="M327" i="2"/>
  <c r="L327" i="2"/>
  <c r="K327" i="2"/>
  <c r="J327" i="2"/>
  <c r="G327" i="2"/>
  <c r="N326" i="2"/>
  <c r="M326" i="2"/>
  <c r="L326" i="2"/>
  <c r="K326" i="2"/>
  <c r="J326" i="2"/>
  <c r="G326" i="2"/>
  <c r="N325" i="2"/>
  <c r="M325" i="2"/>
  <c r="L325" i="2"/>
  <c r="K325" i="2"/>
  <c r="J325" i="2"/>
  <c r="G325" i="2"/>
  <c r="N324" i="2"/>
  <c r="M324" i="2"/>
  <c r="L324" i="2"/>
  <c r="K324" i="2"/>
  <c r="J324" i="2"/>
  <c r="G324" i="2"/>
  <c r="N323" i="2"/>
  <c r="M323" i="2"/>
  <c r="L323" i="2"/>
  <c r="K323" i="2"/>
  <c r="J323" i="2"/>
  <c r="G323" i="2"/>
  <c r="N322" i="2"/>
  <c r="M322" i="2"/>
  <c r="L322" i="2"/>
  <c r="K322" i="2"/>
  <c r="J322" i="2"/>
  <c r="G322" i="2"/>
  <c r="N321" i="2"/>
  <c r="M321" i="2"/>
  <c r="L321" i="2"/>
  <c r="K321" i="2"/>
  <c r="J321" i="2"/>
  <c r="G321" i="2"/>
  <c r="N320" i="2"/>
  <c r="M320" i="2"/>
  <c r="L320" i="2"/>
  <c r="K320" i="2"/>
  <c r="J320" i="2"/>
  <c r="G320" i="2"/>
  <c r="N319" i="2"/>
  <c r="M319" i="2"/>
  <c r="L319" i="2"/>
  <c r="K319" i="2"/>
  <c r="J319" i="2"/>
  <c r="G319" i="2"/>
  <c r="N318" i="2"/>
  <c r="M318" i="2"/>
  <c r="L318" i="2"/>
  <c r="K318" i="2"/>
  <c r="J318" i="2"/>
  <c r="G318" i="2"/>
  <c r="N317" i="2"/>
  <c r="M317" i="2"/>
  <c r="L317" i="2"/>
  <c r="K317" i="2"/>
  <c r="J317" i="2"/>
  <c r="G317" i="2"/>
  <c r="N316" i="2"/>
  <c r="M316" i="2"/>
  <c r="L316" i="2"/>
  <c r="K316" i="2"/>
  <c r="J316" i="2"/>
  <c r="G316" i="2"/>
  <c r="N315" i="2"/>
  <c r="M315" i="2"/>
  <c r="L315" i="2"/>
  <c r="K315" i="2"/>
  <c r="J315" i="2"/>
  <c r="G315" i="2"/>
  <c r="N314" i="2"/>
  <c r="M314" i="2"/>
  <c r="L314" i="2"/>
  <c r="K314" i="2"/>
  <c r="J314" i="2"/>
  <c r="G314" i="2"/>
  <c r="N313" i="2"/>
  <c r="M313" i="2"/>
  <c r="L313" i="2"/>
  <c r="K313" i="2"/>
  <c r="J313" i="2"/>
  <c r="G313" i="2"/>
  <c r="N312" i="2"/>
  <c r="M312" i="2"/>
  <c r="L312" i="2"/>
  <c r="K312" i="2"/>
  <c r="J312" i="2"/>
  <c r="G312" i="2"/>
  <c r="N311" i="2"/>
  <c r="M311" i="2"/>
  <c r="L311" i="2"/>
  <c r="K311" i="2"/>
  <c r="J311" i="2"/>
  <c r="G311" i="2"/>
  <c r="N310" i="2"/>
  <c r="M310" i="2"/>
  <c r="L310" i="2"/>
  <c r="K310" i="2"/>
  <c r="J310" i="2"/>
  <c r="G310" i="2"/>
  <c r="N309" i="2"/>
  <c r="M309" i="2"/>
  <c r="L309" i="2"/>
  <c r="K309" i="2"/>
  <c r="J309" i="2"/>
  <c r="G309" i="2"/>
  <c r="N308" i="2"/>
  <c r="M308" i="2"/>
  <c r="L308" i="2"/>
  <c r="K308" i="2"/>
  <c r="J308" i="2"/>
  <c r="G308" i="2"/>
  <c r="N307" i="2"/>
  <c r="M307" i="2"/>
  <c r="L307" i="2"/>
  <c r="K307" i="2"/>
  <c r="J307" i="2"/>
  <c r="G307" i="2"/>
  <c r="N306" i="2"/>
  <c r="M306" i="2"/>
  <c r="L306" i="2"/>
  <c r="K306" i="2"/>
  <c r="J306" i="2"/>
  <c r="G306" i="2"/>
  <c r="N305" i="2"/>
  <c r="M305" i="2"/>
  <c r="L305" i="2"/>
  <c r="K305" i="2"/>
  <c r="J305" i="2"/>
  <c r="G305" i="2"/>
  <c r="N304" i="2"/>
  <c r="M304" i="2"/>
  <c r="L304" i="2"/>
  <c r="K304" i="2"/>
  <c r="J304" i="2"/>
  <c r="G304" i="2"/>
  <c r="N303" i="2"/>
  <c r="M303" i="2"/>
  <c r="L303" i="2"/>
  <c r="K303" i="2"/>
  <c r="J303" i="2"/>
  <c r="G303" i="2"/>
  <c r="N302" i="2"/>
  <c r="M302" i="2"/>
  <c r="L302" i="2"/>
  <c r="K302" i="2"/>
  <c r="J302" i="2"/>
  <c r="G302" i="2"/>
  <c r="N301" i="2"/>
  <c r="M301" i="2"/>
  <c r="L301" i="2"/>
  <c r="K301" i="2"/>
  <c r="J301" i="2"/>
  <c r="G301" i="2"/>
  <c r="N300" i="2"/>
  <c r="M300" i="2"/>
  <c r="L300" i="2"/>
  <c r="K300" i="2"/>
  <c r="J300" i="2"/>
  <c r="G300" i="2"/>
  <c r="N299" i="2"/>
  <c r="M299" i="2"/>
  <c r="L299" i="2"/>
  <c r="K299" i="2"/>
  <c r="J299" i="2"/>
  <c r="G299" i="2"/>
  <c r="N298" i="2"/>
  <c r="M298" i="2"/>
  <c r="L298" i="2"/>
  <c r="K298" i="2"/>
  <c r="J298" i="2"/>
  <c r="G298" i="2"/>
  <c r="N297" i="2"/>
  <c r="M297" i="2"/>
  <c r="L297" i="2"/>
  <c r="K297" i="2"/>
  <c r="J297" i="2"/>
  <c r="G297" i="2"/>
  <c r="N296" i="2"/>
  <c r="M296" i="2"/>
  <c r="L296" i="2"/>
  <c r="K296" i="2"/>
  <c r="J296" i="2"/>
  <c r="G296" i="2"/>
  <c r="N295" i="2"/>
  <c r="M295" i="2"/>
  <c r="L295" i="2"/>
  <c r="K295" i="2"/>
  <c r="J295" i="2"/>
  <c r="G295" i="2"/>
  <c r="N294" i="2"/>
  <c r="M294" i="2"/>
  <c r="L294" i="2"/>
  <c r="K294" i="2"/>
  <c r="J294" i="2"/>
  <c r="G294" i="2"/>
  <c r="N293" i="2"/>
  <c r="M293" i="2"/>
  <c r="L293" i="2"/>
  <c r="K293" i="2"/>
  <c r="J293" i="2"/>
  <c r="G293" i="2"/>
  <c r="N292" i="2"/>
  <c r="M292" i="2"/>
  <c r="L292" i="2"/>
  <c r="K292" i="2"/>
  <c r="J292" i="2"/>
  <c r="G292" i="2"/>
  <c r="N291" i="2"/>
  <c r="M291" i="2"/>
  <c r="L291" i="2"/>
  <c r="K291" i="2"/>
  <c r="J291" i="2"/>
  <c r="G291" i="2"/>
  <c r="N290" i="2"/>
  <c r="M290" i="2"/>
  <c r="L290" i="2"/>
  <c r="K290" i="2"/>
  <c r="J290" i="2"/>
  <c r="G290" i="2"/>
  <c r="N289" i="2"/>
  <c r="M289" i="2"/>
  <c r="L289" i="2"/>
  <c r="K289" i="2"/>
  <c r="J289" i="2"/>
  <c r="G289" i="2"/>
  <c r="N288" i="2"/>
  <c r="M288" i="2"/>
  <c r="L288" i="2"/>
  <c r="K288" i="2"/>
  <c r="J288" i="2"/>
  <c r="G288" i="2"/>
  <c r="N287" i="2"/>
  <c r="M287" i="2"/>
  <c r="L287" i="2"/>
  <c r="K287" i="2"/>
  <c r="J287" i="2"/>
  <c r="G287" i="2"/>
  <c r="N286" i="2"/>
  <c r="M286" i="2"/>
  <c r="L286" i="2"/>
  <c r="K286" i="2"/>
  <c r="J286" i="2"/>
  <c r="G286" i="2"/>
  <c r="N285" i="2"/>
  <c r="M285" i="2"/>
  <c r="L285" i="2"/>
  <c r="K285" i="2"/>
  <c r="J285" i="2"/>
  <c r="G285" i="2"/>
  <c r="N284" i="2"/>
  <c r="M284" i="2"/>
  <c r="L284" i="2"/>
  <c r="K284" i="2"/>
  <c r="J284" i="2"/>
  <c r="G284" i="2"/>
  <c r="N283" i="2"/>
  <c r="M283" i="2"/>
  <c r="L283" i="2"/>
  <c r="K283" i="2"/>
  <c r="J283" i="2"/>
  <c r="G283" i="2"/>
  <c r="N282" i="2"/>
  <c r="M282" i="2"/>
  <c r="L282" i="2"/>
  <c r="K282" i="2"/>
  <c r="J282" i="2"/>
  <c r="G282" i="2"/>
  <c r="N281" i="2"/>
  <c r="M281" i="2"/>
  <c r="L281" i="2"/>
  <c r="K281" i="2"/>
  <c r="J281" i="2"/>
  <c r="G281" i="2"/>
  <c r="N280" i="2"/>
  <c r="M280" i="2"/>
  <c r="L280" i="2"/>
  <c r="K280" i="2"/>
  <c r="J280" i="2"/>
  <c r="G280" i="2"/>
  <c r="N279" i="2"/>
  <c r="M279" i="2"/>
  <c r="L279" i="2"/>
  <c r="K279" i="2"/>
  <c r="J279" i="2"/>
  <c r="G279" i="2"/>
  <c r="N278" i="2"/>
  <c r="M278" i="2"/>
  <c r="L278" i="2"/>
  <c r="K278" i="2"/>
  <c r="J278" i="2"/>
  <c r="G278" i="2"/>
  <c r="N277" i="2"/>
  <c r="M277" i="2"/>
  <c r="L277" i="2"/>
  <c r="K277" i="2"/>
  <c r="J277" i="2"/>
  <c r="G277" i="2"/>
  <c r="N276" i="2"/>
  <c r="M276" i="2"/>
  <c r="L276" i="2"/>
  <c r="K276" i="2"/>
  <c r="J276" i="2"/>
  <c r="G276" i="2"/>
  <c r="N275" i="2"/>
  <c r="M275" i="2"/>
  <c r="L275" i="2"/>
  <c r="K275" i="2"/>
  <c r="J275" i="2"/>
  <c r="G275" i="2"/>
  <c r="N274" i="2"/>
  <c r="M274" i="2"/>
  <c r="L274" i="2"/>
  <c r="K274" i="2"/>
  <c r="J274" i="2"/>
  <c r="G274" i="2"/>
  <c r="N273" i="2"/>
  <c r="M273" i="2"/>
  <c r="L273" i="2"/>
  <c r="K273" i="2"/>
  <c r="J273" i="2"/>
  <c r="G273" i="2"/>
  <c r="N272" i="2"/>
  <c r="M272" i="2"/>
  <c r="L272" i="2"/>
  <c r="K272" i="2"/>
  <c r="J272" i="2"/>
  <c r="G272" i="2"/>
  <c r="N271" i="2"/>
  <c r="M271" i="2"/>
  <c r="L271" i="2"/>
  <c r="K271" i="2"/>
  <c r="J271" i="2"/>
  <c r="G271" i="2"/>
  <c r="N270" i="2"/>
  <c r="M270" i="2"/>
  <c r="L270" i="2"/>
  <c r="K270" i="2"/>
  <c r="J270" i="2"/>
  <c r="G270" i="2"/>
  <c r="N269" i="2"/>
  <c r="M269" i="2"/>
  <c r="L269" i="2"/>
  <c r="K269" i="2"/>
  <c r="J269" i="2"/>
  <c r="G269" i="2"/>
  <c r="N268" i="2"/>
  <c r="M268" i="2"/>
  <c r="L268" i="2"/>
  <c r="K268" i="2"/>
  <c r="J268" i="2"/>
  <c r="G268" i="2"/>
  <c r="N267" i="2"/>
  <c r="M267" i="2"/>
  <c r="L267" i="2"/>
  <c r="K267" i="2"/>
  <c r="J267" i="2"/>
  <c r="G267" i="2"/>
  <c r="N266" i="2"/>
  <c r="M266" i="2"/>
  <c r="L266" i="2"/>
  <c r="K266" i="2"/>
  <c r="J266" i="2"/>
  <c r="G266" i="2"/>
  <c r="N265" i="2"/>
  <c r="M265" i="2"/>
  <c r="L265" i="2"/>
  <c r="K265" i="2"/>
  <c r="J265" i="2"/>
  <c r="G265" i="2"/>
  <c r="N264" i="2"/>
  <c r="M264" i="2"/>
  <c r="L264" i="2"/>
  <c r="K264" i="2"/>
  <c r="J264" i="2"/>
  <c r="G264" i="2"/>
  <c r="N263" i="2"/>
  <c r="M263" i="2"/>
  <c r="L263" i="2"/>
  <c r="K263" i="2"/>
  <c r="J263" i="2"/>
  <c r="G263" i="2"/>
  <c r="N262" i="2"/>
  <c r="M262" i="2"/>
  <c r="L262" i="2"/>
  <c r="K262" i="2"/>
  <c r="J262" i="2"/>
  <c r="G262" i="2"/>
  <c r="N261" i="2"/>
  <c r="M261" i="2"/>
  <c r="L261" i="2"/>
  <c r="K261" i="2"/>
  <c r="J261" i="2"/>
  <c r="G261" i="2"/>
  <c r="N260" i="2"/>
  <c r="M260" i="2"/>
  <c r="L260" i="2"/>
  <c r="K260" i="2"/>
  <c r="J260" i="2"/>
  <c r="G260" i="2"/>
  <c r="N259" i="2"/>
  <c r="M259" i="2"/>
  <c r="L259" i="2"/>
  <c r="K259" i="2"/>
  <c r="J259" i="2"/>
  <c r="G259" i="2"/>
  <c r="N258" i="2"/>
  <c r="M258" i="2"/>
  <c r="L258" i="2"/>
  <c r="K258" i="2"/>
  <c r="J258" i="2"/>
  <c r="G258" i="2"/>
  <c r="N257" i="2"/>
  <c r="M257" i="2"/>
  <c r="L257" i="2"/>
  <c r="K257" i="2"/>
  <c r="J257" i="2"/>
  <c r="G257" i="2"/>
  <c r="N256" i="2"/>
  <c r="M256" i="2"/>
  <c r="L256" i="2"/>
  <c r="K256" i="2"/>
  <c r="J256" i="2"/>
  <c r="G256" i="2"/>
  <c r="N255" i="2"/>
  <c r="M255" i="2"/>
  <c r="L255" i="2"/>
  <c r="K255" i="2"/>
  <c r="J255" i="2"/>
  <c r="G255" i="2"/>
  <c r="N254" i="2"/>
  <c r="M254" i="2"/>
  <c r="L254" i="2"/>
  <c r="K254" i="2"/>
  <c r="J254" i="2"/>
  <c r="G254" i="2"/>
  <c r="N253" i="2"/>
  <c r="M253" i="2"/>
  <c r="L253" i="2"/>
  <c r="K253" i="2"/>
  <c r="J253" i="2"/>
  <c r="G253" i="2"/>
  <c r="N252" i="2"/>
  <c r="M252" i="2"/>
  <c r="L252" i="2"/>
  <c r="K252" i="2"/>
  <c r="J252" i="2"/>
  <c r="G252" i="2"/>
  <c r="N251" i="2"/>
  <c r="M251" i="2"/>
  <c r="L251" i="2"/>
  <c r="K251" i="2"/>
  <c r="J251" i="2"/>
  <c r="G251" i="2"/>
  <c r="N250" i="2"/>
  <c r="M250" i="2"/>
  <c r="L250" i="2"/>
  <c r="K250" i="2"/>
  <c r="J250" i="2"/>
  <c r="G250" i="2"/>
  <c r="N249" i="2"/>
  <c r="M249" i="2"/>
  <c r="L249" i="2"/>
  <c r="K249" i="2"/>
  <c r="J249" i="2"/>
  <c r="G249" i="2"/>
  <c r="N248" i="2"/>
  <c r="M248" i="2"/>
  <c r="L248" i="2"/>
  <c r="K248" i="2"/>
  <c r="J248" i="2"/>
  <c r="G248" i="2"/>
  <c r="N247" i="2"/>
  <c r="M247" i="2"/>
  <c r="L247" i="2"/>
  <c r="K247" i="2"/>
  <c r="J247" i="2"/>
  <c r="G247" i="2"/>
  <c r="N246" i="2"/>
  <c r="M246" i="2"/>
  <c r="L246" i="2"/>
  <c r="K246" i="2"/>
  <c r="J246" i="2"/>
  <c r="G246" i="2"/>
  <c r="N245" i="2"/>
  <c r="M245" i="2"/>
  <c r="L245" i="2"/>
  <c r="K245" i="2"/>
  <c r="J245" i="2"/>
  <c r="G245" i="2"/>
  <c r="N244" i="2"/>
  <c r="M244" i="2"/>
  <c r="L244" i="2"/>
  <c r="K244" i="2"/>
  <c r="J244" i="2"/>
  <c r="G244" i="2"/>
  <c r="N243" i="2"/>
  <c r="M243" i="2"/>
  <c r="L243" i="2"/>
  <c r="K243" i="2"/>
  <c r="J243" i="2"/>
  <c r="G243" i="2"/>
  <c r="N242" i="2"/>
  <c r="M242" i="2"/>
  <c r="L242" i="2"/>
  <c r="K242" i="2"/>
  <c r="J242" i="2"/>
  <c r="G242" i="2"/>
  <c r="N241" i="2"/>
  <c r="M241" i="2"/>
  <c r="L241" i="2"/>
  <c r="K241" i="2"/>
  <c r="J241" i="2"/>
  <c r="G241" i="2"/>
  <c r="N240" i="2"/>
  <c r="M240" i="2"/>
  <c r="L240" i="2"/>
  <c r="K240" i="2"/>
  <c r="J240" i="2"/>
  <c r="G240" i="2"/>
  <c r="N239" i="2"/>
  <c r="M239" i="2"/>
  <c r="L239" i="2"/>
  <c r="K239" i="2"/>
  <c r="J239" i="2"/>
  <c r="G239" i="2"/>
  <c r="N238" i="2"/>
  <c r="M238" i="2"/>
  <c r="L238" i="2"/>
  <c r="K238" i="2"/>
  <c r="J238" i="2"/>
  <c r="G238" i="2"/>
  <c r="N237" i="2"/>
  <c r="M237" i="2"/>
  <c r="L237" i="2"/>
  <c r="K237" i="2"/>
  <c r="J237" i="2"/>
  <c r="G237" i="2"/>
  <c r="N236" i="2"/>
  <c r="M236" i="2"/>
  <c r="L236" i="2"/>
  <c r="K236" i="2"/>
  <c r="J236" i="2"/>
  <c r="G236" i="2"/>
  <c r="N235" i="2"/>
  <c r="M235" i="2"/>
  <c r="L235" i="2"/>
  <c r="K235" i="2"/>
  <c r="J235" i="2"/>
  <c r="G235" i="2"/>
  <c r="N234" i="2"/>
  <c r="M234" i="2"/>
  <c r="L234" i="2"/>
  <c r="K234" i="2"/>
  <c r="J234" i="2"/>
  <c r="G234" i="2"/>
  <c r="N233" i="2"/>
  <c r="M233" i="2"/>
  <c r="L233" i="2"/>
  <c r="K233" i="2"/>
  <c r="J233" i="2"/>
  <c r="G233" i="2"/>
  <c r="N232" i="2"/>
  <c r="M232" i="2"/>
  <c r="L232" i="2"/>
  <c r="K232" i="2"/>
  <c r="J232" i="2"/>
  <c r="G232" i="2"/>
  <c r="N231" i="2"/>
  <c r="M231" i="2"/>
  <c r="L231" i="2"/>
  <c r="K231" i="2"/>
  <c r="J231" i="2"/>
  <c r="G231" i="2"/>
  <c r="N230" i="2"/>
  <c r="M230" i="2"/>
  <c r="L230" i="2"/>
  <c r="K230" i="2"/>
  <c r="J230" i="2"/>
  <c r="G230" i="2"/>
  <c r="N229" i="2"/>
  <c r="M229" i="2"/>
  <c r="L229" i="2"/>
  <c r="K229" i="2"/>
  <c r="J229" i="2"/>
  <c r="G229" i="2"/>
  <c r="N228" i="2"/>
  <c r="M228" i="2"/>
  <c r="L228" i="2"/>
  <c r="K228" i="2"/>
  <c r="J228" i="2"/>
  <c r="G228" i="2"/>
  <c r="N227" i="2"/>
  <c r="M227" i="2"/>
  <c r="L227" i="2"/>
  <c r="K227" i="2"/>
  <c r="J227" i="2"/>
  <c r="G227" i="2"/>
  <c r="N226" i="2"/>
  <c r="M226" i="2"/>
  <c r="L226" i="2"/>
  <c r="K226" i="2"/>
  <c r="J226" i="2"/>
  <c r="G226" i="2"/>
  <c r="N225" i="2"/>
  <c r="M225" i="2"/>
  <c r="L225" i="2"/>
  <c r="K225" i="2"/>
  <c r="J225" i="2"/>
  <c r="G225" i="2"/>
  <c r="N224" i="2"/>
  <c r="M224" i="2"/>
  <c r="L224" i="2"/>
  <c r="K224" i="2"/>
  <c r="J224" i="2"/>
  <c r="G224" i="2"/>
  <c r="N223" i="2"/>
  <c r="M223" i="2"/>
  <c r="L223" i="2"/>
  <c r="K223" i="2"/>
  <c r="J223" i="2"/>
  <c r="G223" i="2"/>
  <c r="N222" i="2"/>
  <c r="M222" i="2"/>
  <c r="L222" i="2"/>
  <c r="K222" i="2"/>
  <c r="J222" i="2"/>
  <c r="G222" i="2"/>
  <c r="N221" i="2"/>
  <c r="M221" i="2"/>
  <c r="L221" i="2"/>
  <c r="K221" i="2"/>
  <c r="J221" i="2"/>
  <c r="G221" i="2"/>
  <c r="N220" i="2"/>
  <c r="M220" i="2"/>
  <c r="L220" i="2"/>
  <c r="K220" i="2"/>
  <c r="J220" i="2"/>
  <c r="G220" i="2"/>
  <c r="N219" i="2"/>
  <c r="M219" i="2"/>
  <c r="L219" i="2"/>
  <c r="K219" i="2"/>
  <c r="J219" i="2"/>
  <c r="G219" i="2"/>
  <c r="N218" i="2"/>
  <c r="M218" i="2"/>
  <c r="L218" i="2"/>
  <c r="K218" i="2"/>
  <c r="J218" i="2"/>
  <c r="G218" i="2"/>
  <c r="N217" i="2"/>
  <c r="M217" i="2"/>
  <c r="L217" i="2"/>
  <c r="K217" i="2"/>
  <c r="J217" i="2"/>
  <c r="G217" i="2"/>
  <c r="N216" i="2"/>
  <c r="M216" i="2"/>
  <c r="L216" i="2"/>
  <c r="K216" i="2"/>
  <c r="J216" i="2"/>
  <c r="G216" i="2"/>
  <c r="N215" i="2"/>
  <c r="M215" i="2"/>
  <c r="L215" i="2"/>
  <c r="K215" i="2"/>
  <c r="J215" i="2"/>
  <c r="G215" i="2"/>
  <c r="N214" i="2"/>
  <c r="M214" i="2"/>
  <c r="L214" i="2"/>
  <c r="K214" i="2"/>
  <c r="J214" i="2"/>
  <c r="G214" i="2"/>
  <c r="N213" i="2"/>
  <c r="M213" i="2"/>
  <c r="L213" i="2"/>
  <c r="K213" i="2"/>
  <c r="J213" i="2"/>
  <c r="G213" i="2"/>
  <c r="N212" i="2"/>
  <c r="M212" i="2"/>
  <c r="L212" i="2"/>
  <c r="K212" i="2"/>
  <c r="J212" i="2"/>
  <c r="G212" i="2"/>
  <c r="N211" i="2"/>
  <c r="M211" i="2"/>
  <c r="L211" i="2"/>
  <c r="K211" i="2"/>
  <c r="J211" i="2"/>
  <c r="G211" i="2"/>
  <c r="N210" i="2"/>
  <c r="M210" i="2"/>
  <c r="L210" i="2"/>
  <c r="K210" i="2"/>
  <c r="J210" i="2"/>
  <c r="G210" i="2"/>
  <c r="N209" i="2"/>
  <c r="M209" i="2"/>
  <c r="L209" i="2"/>
  <c r="K209" i="2"/>
  <c r="J209" i="2"/>
  <c r="G209" i="2"/>
  <c r="N208" i="2"/>
  <c r="M208" i="2"/>
  <c r="L208" i="2"/>
  <c r="K208" i="2"/>
  <c r="J208" i="2"/>
  <c r="G208" i="2"/>
  <c r="N207" i="2"/>
  <c r="M207" i="2"/>
  <c r="L207" i="2"/>
  <c r="K207" i="2"/>
  <c r="J207" i="2"/>
  <c r="G207" i="2"/>
  <c r="N206" i="2"/>
  <c r="M206" i="2"/>
  <c r="L206" i="2"/>
  <c r="K206" i="2"/>
  <c r="J206" i="2"/>
  <c r="G206" i="2"/>
  <c r="N205" i="2"/>
  <c r="M205" i="2"/>
  <c r="L205" i="2"/>
  <c r="K205" i="2"/>
  <c r="J205" i="2"/>
  <c r="G205" i="2"/>
  <c r="N204" i="2"/>
  <c r="M204" i="2"/>
  <c r="L204" i="2"/>
  <c r="K204" i="2"/>
  <c r="J204" i="2"/>
  <c r="G204" i="2"/>
  <c r="N203" i="2"/>
  <c r="M203" i="2"/>
  <c r="L203" i="2"/>
  <c r="K203" i="2"/>
  <c r="J203" i="2"/>
  <c r="G203" i="2"/>
  <c r="N202" i="2"/>
  <c r="M202" i="2"/>
  <c r="L202" i="2"/>
  <c r="K202" i="2"/>
  <c r="J202" i="2"/>
  <c r="G202" i="2"/>
  <c r="N201" i="2"/>
  <c r="M201" i="2"/>
  <c r="L201" i="2"/>
  <c r="K201" i="2"/>
  <c r="J201" i="2"/>
  <c r="G201" i="2"/>
  <c r="N200" i="2"/>
  <c r="M200" i="2"/>
  <c r="L200" i="2"/>
  <c r="K200" i="2"/>
  <c r="J200" i="2"/>
  <c r="G200" i="2"/>
  <c r="N199" i="2"/>
  <c r="M199" i="2"/>
  <c r="L199" i="2"/>
  <c r="K199" i="2"/>
  <c r="J199" i="2"/>
  <c r="G199" i="2"/>
  <c r="N198" i="2"/>
  <c r="M198" i="2"/>
  <c r="L198" i="2"/>
  <c r="K198" i="2"/>
  <c r="J198" i="2"/>
  <c r="G198" i="2"/>
  <c r="N197" i="2"/>
  <c r="M197" i="2"/>
  <c r="L197" i="2"/>
  <c r="K197" i="2"/>
  <c r="J197" i="2"/>
  <c r="G197" i="2"/>
  <c r="N196" i="2"/>
  <c r="M196" i="2"/>
  <c r="L196" i="2"/>
  <c r="K196" i="2"/>
  <c r="J196" i="2"/>
  <c r="G196" i="2"/>
  <c r="N195" i="2"/>
  <c r="M195" i="2"/>
  <c r="L195" i="2"/>
  <c r="K195" i="2"/>
  <c r="J195" i="2"/>
  <c r="G195" i="2"/>
  <c r="N194" i="2"/>
  <c r="M194" i="2"/>
  <c r="L194" i="2"/>
  <c r="K194" i="2"/>
  <c r="J194" i="2"/>
  <c r="G194" i="2"/>
  <c r="N193" i="2"/>
  <c r="M193" i="2"/>
  <c r="L193" i="2"/>
  <c r="K193" i="2"/>
  <c r="J193" i="2"/>
  <c r="G193" i="2"/>
  <c r="N192" i="2"/>
  <c r="M192" i="2"/>
  <c r="L192" i="2"/>
  <c r="K192" i="2"/>
  <c r="J192" i="2"/>
  <c r="G192" i="2"/>
  <c r="N191" i="2"/>
  <c r="M191" i="2"/>
  <c r="L191" i="2"/>
  <c r="K191" i="2"/>
  <c r="J191" i="2"/>
  <c r="G191" i="2"/>
  <c r="N190" i="2"/>
  <c r="M190" i="2"/>
  <c r="L190" i="2"/>
  <c r="K190" i="2"/>
  <c r="J190" i="2"/>
  <c r="G190" i="2"/>
  <c r="N189" i="2"/>
  <c r="M189" i="2"/>
  <c r="L189" i="2"/>
  <c r="K189" i="2"/>
  <c r="J189" i="2"/>
  <c r="G189" i="2"/>
  <c r="N188" i="2"/>
  <c r="M188" i="2"/>
  <c r="L188" i="2"/>
  <c r="K188" i="2"/>
  <c r="J188" i="2"/>
  <c r="G188" i="2"/>
  <c r="N187" i="2"/>
  <c r="M187" i="2"/>
  <c r="L187" i="2"/>
  <c r="K187" i="2"/>
  <c r="J187" i="2"/>
  <c r="G187" i="2"/>
  <c r="N186" i="2"/>
  <c r="M186" i="2"/>
  <c r="L186" i="2"/>
  <c r="K186" i="2"/>
  <c r="J186" i="2"/>
  <c r="G186" i="2"/>
  <c r="N185" i="2"/>
  <c r="M185" i="2"/>
  <c r="L185" i="2"/>
  <c r="K185" i="2"/>
  <c r="J185" i="2"/>
  <c r="G185" i="2"/>
  <c r="N184" i="2"/>
  <c r="M184" i="2"/>
  <c r="L184" i="2"/>
  <c r="K184" i="2"/>
  <c r="J184" i="2"/>
  <c r="G184" i="2"/>
  <c r="N183" i="2"/>
  <c r="M183" i="2"/>
  <c r="L183" i="2"/>
  <c r="K183" i="2"/>
  <c r="J183" i="2"/>
  <c r="G183" i="2"/>
  <c r="N182" i="2"/>
  <c r="M182" i="2"/>
  <c r="L182" i="2"/>
  <c r="K182" i="2"/>
  <c r="J182" i="2"/>
  <c r="G182" i="2"/>
  <c r="N181" i="2"/>
  <c r="M181" i="2"/>
  <c r="L181" i="2"/>
  <c r="K181" i="2"/>
  <c r="J181" i="2"/>
  <c r="G181" i="2"/>
  <c r="N180" i="2"/>
  <c r="M180" i="2"/>
  <c r="L180" i="2"/>
  <c r="K180" i="2"/>
  <c r="J180" i="2"/>
  <c r="G180" i="2"/>
  <c r="N179" i="2"/>
  <c r="M179" i="2"/>
  <c r="L179" i="2"/>
  <c r="K179" i="2"/>
  <c r="J179" i="2"/>
  <c r="G179" i="2"/>
  <c r="N178" i="2"/>
  <c r="M178" i="2"/>
  <c r="L178" i="2"/>
  <c r="K178" i="2"/>
  <c r="J178" i="2"/>
  <c r="G178" i="2"/>
  <c r="N177" i="2"/>
  <c r="M177" i="2"/>
  <c r="L177" i="2"/>
  <c r="K177" i="2"/>
  <c r="J177" i="2"/>
  <c r="G177" i="2"/>
  <c r="N176" i="2"/>
  <c r="M176" i="2"/>
  <c r="L176" i="2"/>
  <c r="K176" i="2"/>
  <c r="J176" i="2"/>
  <c r="G176" i="2"/>
  <c r="N175" i="2"/>
  <c r="M175" i="2"/>
  <c r="L175" i="2"/>
  <c r="K175" i="2"/>
  <c r="J175" i="2"/>
  <c r="G175" i="2"/>
  <c r="N174" i="2"/>
  <c r="M174" i="2"/>
  <c r="L174" i="2"/>
  <c r="K174" i="2"/>
  <c r="J174" i="2"/>
  <c r="G174" i="2"/>
  <c r="N173" i="2"/>
  <c r="M173" i="2"/>
  <c r="L173" i="2"/>
  <c r="K173" i="2"/>
  <c r="J173" i="2"/>
  <c r="G173" i="2"/>
  <c r="N172" i="2"/>
  <c r="M172" i="2"/>
  <c r="L172" i="2"/>
  <c r="K172" i="2"/>
  <c r="J172" i="2"/>
  <c r="G172" i="2"/>
  <c r="N171" i="2"/>
  <c r="M171" i="2"/>
  <c r="L171" i="2"/>
  <c r="K171" i="2"/>
  <c r="J171" i="2"/>
  <c r="G171" i="2"/>
  <c r="N170" i="2"/>
  <c r="M170" i="2"/>
  <c r="L170" i="2"/>
  <c r="K170" i="2"/>
  <c r="J170" i="2"/>
  <c r="G170" i="2"/>
  <c r="N169" i="2"/>
  <c r="M169" i="2"/>
  <c r="L169" i="2"/>
  <c r="K169" i="2"/>
  <c r="J169" i="2"/>
  <c r="G169" i="2"/>
  <c r="N168" i="2"/>
  <c r="M168" i="2"/>
  <c r="L168" i="2"/>
  <c r="K168" i="2"/>
  <c r="J168" i="2"/>
  <c r="G168" i="2"/>
  <c r="N167" i="2"/>
  <c r="M167" i="2"/>
  <c r="L167" i="2"/>
  <c r="K167" i="2"/>
  <c r="J167" i="2"/>
  <c r="G167" i="2"/>
  <c r="N166" i="2"/>
  <c r="M166" i="2"/>
  <c r="L166" i="2"/>
  <c r="K166" i="2"/>
  <c r="J166" i="2"/>
  <c r="G166" i="2"/>
  <c r="N165" i="2"/>
  <c r="M165" i="2"/>
  <c r="L165" i="2"/>
  <c r="K165" i="2"/>
  <c r="J165" i="2"/>
  <c r="G165" i="2"/>
  <c r="N164" i="2"/>
  <c r="M164" i="2"/>
  <c r="L164" i="2"/>
  <c r="K164" i="2"/>
  <c r="J164" i="2"/>
  <c r="G164" i="2"/>
  <c r="N163" i="2"/>
  <c r="M163" i="2"/>
  <c r="L163" i="2"/>
  <c r="K163" i="2"/>
  <c r="J163" i="2"/>
  <c r="G163" i="2"/>
  <c r="N162" i="2"/>
  <c r="M162" i="2"/>
  <c r="L162" i="2"/>
  <c r="K162" i="2"/>
  <c r="J162" i="2"/>
  <c r="G162" i="2"/>
  <c r="N161" i="2"/>
  <c r="M161" i="2"/>
  <c r="L161" i="2"/>
  <c r="K161" i="2"/>
  <c r="J161" i="2"/>
  <c r="G161" i="2"/>
  <c r="N160" i="2"/>
  <c r="M160" i="2"/>
  <c r="L160" i="2"/>
  <c r="K160" i="2"/>
  <c r="J160" i="2"/>
  <c r="G160" i="2"/>
  <c r="N159" i="2"/>
  <c r="M159" i="2"/>
  <c r="L159" i="2"/>
  <c r="K159" i="2"/>
  <c r="J159" i="2"/>
  <c r="G159" i="2"/>
  <c r="N158" i="2"/>
  <c r="M158" i="2"/>
  <c r="L158" i="2"/>
  <c r="K158" i="2"/>
  <c r="J158" i="2"/>
  <c r="G158" i="2"/>
  <c r="N157" i="2"/>
  <c r="M157" i="2"/>
  <c r="L157" i="2"/>
  <c r="K157" i="2"/>
  <c r="J157" i="2"/>
  <c r="G157" i="2"/>
  <c r="N156" i="2"/>
  <c r="M156" i="2"/>
  <c r="L156" i="2"/>
  <c r="K156" i="2"/>
  <c r="J156" i="2"/>
  <c r="G156" i="2"/>
  <c r="N155" i="2"/>
  <c r="M155" i="2"/>
  <c r="L155" i="2"/>
  <c r="K155" i="2"/>
  <c r="J155" i="2"/>
  <c r="G155" i="2"/>
  <c r="N154" i="2"/>
  <c r="M154" i="2"/>
  <c r="L154" i="2"/>
  <c r="K154" i="2"/>
  <c r="J154" i="2"/>
  <c r="G154" i="2"/>
  <c r="N153" i="2"/>
  <c r="M153" i="2"/>
  <c r="L153" i="2"/>
  <c r="K153" i="2"/>
  <c r="J153" i="2"/>
  <c r="G153" i="2"/>
  <c r="N152" i="2"/>
  <c r="M152" i="2"/>
  <c r="L152" i="2"/>
  <c r="K152" i="2"/>
  <c r="J152" i="2"/>
  <c r="G152" i="2"/>
  <c r="N151" i="2"/>
  <c r="M151" i="2"/>
  <c r="L151" i="2"/>
  <c r="K151" i="2"/>
  <c r="J151" i="2"/>
  <c r="G151" i="2"/>
  <c r="N150" i="2"/>
  <c r="M150" i="2"/>
  <c r="L150" i="2"/>
  <c r="K150" i="2"/>
  <c r="J150" i="2"/>
  <c r="G150" i="2"/>
  <c r="N149" i="2"/>
  <c r="M149" i="2"/>
  <c r="L149" i="2"/>
  <c r="K149" i="2"/>
  <c r="J149" i="2"/>
  <c r="G149" i="2"/>
  <c r="N148" i="2"/>
  <c r="M148" i="2"/>
  <c r="L148" i="2"/>
  <c r="K148" i="2"/>
  <c r="J148" i="2"/>
  <c r="G148" i="2"/>
  <c r="N147" i="2"/>
  <c r="M147" i="2"/>
  <c r="L147" i="2"/>
  <c r="K147" i="2"/>
  <c r="J147" i="2"/>
  <c r="G147" i="2"/>
  <c r="N146" i="2"/>
  <c r="M146" i="2"/>
  <c r="L146" i="2"/>
  <c r="K146" i="2"/>
  <c r="J146" i="2"/>
  <c r="G146" i="2"/>
  <c r="N145" i="2"/>
  <c r="M145" i="2"/>
  <c r="L145" i="2"/>
  <c r="K145" i="2"/>
  <c r="J145" i="2"/>
  <c r="G145" i="2"/>
  <c r="N144" i="2"/>
  <c r="M144" i="2"/>
  <c r="L144" i="2"/>
  <c r="K144" i="2"/>
  <c r="J144" i="2"/>
  <c r="G144" i="2"/>
  <c r="N143" i="2"/>
  <c r="M143" i="2"/>
  <c r="L143" i="2"/>
  <c r="K143" i="2"/>
  <c r="J143" i="2"/>
  <c r="G143" i="2"/>
  <c r="N142" i="2"/>
  <c r="M142" i="2"/>
  <c r="L142" i="2"/>
  <c r="K142" i="2"/>
  <c r="J142" i="2"/>
  <c r="G142" i="2"/>
  <c r="N141" i="2"/>
  <c r="M141" i="2"/>
  <c r="L141" i="2"/>
  <c r="K141" i="2"/>
  <c r="J141" i="2"/>
  <c r="G141" i="2"/>
  <c r="N140" i="2"/>
  <c r="M140" i="2"/>
  <c r="L140" i="2"/>
  <c r="K140" i="2"/>
  <c r="J140" i="2"/>
  <c r="G140" i="2"/>
  <c r="N139" i="2"/>
  <c r="M139" i="2"/>
  <c r="L139" i="2"/>
  <c r="K139" i="2"/>
  <c r="J139" i="2"/>
  <c r="G139" i="2"/>
  <c r="N138" i="2"/>
  <c r="M138" i="2"/>
  <c r="L138" i="2"/>
  <c r="K138" i="2"/>
  <c r="J138" i="2"/>
  <c r="G138" i="2"/>
  <c r="N137" i="2"/>
  <c r="M137" i="2"/>
  <c r="L137" i="2"/>
  <c r="K137" i="2"/>
  <c r="J137" i="2"/>
  <c r="G137" i="2"/>
  <c r="N136" i="2"/>
  <c r="M136" i="2"/>
  <c r="L136" i="2"/>
  <c r="K136" i="2"/>
  <c r="J136" i="2"/>
  <c r="G136" i="2"/>
  <c r="N135" i="2"/>
  <c r="M135" i="2"/>
  <c r="L135" i="2"/>
  <c r="K135" i="2"/>
  <c r="J135" i="2"/>
  <c r="G135" i="2"/>
  <c r="N134" i="2"/>
  <c r="M134" i="2"/>
  <c r="L134" i="2"/>
  <c r="K134" i="2"/>
  <c r="J134" i="2"/>
  <c r="G134" i="2"/>
  <c r="N133" i="2"/>
  <c r="M133" i="2"/>
  <c r="L133" i="2"/>
  <c r="K133" i="2"/>
  <c r="J133" i="2"/>
  <c r="G133" i="2"/>
  <c r="N132" i="2"/>
  <c r="M132" i="2"/>
  <c r="L132" i="2"/>
  <c r="K132" i="2"/>
  <c r="J132" i="2"/>
  <c r="G132" i="2"/>
  <c r="N131" i="2"/>
  <c r="M131" i="2"/>
  <c r="L131" i="2"/>
  <c r="K131" i="2"/>
  <c r="J131" i="2"/>
  <c r="G131" i="2"/>
  <c r="N130" i="2"/>
  <c r="M130" i="2"/>
  <c r="L130" i="2"/>
  <c r="K130" i="2"/>
  <c r="J130" i="2"/>
  <c r="G130" i="2"/>
  <c r="N129" i="2"/>
  <c r="M129" i="2"/>
  <c r="L129" i="2"/>
  <c r="K129" i="2"/>
  <c r="J129" i="2"/>
  <c r="G129" i="2"/>
  <c r="N128" i="2"/>
  <c r="M128" i="2"/>
  <c r="L128" i="2"/>
  <c r="K128" i="2"/>
  <c r="J128" i="2"/>
  <c r="G128" i="2"/>
  <c r="N127" i="2"/>
  <c r="M127" i="2"/>
  <c r="L127" i="2"/>
  <c r="K127" i="2"/>
  <c r="J127" i="2"/>
  <c r="G127" i="2"/>
  <c r="N126" i="2"/>
  <c r="M126" i="2"/>
  <c r="L126" i="2"/>
  <c r="K126" i="2"/>
  <c r="J126" i="2"/>
  <c r="G126" i="2"/>
  <c r="N125" i="2"/>
  <c r="M125" i="2"/>
  <c r="L125" i="2"/>
  <c r="K125" i="2"/>
  <c r="J125" i="2"/>
  <c r="G125" i="2"/>
  <c r="N124" i="2"/>
  <c r="M124" i="2"/>
  <c r="L124" i="2"/>
  <c r="K124" i="2"/>
  <c r="J124" i="2"/>
  <c r="G124" i="2"/>
  <c r="N123" i="2"/>
  <c r="M123" i="2"/>
  <c r="L123" i="2"/>
  <c r="K123" i="2"/>
  <c r="J123" i="2"/>
  <c r="G123" i="2"/>
  <c r="N122" i="2"/>
  <c r="M122" i="2"/>
  <c r="L122" i="2"/>
  <c r="K122" i="2"/>
  <c r="J122" i="2"/>
  <c r="G122" i="2"/>
  <c r="N121" i="2"/>
  <c r="M121" i="2"/>
  <c r="L121" i="2"/>
  <c r="K121" i="2"/>
  <c r="J121" i="2"/>
  <c r="G121" i="2"/>
  <c r="N120" i="2"/>
  <c r="M120" i="2"/>
  <c r="L120" i="2"/>
  <c r="K120" i="2"/>
  <c r="J120" i="2"/>
  <c r="G120" i="2"/>
  <c r="N119" i="2"/>
  <c r="M119" i="2"/>
  <c r="L119" i="2"/>
  <c r="K119" i="2"/>
  <c r="J119" i="2"/>
  <c r="G119" i="2"/>
  <c r="N118" i="2"/>
  <c r="M118" i="2"/>
  <c r="L118" i="2"/>
  <c r="K118" i="2"/>
  <c r="J118" i="2"/>
  <c r="G118" i="2"/>
  <c r="N117" i="2"/>
  <c r="M117" i="2"/>
  <c r="L117" i="2"/>
  <c r="K117" i="2"/>
  <c r="J117" i="2"/>
  <c r="G117" i="2"/>
  <c r="N116" i="2"/>
  <c r="M116" i="2"/>
  <c r="L116" i="2"/>
  <c r="K116" i="2"/>
  <c r="J116" i="2"/>
  <c r="G116" i="2"/>
  <c r="N115" i="2"/>
  <c r="M115" i="2"/>
  <c r="L115" i="2"/>
  <c r="K115" i="2"/>
  <c r="J115" i="2"/>
  <c r="G115" i="2"/>
  <c r="N114" i="2"/>
  <c r="M114" i="2"/>
  <c r="L114" i="2"/>
  <c r="K114" i="2"/>
  <c r="J114" i="2"/>
  <c r="G114" i="2"/>
  <c r="N113" i="2"/>
  <c r="M113" i="2"/>
  <c r="L113" i="2"/>
  <c r="K113" i="2"/>
  <c r="J113" i="2"/>
  <c r="G113" i="2"/>
  <c r="N112" i="2"/>
  <c r="M112" i="2"/>
  <c r="L112" i="2"/>
  <c r="K112" i="2"/>
  <c r="J112" i="2"/>
  <c r="G112" i="2"/>
  <c r="N111" i="2"/>
  <c r="M111" i="2"/>
  <c r="L111" i="2"/>
  <c r="K111" i="2"/>
  <c r="J111" i="2"/>
  <c r="G111" i="2"/>
  <c r="N110" i="2"/>
  <c r="M110" i="2"/>
  <c r="L110" i="2"/>
  <c r="K110" i="2"/>
  <c r="J110" i="2"/>
  <c r="G110" i="2"/>
  <c r="N109" i="2"/>
  <c r="M109" i="2"/>
  <c r="L109" i="2"/>
  <c r="K109" i="2"/>
  <c r="J109" i="2"/>
  <c r="G109" i="2"/>
  <c r="N108" i="2"/>
  <c r="M108" i="2"/>
  <c r="L108" i="2"/>
  <c r="K108" i="2"/>
  <c r="J108" i="2"/>
  <c r="G108" i="2"/>
  <c r="N107" i="2"/>
  <c r="M107" i="2"/>
  <c r="L107" i="2"/>
  <c r="K107" i="2"/>
  <c r="J107" i="2"/>
  <c r="G107" i="2"/>
  <c r="N106" i="2"/>
  <c r="M106" i="2"/>
  <c r="L106" i="2"/>
  <c r="K106" i="2"/>
  <c r="J106" i="2"/>
  <c r="G106" i="2"/>
  <c r="N105" i="2"/>
  <c r="M105" i="2"/>
  <c r="L105" i="2"/>
  <c r="K105" i="2"/>
  <c r="J105" i="2"/>
  <c r="G105" i="2"/>
  <c r="N104" i="2"/>
  <c r="M104" i="2"/>
  <c r="L104" i="2"/>
  <c r="K104" i="2"/>
  <c r="J104" i="2"/>
  <c r="G104" i="2"/>
  <c r="N103" i="2"/>
  <c r="M103" i="2"/>
  <c r="L103" i="2"/>
  <c r="K103" i="2"/>
  <c r="J103" i="2"/>
  <c r="G103" i="2"/>
  <c r="N102" i="2"/>
  <c r="M102" i="2"/>
  <c r="L102" i="2"/>
  <c r="K102" i="2"/>
  <c r="J102" i="2"/>
  <c r="G102" i="2"/>
  <c r="N101" i="2"/>
  <c r="M101" i="2"/>
  <c r="L101" i="2"/>
  <c r="K101" i="2"/>
  <c r="J101" i="2"/>
  <c r="G101" i="2"/>
  <c r="N100" i="2"/>
  <c r="M100" i="2"/>
  <c r="L100" i="2"/>
  <c r="K100" i="2"/>
  <c r="J100" i="2"/>
  <c r="G100" i="2"/>
  <c r="N99" i="2"/>
  <c r="M99" i="2"/>
  <c r="L99" i="2"/>
  <c r="K99" i="2"/>
  <c r="J99" i="2"/>
  <c r="G99" i="2"/>
  <c r="N98" i="2"/>
  <c r="M98" i="2"/>
  <c r="L98" i="2"/>
  <c r="K98" i="2"/>
  <c r="J98" i="2"/>
  <c r="G98" i="2"/>
  <c r="N97" i="2"/>
  <c r="M97" i="2"/>
  <c r="L97" i="2"/>
  <c r="K97" i="2"/>
  <c r="J97" i="2"/>
  <c r="G97" i="2"/>
  <c r="N96" i="2"/>
  <c r="M96" i="2"/>
  <c r="L96" i="2"/>
  <c r="K96" i="2"/>
  <c r="J96" i="2"/>
  <c r="G96" i="2"/>
  <c r="N95" i="2"/>
  <c r="M95" i="2"/>
  <c r="L95" i="2"/>
  <c r="K95" i="2"/>
  <c r="J95" i="2"/>
  <c r="G95" i="2"/>
  <c r="N94" i="2"/>
  <c r="M94" i="2"/>
  <c r="L94" i="2"/>
  <c r="K94" i="2"/>
  <c r="J94" i="2"/>
  <c r="G94" i="2"/>
  <c r="N93" i="2"/>
  <c r="M93" i="2"/>
  <c r="L93" i="2"/>
  <c r="K93" i="2"/>
  <c r="J93" i="2"/>
  <c r="G93" i="2"/>
  <c r="N92" i="2"/>
  <c r="M92" i="2"/>
  <c r="L92" i="2"/>
  <c r="K92" i="2"/>
  <c r="J92" i="2"/>
  <c r="G92" i="2"/>
  <c r="N91" i="2"/>
  <c r="M91" i="2"/>
  <c r="L91" i="2"/>
  <c r="K91" i="2"/>
  <c r="J91" i="2"/>
  <c r="G91" i="2"/>
  <c r="N90" i="2"/>
  <c r="M90" i="2"/>
  <c r="L90" i="2"/>
  <c r="K90" i="2"/>
  <c r="J90" i="2"/>
  <c r="G90" i="2"/>
  <c r="N89" i="2"/>
  <c r="M89" i="2"/>
  <c r="L89" i="2"/>
  <c r="K89" i="2"/>
  <c r="J89" i="2"/>
  <c r="G89" i="2"/>
  <c r="N88" i="2"/>
  <c r="M88" i="2"/>
  <c r="L88" i="2"/>
  <c r="K88" i="2"/>
  <c r="J88" i="2"/>
  <c r="G88" i="2"/>
  <c r="N87" i="2"/>
  <c r="M87" i="2"/>
  <c r="L87" i="2"/>
  <c r="K87" i="2"/>
  <c r="J87" i="2"/>
  <c r="G87" i="2"/>
  <c r="N86" i="2"/>
  <c r="M86" i="2"/>
  <c r="L86" i="2"/>
  <c r="K86" i="2"/>
  <c r="J86" i="2"/>
  <c r="G86" i="2"/>
  <c r="N85" i="2"/>
  <c r="M85" i="2"/>
  <c r="L85" i="2"/>
  <c r="K85" i="2"/>
  <c r="J85" i="2"/>
  <c r="G85" i="2"/>
  <c r="N84" i="2"/>
  <c r="M84" i="2"/>
  <c r="L84" i="2"/>
  <c r="K84" i="2"/>
  <c r="J84" i="2"/>
  <c r="G84" i="2"/>
  <c r="N83" i="2"/>
  <c r="M83" i="2"/>
  <c r="L83" i="2"/>
  <c r="K83" i="2"/>
  <c r="J83" i="2"/>
  <c r="G83" i="2"/>
  <c r="N82" i="2"/>
  <c r="M82" i="2"/>
  <c r="L82" i="2"/>
  <c r="K82" i="2"/>
  <c r="J82" i="2"/>
  <c r="G82" i="2"/>
  <c r="N81" i="2"/>
  <c r="M81" i="2"/>
  <c r="L81" i="2"/>
  <c r="K81" i="2"/>
  <c r="J81" i="2"/>
  <c r="G81" i="2"/>
  <c r="N80" i="2"/>
  <c r="M80" i="2"/>
  <c r="L80" i="2"/>
  <c r="K80" i="2"/>
  <c r="J80" i="2"/>
  <c r="G80" i="2"/>
  <c r="N79" i="2"/>
  <c r="M79" i="2"/>
  <c r="L79" i="2"/>
  <c r="K79" i="2"/>
  <c r="J79" i="2"/>
  <c r="G79" i="2"/>
  <c r="N78" i="2"/>
  <c r="M78" i="2"/>
  <c r="L78" i="2"/>
  <c r="K78" i="2"/>
  <c r="J78" i="2"/>
  <c r="G78" i="2"/>
  <c r="N77" i="2"/>
  <c r="M77" i="2"/>
  <c r="L77" i="2"/>
  <c r="K77" i="2"/>
  <c r="J77" i="2"/>
  <c r="G77" i="2"/>
  <c r="N76" i="2"/>
  <c r="M76" i="2"/>
  <c r="L76" i="2"/>
  <c r="K76" i="2"/>
  <c r="J76" i="2"/>
  <c r="G76" i="2"/>
  <c r="N75" i="2"/>
  <c r="M75" i="2"/>
  <c r="L75" i="2"/>
  <c r="K75" i="2"/>
  <c r="J75" i="2"/>
  <c r="G75" i="2"/>
  <c r="N74" i="2"/>
  <c r="M74" i="2"/>
  <c r="L74" i="2"/>
  <c r="K74" i="2"/>
  <c r="J74" i="2"/>
  <c r="G74" i="2"/>
  <c r="N73" i="2"/>
  <c r="M73" i="2"/>
  <c r="L73" i="2"/>
  <c r="K73" i="2"/>
  <c r="J73" i="2"/>
  <c r="G73" i="2"/>
  <c r="N72" i="2"/>
  <c r="M72" i="2"/>
  <c r="L72" i="2"/>
  <c r="K72" i="2"/>
  <c r="J72" i="2"/>
  <c r="G72" i="2"/>
  <c r="N71" i="2"/>
  <c r="M71" i="2"/>
  <c r="L71" i="2"/>
  <c r="K71" i="2"/>
  <c r="J71" i="2"/>
  <c r="G71" i="2"/>
  <c r="N70" i="2"/>
  <c r="M70" i="2"/>
  <c r="L70" i="2"/>
  <c r="K70" i="2"/>
  <c r="J70" i="2"/>
  <c r="G70" i="2"/>
  <c r="N69" i="2"/>
  <c r="M69" i="2"/>
  <c r="L69" i="2"/>
  <c r="K69" i="2"/>
  <c r="J69" i="2"/>
  <c r="G69" i="2"/>
  <c r="N68" i="2"/>
  <c r="M68" i="2"/>
  <c r="L68" i="2"/>
  <c r="K68" i="2"/>
  <c r="J68" i="2"/>
  <c r="G68" i="2"/>
  <c r="N67" i="2"/>
  <c r="M67" i="2"/>
  <c r="L67" i="2"/>
  <c r="K67" i="2"/>
  <c r="J67" i="2"/>
  <c r="G67" i="2"/>
  <c r="N66" i="2"/>
  <c r="M66" i="2"/>
  <c r="L66" i="2"/>
  <c r="K66" i="2"/>
  <c r="J66" i="2"/>
  <c r="G66" i="2"/>
  <c r="N65" i="2"/>
  <c r="M65" i="2"/>
  <c r="L65" i="2"/>
  <c r="K65" i="2"/>
  <c r="J65" i="2"/>
  <c r="G65" i="2"/>
  <c r="N64" i="2"/>
  <c r="M64" i="2"/>
  <c r="L64" i="2"/>
  <c r="K64" i="2"/>
  <c r="J64" i="2"/>
  <c r="G64" i="2"/>
  <c r="N63" i="2"/>
  <c r="M63" i="2"/>
  <c r="L63" i="2"/>
  <c r="K63" i="2"/>
  <c r="J63" i="2"/>
  <c r="G63" i="2"/>
  <c r="N62" i="2"/>
  <c r="M62" i="2"/>
  <c r="L62" i="2"/>
  <c r="K62" i="2"/>
  <c r="J62" i="2"/>
  <c r="G62" i="2"/>
  <c r="N61" i="2"/>
  <c r="M61" i="2"/>
  <c r="L61" i="2"/>
  <c r="K61" i="2"/>
  <c r="J61" i="2"/>
  <c r="G61" i="2"/>
  <c r="N60" i="2"/>
  <c r="M60" i="2"/>
  <c r="L60" i="2"/>
  <c r="K60" i="2"/>
  <c r="J60" i="2"/>
  <c r="G60" i="2"/>
  <c r="N59" i="2"/>
  <c r="M59" i="2"/>
  <c r="L59" i="2"/>
  <c r="K59" i="2"/>
  <c r="J59" i="2"/>
  <c r="G59" i="2"/>
  <c r="N58" i="2"/>
  <c r="M58" i="2"/>
  <c r="L58" i="2"/>
  <c r="K58" i="2"/>
  <c r="J58" i="2"/>
  <c r="G58" i="2"/>
  <c r="N57" i="2"/>
  <c r="M57" i="2"/>
  <c r="L57" i="2"/>
  <c r="K57" i="2"/>
  <c r="J57" i="2"/>
  <c r="G57" i="2"/>
  <c r="N56" i="2"/>
  <c r="M56" i="2"/>
  <c r="L56" i="2"/>
  <c r="K56" i="2"/>
  <c r="J56" i="2"/>
  <c r="G56" i="2"/>
  <c r="N55" i="2"/>
  <c r="M55" i="2"/>
  <c r="L55" i="2"/>
  <c r="K55" i="2"/>
  <c r="J55" i="2"/>
  <c r="G55" i="2"/>
  <c r="N54" i="2"/>
  <c r="M54" i="2"/>
  <c r="L54" i="2"/>
  <c r="K54" i="2"/>
  <c r="J54" i="2"/>
  <c r="G54" i="2"/>
  <c r="N53" i="2"/>
  <c r="M53" i="2"/>
  <c r="L53" i="2"/>
  <c r="K53" i="2"/>
  <c r="J53" i="2"/>
  <c r="G53" i="2"/>
  <c r="N52" i="2"/>
  <c r="M52" i="2"/>
  <c r="L52" i="2"/>
  <c r="K52" i="2"/>
  <c r="J52" i="2"/>
  <c r="G52" i="2"/>
  <c r="N51" i="2"/>
  <c r="M51" i="2"/>
  <c r="L51" i="2"/>
  <c r="K51" i="2"/>
  <c r="J51" i="2"/>
  <c r="G51" i="2"/>
  <c r="N50" i="2"/>
  <c r="M50" i="2"/>
  <c r="L50" i="2"/>
  <c r="K50" i="2"/>
  <c r="J50" i="2"/>
  <c r="G50" i="2"/>
  <c r="N49" i="2"/>
  <c r="M49" i="2"/>
  <c r="L49" i="2"/>
  <c r="K49" i="2"/>
  <c r="J49" i="2"/>
  <c r="G49" i="2"/>
  <c r="N48" i="2"/>
  <c r="M48" i="2"/>
  <c r="L48" i="2"/>
  <c r="K48" i="2"/>
  <c r="J48" i="2"/>
  <c r="G48" i="2"/>
  <c r="N47" i="2"/>
  <c r="M47" i="2"/>
  <c r="L47" i="2"/>
  <c r="K47" i="2"/>
  <c r="J47" i="2"/>
  <c r="G47" i="2"/>
  <c r="N46" i="2"/>
  <c r="M46" i="2"/>
  <c r="L46" i="2"/>
  <c r="K46" i="2"/>
  <c r="J46" i="2"/>
  <c r="G46" i="2"/>
  <c r="N45" i="2"/>
  <c r="M45" i="2"/>
  <c r="L45" i="2"/>
  <c r="K45" i="2"/>
  <c r="J45" i="2"/>
  <c r="G45" i="2"/>
  <c r="N44" i="2"/>
  <c r="M44" i="2"/>
  <c r="L44" i="2"/>
  <c r="K44" i="2"/>
  <c r="J44" i="2"/>
  <c r="G44" i="2"/>
  <c r="N43" i="2"/>
  <c r="M43" i="2"/>
  <c r="L43" i="2"/>
  <c r="K43" i="2"/>
  <c r="J43" i="2"/>
  <c r="G43" i="2"/>
  <c r="N42" i="2"/>
  <c r="M42" i="2"/>
  <c r="L42" i="2"/>
  <c r="K42" i="2"/>
  <c r="J42" i="2"/>
  <c r="G42" i="2"/>
  <c r="N41" i="2"/>
  <c r="M41" i="2"/>
  <c r="L41" i="2"/>
  <c r="K41" i="2"/>
  <c r="J41" i="2"/>
  <c r="G41" i="2"/>
  <c r="N40" i="2"/>
  <c r="M40" i="2"/>
  <c r="L40" i="2"/>
  <c r="K40" i="2"/>
  <c r="J40" i="2"/>
  <c r="G40" i="2"/>
  <c r="N39" i="2"/>
  <c r="M39" i="2"/>
  <c r="L39" i="2"/>
  <c r="K39" i="2"/>
  <c r="J39" i="2"/>
  <c r="G39" i="2"/>
  <c r="N38" i="2"/>
  <c r="M38" i="2"/>
  <c r="L38" i="2"/>
  <c r="K38" i="2"/>
  <c r="J38" i="2"/>
  <c r="G38" i="2"/>
  <c r="N37" i="2"/>
  <c r="M37" i="2"/>
  <c r="L37" i="2"/>
  <c r="K37" i="2"/>
  <c r="J37" i="2"/>
  <c r="G37" i="2"/>
  <c r="N36" i="2"/>
  <c r="M36" i="2"/>
  <c r="L36" i="2"/>
  <c r="K36" i="2"/>
  <c r="J36" i="2"/>
  <c r="G36" i="2"/>
  <c r="N35" i="2"/>
  <c r="M35" i="2"/>
  <c r="L35" i="2"/>
  <c r="K35" i="2"/>
  <c r="J35" i="2"/>
  <c r="G35" i="2"/>
  <c r="N34" i="2"/>
  <c r="M34" i="2"/>
  <c r="L34" i="2"/>
  <c r="K34" i="2"/>
  <c r="J34" i="2"/>
  <c r="G34" i="2"/>
  <c r="N33" i="2"/>
  <c r="M33" i="2"/>
  <c r="L33" i="2"/>
  <c r="K33" i="2"/>
  <c r="J33" i="2"/>
  <c r="G33" i="2"/>
  <c r="N32" i="2"/>
  <c r="M32" i="2"/>
  <c r="L32" i="2"/>
  <c r="K32" i="2"/>
  <c r="J32" i="2"/>
  <c r="G32" i="2"/>
  <c r="N31" i="2"/>
  <c r="M31" i="2"/>
  <c r="L31" i="2"/>
  <c r="K31" i="2"/>
  <c r="J31" i="2"/>
  <c r="G31" i="2"/>
  <c r="N30" i="2"/>
  <c r="M30" i="2"/>
  <c r="L30" i="2"/>
  <c r="K30" i="2"/>
  <c r="J30" i="2"/>
  <c r="G30" i="2"/>
  <c r="N29" i="2"/>
  <c r="M29" i="2"/>
  <c r="L29" i="2"/>
  <c r="K29" i="2"/>
  <c r="J29" i="2"/>
  <c r="G29" i="2"/>
  <c r="N28" i="2"/>
  <c r="M28" i="2"/>
  <c r="L28" i="2"/>
  <c r="K28" i="2"/>
  <c r="J28" i="2"/>
  <c r="G28" i="2"/>
  <c r="N27" i="2"/>
  <c r="M27" i="2"/>
  <c r="L27" i="2"/>
  <c r="K27" i="2"/>
  <c r="J27" i="2"/>
  <c r="G27" i="2"/>
  <c r="N26" i="2"/>
  <c r="M26" i="2"/>
  <c r="L26" i="2"/>
  <c r="K26" i="2"/>
  <c r="J26" i="2"/>
  <c r="G26" i="2"/>
  <c r="N25" i="2"/>
  <c r="M25" i="2"/>
  <c r="L25" i="2"/>
  <c r="K25" i="2"/>
  <c r="J25" i="2"/>
  <c r="G25" i="2"/>
  <c r="N24" i="2"/>
  <c r="M24" i="2"/>
  <c r="L24" i="2"/>
  <c r="K24" i="2"/>
  <c r="J24" i="2"/>
  <c r="G24" i="2"/>
  <c r="N23" i="2"/>
  <c r="M23" i="2"/>
  <c r="L23" i="2"/>
  <c r="K23" i="2"/>
  <c r="J23" i="2"/>
  <c r="G23" i="2"/>
  <c r="N22" i="2"/>
  <c r="M22" i="2"/>
  <c r="L22" i="2"/>
  <c r="K22" i="2"/>
  <c r="J22" i="2"/>
  <c r="G22" i="2"/>
  <c r="N21" i="2"/>
  <c r="M21" i="2"/>
  <c r="L21" i="2"/>
  <c r="K21" i="2"/>
  <c r="J21" i="2"/>
  <c r="G21" i="2"/>
  <c r="N20" i="2"/>
  <c r="M20" i="2"/>
  <c r="L20" i="2"/>
  <c r="K20" i="2"/>
  <c r="J20" i="2"/>
  <c r="G20" i="2"/>
  <c r="N19" i="2"/>
  <c r="M19" i="2"/>
  <c r="L19" i="2"/>
  <c r="K19" i="2"/>
  <c r="J19" i="2"/>
  <c r="G19" i="2"/>
  <c r="N18" i="2"/>
  <c r="M18" i="2"/>
  <c r="L18" i="2"/>
  <c r="K18" i="2"/>
  <c r="J18" i="2"/>
  <c r="G18" i="2"/>
  <c r="N17" i="2"/>
  <c r="M17" i="2"/>
  <c r="L17" i="2"/>
  <c r="K17" i="2"/>
  <c r="J17" i="2"/>
  <c r="G17" i="2"/>
  <c r="N16" i="2"/>
  <c r="M16" i="2"/>
  <c r="L16" i="2"/>
  <c r="K16" i="2"/>
  <c r="J16" i="2"/>
  <c r="G16" i="2"/>
  <c r="N15" i="2"/>
  <c r="M15" i="2"/>
  <c r="L15" i="2"/>
  <c r="K15" i="2"/>
  <c r="J15" i="2"/>
  <c r="G15" i="2"/>
  <c r="N14" i="2"/>
  <c r="M14" i="2"/>
  <c r="L14" i="2"/>
  <c r="K14" i="2"/>
  <c r="J14" i="2"/>
  <c r="G14" i="2"/>
  <c r="N13" i="2"/>
  <c r="M13" i="2"/>
  <c r="L13" i="2"/>
  <c r="K13" i="2"/>
  <c r="J13" i="2"/>
  <c r="G13" i="2"/>
  <c r="N12" i="2"/>
  <c r="M12" i="2"/>
  <c r="L12" i="2"/>
  <c r="K12" i="2"/>
  <c r="J12" i="2"/>
  <c r="G12" i="2"/>
  <c r="N11" i="2"/>
  <c r="M11" i="2"/>
  <c r="L11" i="2"/>
  <c r="K11" i="2"/>
  <c r="J11" i="2"/>
  <c r="G11" i="2"/>
  <c r="N10" i="2"/>
  <c r="M10" i="2"/>
  <c r="L10" i="2"/>
  <c r="K10" i="2"/>
  <c r="J10" i="2"/>
  <c r="G10" i="2"/>
  <c r="N9" i="2"/>
  <c r="M9" i="2"/>
  <c r="L9" i="2"/>
  <c r="K9" i="2"/>
  <c r="J9" i="2"/>
  <c r="G9" i="2"/>
  <c r="N8" i="2"/>
  <c r="M8" i="2"/>
  <c r="L8" i="2"/>
  <c r="K8" i="2"/>
  <c r="J8" i="2"/>
  <c r="G8" i="2"/>
  <c r="N7" i="2"/>
  <c r="M7" i="2"/>
  <c r="L7" i="2"/>
  <c r="K7" i="2"/>
  <c r="J7" i="2"/>
  <c r="G7" i="2"/>
  <c r="N6" i="2"/>
  <c r="M6" i="2"/>
  <c r="L6" i="2"/>
  <c r="K6" i="2"/>
  <c r="J6" i="2"/>
  <c r="G6" i="2"/>
  <c r="N5" i="2"/>
  <c r="M5" i="2"/>
  <c r="L5" i="2"/>
  <c r="K5" i="2"/>
  <c r="J5" i="2"/>
  <c r="G5" i="2"/>
  <c r="N4" i="2"/>
  <c r="M4" i="2"/>
  <c r="L4" i="2"/>
  <c r="K4" i="2"/>
  <c r="J4" i="2"/>
  <c r="G4" i="2"/>
  <c r="N3" i="2"/>
  <c r="M3" i="2"/>
  <c r="L3" i="2"/>
  <c r="K3" i="2"/>
  <c r="J3" i="2"/>
  <c r="G3" i="2"/>
  <c r="N2" i="2"/>
  <c r="M2" i="2"/>
  <c r="L2" i="2"/>
  <c r="K2" i="2"/>
  <c r="J2"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93DDDC-7964-436D-9440-215E455CE6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E813E6-93C8-4099-9B9E-2A0F44D24F11}" name="WorksheetConnection_Amazon case study.xlsx!Table1" type="102" refreshedVersion="8" minRefreshableVersion="5">
    <extLst>
      <ext xmlns:x15="http://schemas.microsoft.com/office/spreadsheetml/2010/11/main" uri="{DE250136-89BD-433C-8126-D09CA5730AF9}">
        <x15:connection id="Table1" autoDelete="1">
          <x15:rangePr sourceName="_xlcn.WorksheetConnection_Amazoncasestudy.xlsxTable11"/>
        </x15:connection>
      </ext>
    </extLst>
  </connection>
</connections>
</file>

<file path=xl/sharedStrings.xml><?xml version="1.0" encoding="utf-8"?>
<sst xmlns="http://schemas.openxmlformats.org/spreadsheetml/2006/main" count="20349" uniqueCount="14399">
  <si>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</si>
  <si>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</si>
  <si>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</si>
  <si>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</si>
  <si>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</si>
  <si>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</si>
  <si>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</si>
  <si>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</si>
  <si>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</si>
  <si>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</si>
  <si>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</si>
  <si>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</si>
  <si>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</si>
  <si>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</si>
  <si>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</si>
  <si>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</si>
  <si>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</si>
  <si>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</si>
  <si>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</si>
  <si>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</si>
  <si>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</si>
  <si>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</si>
  <si>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</si>
  <si>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</si>
  <si>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</si>
  <si>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</si>
  <si>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</si>
  <si>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</si>
  <si>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</si>
  <si>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</si>
  <si>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</si>
  <si>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</si>
  <si>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</si>
  <si>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</si>
  <si>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</si>
  <si>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</si>
  <si>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</si>
  <si>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</si>
  <si>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</si>
  <si>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</si>
  <si>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</si>
  <si>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</si>
  <si>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</si>
  <si>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</si>
  <si>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</si>
  <si>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</si>
  <si>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</si>
  <si>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</si>
  <si>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</si>
  <si>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</si>
  <si>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</si>
  <si>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</si>
  <si>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</si>
  <si>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</si>
  <si>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</si>
  <si>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</si>
  <si>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</si>
  <si>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</si>
  <si>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</si>
  <si>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</si>
  <si>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</si>
  <si>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</si>
  <si>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</si>
  <si>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</si>
  <si>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</si>
  <si>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</si>
  <si>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</si>
  <si>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</si>
  <si>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</si>
  <si>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</si>
  <si>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</si>
  <si>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</si>
  <si>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</si>
  <si>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</si>
  <si>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</si>
  <si>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</si>
  <si>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</si>
  <si>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</si>
  <si>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</si>
  <si>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</si>
  <si>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</si>
  <si>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</si>
  <si>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</si>
  <si>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</si>
  <si>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</si>
  <si>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</si>
  <si>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</si>
  <si>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</si>
  <si>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</si>
  <si>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</si>
  <si>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</si>
  <si>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</si>
  <si>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</si>
  <si>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</si>
  <si>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</si>
  <si>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</si>
  <si>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</si>
  <si>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</si>
  <si>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</si>
  <si>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</si>
  <si>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</si>
  <si>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</si>
  <si>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</si>
  <si>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</si>
  <si>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</si>
  <si>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</si>
  <si>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</si>
  <si>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</si>
  <si>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</si>
  <si>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</si>
  <si>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</si>
  <si>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</si>
  <si>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</si>
  <si>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</si>
  <si>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</si>
  <si>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</si>
  <si>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</si>
  <si>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</si>
  <si>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</si>
  <si>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</si>
  <si>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</si>
  <si>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</si>
  <si>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</si>
  <si>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</si>
  <si>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</si>
  <si>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</si>
  <si>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</si>
  <si>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</si>
  <si>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</si>
  <si>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</si>
  <si>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</si>
  <si>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</si>
  <si>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</si>
  <si>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</si>
  <si>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</si>
  <si>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</si>
  <si>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</si>
  <si>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</si>
  <si>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</si>
  <si>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</si>
  <si>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</si>
  <si>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</si>
  <si>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</si>
  <si>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</si>
  <si>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</si>
  <si>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</si>
  <si>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</si>
  <si>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</si>
  <si>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</si>
  <si>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</si>
  <si>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</si>
  <si>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</si>
  <si>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</si>
  <si>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</si>
  <si>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</si>
  <si>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</si>
  <si>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</si>
  <si>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</si>
  <si>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</si>
  <si>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</si>
  <si>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</si>
  <si>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</si>
  <si>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</si>
  <si>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</si>
  <si>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</si>
  <si>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</si>
  <si>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</si>
  <si>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</si>
  <si>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</si>
  <si>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</si>
  <si>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</si>
  <si>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</si>
  <si>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</si>
  <si>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</si>
  <si>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</si>
  <si>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</si>
  <si>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</si>
  <si>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</si>
  <si>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</si>
  <si>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</si>
  <si>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</si>
  <si>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</si>
  <si>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</si>
  <si>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</si>
  <si>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</si>
  <si>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</si>
  <si>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</si>
  <si>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</si>
  <si>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</si>
  <si>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</si>
  <si>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</si>
  <si>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</si>
  <si>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</si>
  <si>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</si>
  <si>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</si>
  <si>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</si>
  <si>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</si>
  <si>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</si>
  <si>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</si>
  <si>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</si>
  <si>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</si>
  <si>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</si>
  <si>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</si>
  <si>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</si>
  <si>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</si>
  <si>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</si>
  <si>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</si>
  <si>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</si>
  <si>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</si>
  <si>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</si>
  <si>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</si>
  <si>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</si>
  <si>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</si>
  <si>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</si>
  <si>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</si>
  <si>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</si>
  <si>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</si>
  <si>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</si>
  <si>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</si>
  <si>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</si>
  <si>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</si>
  <si>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</si>
  <si>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</si>
  <si>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</si>
  <si>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</si>
  <si>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</si>
  <si>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</si>
  <si>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</si>
  <si>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</si>
  <si>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</si>
  <si>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</si>
  <si>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</si>
  <si>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</si>
  <si>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</si>
  <si>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</si>
  <si>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</si>
  <si>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</si>
  <si>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</si>
  <si>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</si>
  <si>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</si>
  <si>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</si>
  <si>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</si>
  <si>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</si>
  <si>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</si>
  <si>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</si>
  <si>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</si>
  <si>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</si>
  <si>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</si>
  <si>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</si>
  <si>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</si>
  <si>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</si>
  <si>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</si>
  <si>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</si>
  <si>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</si>
  <si>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</si>
  <si>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</si>
  <si>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</si>
  <si>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</si>
  <si>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</si>
  <si>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</si>
  <si>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</si>
  <si>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</si>
  <si>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</si>
  <si>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</si>
  <si>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</si>
  <si>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</si>
  <si>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</si>
  <si>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</si>
  <si>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</si>
  <si>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</si>
  <si>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</si>
  <si>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</si>
  <si>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</si>
  <si>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</si>
  <si>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</si>
  <si>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</si>
  <si>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</si>
  <si>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</si>
  <si>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</si>
  <si>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</si>
  <si>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</si>
  <si>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</si>
  <si>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</si>
  <si>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</si>
  <si>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</si>
  <si>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</si>
  <si>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</si>
  <si>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</si>
  <si>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</si>
  <si>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</si>
  <si>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</si>
  <si>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</si>
  <si>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</si>
  <si>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</si>
  <si>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</si>
  <si>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</si>
  <si>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</si>
  <si>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</si>
  <si>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</si>
  <si>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</si>
  <si>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</si>
  <si>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</si>
  <si>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</si>
  <si>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</si>
  <si>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</si>
  <si>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</si>
  <si>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</si>
  <si>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</si>
  <si>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</si>
  <si>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</si>
  <si>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</si>
  <si>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</si>
  <si>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</si>
  <si>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</si>
  <si>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</si>
  <si>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</si>
  <si>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</si>
  <si>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</si>
  <si>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</si>
  <si>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</si>
  <si>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</si>
  <si>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</si>
  <si>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</si>
  <si>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</si>
  <si>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</si>
  <si>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</si>
  <si>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</si>
  <si>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</si>
  <si>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</si>
  <si>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</si>
  <si>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</si>
  <si>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</si>
  <si>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</si>
  <si>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</si>
  <si>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</si>
  <si>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</si>
  <si>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</si>
  <si>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</si>
  <si>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</si>
  <si>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</si>
  <si>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</si>
  <si>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</si>
  <si>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</si>
  <si>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</si>
  <si>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</si>
  <si>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</si>
  <si>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</si>
  <si>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</si>
  <si>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</si>
  <si>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</si>
  <si>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</si>
  <si>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</si>
  <si>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</si>
  <si>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</si>
  <si>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</si>
  <si>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</si>
  <si>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</si>
  <si>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</si>
  <si>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</si>
  <si>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</si>
  <si>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</si>
  <si>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</si>
  <si>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</si>
  <si>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</si>
  <si>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</si>
  <si>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</si>
  <si>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</si>
  <si>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</si>
  <si>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</si>
  <si>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</si>
  <si>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</si>
  <si>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</si>
  <si>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</si>
  <si>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</si>
  <si>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</si>
  <si>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</si>
  <si>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</si>
  <si>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</si>
  <si>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</si>
  <si>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</si>
  <si>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</si>
  <si>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</si>
  <si>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</si>
  <si>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</si>
  <si>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</si>
  <si>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</si>
  <si>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</si>
  <si>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</si>
  <si>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</si>
  <si>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</si>
  <si>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</si>
  <si>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</si>
  <si>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</si>
  <si>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</si>
  <si>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</si>
  <si>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</si>
  <si>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</si>
  <si>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</si>
  <si>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</si>
  <si>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</si>
  <si>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</si>
  <si>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</si>
  <si>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</si>
  <si>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</si>
  <si>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</si>
  <si>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</si>
  <si>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</si>
  <si>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</si>
  <si>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</si>
  <si>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</si>
  <si>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</si>
  <si>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</si>
  <si>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</si>
  <si>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</si>
  <si>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</si>
  <si>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</si>
  <si>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</si>
  <si>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</si>
  <si>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</si>
  <si>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</si>
  <si>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</si>
  <si>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</si>
  <si>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</si>
  <si>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</si>
  <si>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</si>
  <si>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</si>
  <si>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</si>
  <si>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</si>
  <si>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</si>
  <si>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</si>
  <si>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</si>
  <si>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</si>
  <si>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</si>
  <si>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</si>
  <si>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</si>
  <si>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</si>
  <si>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</si>
  <si>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</si>
  <si>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</si>
  <si>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</si>
  <si>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</si>
  <si>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</si>
  <si>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</si>
  <si>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</si>
  <si>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</si>
  <si>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</si>
  <si>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</si>
  <si>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</si>
  <si>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</si>
  <si>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</si>
  <si>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</si>
  <si>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</si>
  <si>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</si>
  <si>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</si>
  <si>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</si>
  <si>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</si>
  <si>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</si>
  <si>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</si>
  <si>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</si>
  <si>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</si>
  <si>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</si>
  <si>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</si>
  <si>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</si>
  <si>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</si>
  <si>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</si>
  <si>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</si>
  <si>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</si>
  <si>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</si>
  <si>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</si>
  <si>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</si>
  <si>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</si>
  <si>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</si>
  <si>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</si>
  <si>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</si>
  <si>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</si>
  <si>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</si>
  <si>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</si>
  <si>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</si>
  <si>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</si>
  <si>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</si>
  <si>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</si>
  <si>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</si>
  <si>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</si>
  <si>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</si>
  <si>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</si>
  <si>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</si>
  <si>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</si>
  <si>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</si>
  <si>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</si>
  <si>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</si>
  <si>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</si>
  <si>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</si>
  <si>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</si>
  <si>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</si>
  <si>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</si>
  <si>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</si>
  <si>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</si>
  <si>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</si>
  <si>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</si>
  <si>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</si>
  <si>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</si>
  <si>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</si>
  <si>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</si>
  <si>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</si>
  <si>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</si>
  <si>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</si>
  <si>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</si>
  <si>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</si>
  <si>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</si>
  <si>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</si>
  <si>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</si>
  <si>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</si>
  <si>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</si>
  <si>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</si>
  <si>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</si>
  <si>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</si>
  <si>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</si>
  <si>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</si>
  <si>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</si>
  <si>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</si>
  <si>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</si>
  <si>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</si>
  <si>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</si>
  <si>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</si>
  <si>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</si>
  <si>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</si>
  <si>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</si>
  <si>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</si>
  <si>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</si>
  <si>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</si>
  <si>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</si>
  <si>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</si>
  <si>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</si>
  <si>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</si>
  <si>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</si>
  <si>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</si>
  <si>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</si>
  <si>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</si>
  <si>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</si>
  <si>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</si>
  <si>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</si>
  <si>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</si>
  <si>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</si>
  <si>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</si>
  <si>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</si>
  <si>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</si>
  <si>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</si>
  <si>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</si>
  <si>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</si>
  <si>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</si>
  <si>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</si>
  <si>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</si>
  <si>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</si>
  <si>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</si>
  <si>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</si>
  <si>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</si>
  <si>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</si>
  <si>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</si>
  <si>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</si>
  <si>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</si>
  <si>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</si>
  <si>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</si>
  <si>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</si>
  <si>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</si>
  <si>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</si>
  <si>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</si>
  <si>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</si>
  <si>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</si>
  <si>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</si>
  <si>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</si>
  <si>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</si>
  <si>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</si>
  <si>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</si>
  <si>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</si>
  <si>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</si>
  <si>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</si>
  <si>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</si>
  <si>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</si>
  <si>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</si>
  <si>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</si>
  <si>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</si>
  <si>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</si>
  <si>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</si>
  <si>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</si>
  <si>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</si>
  <si>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</si>
  <si>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</si>
  <si>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</si>
  <si>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</si>
  <si>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</si>
  <si>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</si>
  <si>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</si>
  <si>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</si>
  <si>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</si>
  <si>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</si>
  <si>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</si>
  <si>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</si>
  <si>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</si>
  <si>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</si>
  <si>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</si>
  <si>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</si>
  <si>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</si>
  <si>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</si>
  <si>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</si>
  <si>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</si>
  <si>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</si>
  <si>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</si>
  <si>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</si>
  <si>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</si>
  <si>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</si>
  <si>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</si>
  <si>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</si>
  <si>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</si>
  <si>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</si>
  <si>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</si>
  <si>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</si>
  <si>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</si>
  <si>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</si>
  <si>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</si>
  <si>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</si>
  <si>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</si>
  <si>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</si>
  <si>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</si>
  <si>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</si>
  <si>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</si>
  <si>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</si>
  <si>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</si>
  <si>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</si>
  <si>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</si>
  <si>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</si>
  <si>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</si>
  <si>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</si>
  <si>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</si>
  <si>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</si>
  <si>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</si>
  <si>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</si>
  <si>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</si>
  <si>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</si>
  <si>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</si>
  <si>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</si>
  <si>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</si>
  <si>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</si>
  <si>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</si>
  <si>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</si>
  <si>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</si>
  <si>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</si>
  <si>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</si>
  <si>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</si>
  <si>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</si>
  <si>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</si>
  <si>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</si>
  <si>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</si>
  <si>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</si>
  <si>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</si>
  <si>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</si>
  <si>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</si>
  <si>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</si>
  <si>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</si>
  <si>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</si>
  <si>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</si>
  <si>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</si>
  <si>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</si>
  <si>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</si>
  <si>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</si>
  <si>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</si>
  <si>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</si>
  <si>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</si>
  <si>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</si>
  <si>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</si>
  <si>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</si>
  <si>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</si>
  <si>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</si>
  <si>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</si>
  <si>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</si>
  <si>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</si>
  <si>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</si>
  <si>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</si>
  <si>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</si>
  <si>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</si>
  <si>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</si>
  <si>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</si>
  <si>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</si>
  <si>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</si>
  <si>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</si>
  <si>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</si>
  <si>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</si>
  <si>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</si>
  <si>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</si>
  <si>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</si>
  <si>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</si>
  <si>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</si>
  <si>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</si>
  <si>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</si>
  <si>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</si>
  <si>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</si>
  <si>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</si>
  <si>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</si>
  <si>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</si>
  <si>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</si>
  <si>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</si>
  <si>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</si>
  <si>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</si>
  <si>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</si>
  <si>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</si>
  <si>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</si>
  <si>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</si>
  <si>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</si>
  <si>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</si>
  <si>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</si>
  <si>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</si>
  <si>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</si>
  <si>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</si>
  <si>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</si>
  <si>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</si>
  <si>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</si>
  <si>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</si>
  <si>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</si>
  <si>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</si>
  <si>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</si>
  <si>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</si>
  <si>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</si>
  <si>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</si>
  <si>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</si>
  <si>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</si>
  <si>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</si>
  <si>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</si>
  <si>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</si>
  <si>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</si>
  <si>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</si>
  <si>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</si>
  <si>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</si>
  <si>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</si>
  <si>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</si>
  <si>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</si>
  <si>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</si>
  <si>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</si>
  <si>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</si>
  <si>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</si>
  <si>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</si>
  <si>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</si>
  <si>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</si>
  <si>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</si>
  <si>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</si>
  <si>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</si>
  <si>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</si>
  <si>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</si>
  <si>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</si>
  <si>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</si>
  <si>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</si>
  <si>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</si>
  <si>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</si>
  <si>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</si>
  <si>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</si>
  <si>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</si>
  <si>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</si>
  <si>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</si>
  <si>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</si>
  <si>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</si>
  <si>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</si>
  <si>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</si>
  <si>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</si>
  <si>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</si>
  <si>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</si>
  <si>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</si>
  <si>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</si>
  <si>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</si>
  <si>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</si>
  <si>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</si>
  <si>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</si>
  <si>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</si>
  <si>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</si>
  <si>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</si>
  <si>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</si>
  <si>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</si>
  <si>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</si>
  <si>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</si>
  <si>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</si>
  <si>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</si>
  <si>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</si>
  <si>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</si>
  <si>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</si>
  <si>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</si>
  <si>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</si>
  <si>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</si>
  <si>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</si>
  <si>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</si>
  <si>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</si>
  <si>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</si>
  <si>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</si>
  <si>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</si>
  <si>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</si>
  <si>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</si>
  <si>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</si>
  <si>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</si>
  <si>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</si>
  <si>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</si>
  <si>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</si>
  <si>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</si>
  <si>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</si>
  <si>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</si>
  <si>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</si>
  <si>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</si>
  <si>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</si>
  <si>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</si>
  <si>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</si>
  <si>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</si>
  <si>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</si>
  <si>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</si>
  <si>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</si>
  <si>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</si>
  <si>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</si>
  <si>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</si>
  <si>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</si>
  <si>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</si>
  <si>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</si>
  <si>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</si>
  <si>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</si>
  <si>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</si>
  <si>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</si>
  <si>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</si>
  <si>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</si>
  <si>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</si>
  <si>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</si>
  <si>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</si>
  <si>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</si>
  <si>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</si>
  <si>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</si>
  <si>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</si>
  <si>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</si>
  <si>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</si>
  <si>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</si>
  <si>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</si>
  <si>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</si>
  <si>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</si>
  <si>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</si>
  <si>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</si>
  <si>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</si>
  <si>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</si>
  <si>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</si>
  <si>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</si>
  <si>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</si>
  <si>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</si>
  <si>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</si>
  <si>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</si>
  <si>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</si>
  <si>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</si>
  <si>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</si>
  <si>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</si>
  <si>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</si>
  <si>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</si>
  <si>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</si>
  <si>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</si>
  <si>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</si>
  <si>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</si>
  <si>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</si>
  <si>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</si>
  <si>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</si>
  <si>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</si>
  <si>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</si>
  <si>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</si>
  <si>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</si>
  <si>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</si>
  <si>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</si>
  <si>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</si>
  <si>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</si>
  <si>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</si>
  <si>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</si>
  <si>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</si>
  <si>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</si>
  <si>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</si>
  <si>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</si>
  <si>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</si>
  <si>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</si>
  <si>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</si>
  <si>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</si>
  <si>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</si>
  <si>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</si>
  <si>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</si>
  <si>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</si>
  <si>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</si>
  <si>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</si>
  <si>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</si>
  <si>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</si>
  <si>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</si>
  <si>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</si>
  <si>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</si>
  <si>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</si>
  <si>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</si>
  <si>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</si>
  <si>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</si>
  <si>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</si>
  <si>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</si>
  <si>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</si>
  <si>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</si>
  <si>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</si>
  <si>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</si>
  <si>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</si>
  <si>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</si>
  <si>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</si>
  <si>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</si>
  <si>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</si>
  <si>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</si>
  <si>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</si>
  <si>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</si>
  <si>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</si>
  <si>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</si>
  <si>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</si>
  <si>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</si>
  <si>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</si>
  <si>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</si>
  <si>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</si>
  <si>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</si>
  <si>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</si>
  <si>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</si>
  <si>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</si>
  <si>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</si>
  <si>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</si>
  <si>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</si>
  <si>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</si>
  <si>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</si>
  <si>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</si>
  <si>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</si>
  <si>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</si>
  <si>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</si>
  <si>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</si>
  <si>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</si>
  <si>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</si>
  <si>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</si>
  <si>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</si>
  <si>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</si>
  <si>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</si>
  <si>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</si>
  <si>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</si>
  <si>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</si>
  <si>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</si>
  <si>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</si>
  <si>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</si>
  <si>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</si>
  <si>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</si>
  <si>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</si>
  <si>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</si>
  <si>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</si>
  <si>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</si>
  <si>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</si>
  <si>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</si>
  <si>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</si>
  <si>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</si>
  <si>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</si>
  <si>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</si>
  <si>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</si>
  <si>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</si>
  <si>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</si>
  <si>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</si>
  <si>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</si>
  <si>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</si>
  <si>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</si>
  <si>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</si>
  <si>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</si>
  <si>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</si>
  <si>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</si>
  <si>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</si>
  <si>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</si>
  <si>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</si>
  <si>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</si>
  <si>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</si>
  <si>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</si>
  <si>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</si>
  <si>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</si>
  <si>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</si>
  <si>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</si>
  <si>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</si>
  <si>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</si>
  <si>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</si>
  <si>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</si>
  <si>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</si>
  <si>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</si>
  <si>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</si>
  <si>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</si>
  <si>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</si>
  <si>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</si>
  <si>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</si>
  <si>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</si>
  <si>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</si>
  <si>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</si>
  <si>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</si>
  <si>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</si>
  <si>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</si>
  <si>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</si>
  <si>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</si>
  <si>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</si>
  <si>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</si>
  <si>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</si>
  <si>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</si>
  <si>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</si>
  <si>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</si>
  <si>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</si>
  <si>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</si>
  <si>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</si>
  <si>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</si>
  <si>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</si>
  <si>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</si>
  <si>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</si>
  <si>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</si>
  <si>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</si>
  <si>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</si>
  <si>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</si>
  <si>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</si>
  <si>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</si>
  <si>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</si>
  <si>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</si>
  <si>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</si>
  <si>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</si>
  <si>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</si>
  <si>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</si>
  <si>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</si>
  <si>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</si>
  <si>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</si>
  <si>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</si>
  <si>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</si>
  <si>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</si>
  <si>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</si>
  <si>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</si>
  <si>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</si>
  <si>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</si>
  <si>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</si>
  <si>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</si>
  <si>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</si>
  <si>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</si>
  <si>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</si>
  <si>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</si>
  <si>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</si>
  <si>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</si>
  <si>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</si>
  <si>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</si>
  <si>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</si>
  <si>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</si>
  <si>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</si>
  <si>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</si>
  <si>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</si>
  <si>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</si>
  <si>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</si>
  <si>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</si>
  <si>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</si>
  <si>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</si>
  <si>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</si>
  <si>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</si>
  <si>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</si>
  <si>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</si>
  <si>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</si>
  <si>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</si>
  <si>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</si>
  <si>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</si>
  <si>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</si>
  <si>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</si>
  <si>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</si>
  <si>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</si>
  <si>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</si>
  <si>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</si>
  <si>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</si>
  <si>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</si>
  <si>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</si>
  <si>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</si>
  <si>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</si>
  <si>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</si>
  <si>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</si>
  <si>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</si>
  <si>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</si>
  <si>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</si>
  <si>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</si>
  <si>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</si>
  <si>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</si>
  <si>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</si>
  <si>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</si>
  <si>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</si>
  <si>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</si>
  <si>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</si>
  <si>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</si>
  <si>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</si>
  <si>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</si>
  <si>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</si>
  <si>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</si>
  <si>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</si>
  <si>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</si>
  <si>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</si>
  <si>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</si>
  <si>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</si>
  <si>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</si>
  <si>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</si>
  <si>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</si>
  <si>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</si>
  <si>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</si>
  <si>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</si>
  <si>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</si>
  <si>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</si>
  <si>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</si>
  <si>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</si>
  <si>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</si>
  <si>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</si>
  <si>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</si>
  <si>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</si>
  <si>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</si>
  <si>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</si>
  <si>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</si>
  <si>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</si>
  <si>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</si>
  <si>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</si>
  <si>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</si>
  <si>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</si>
  <si>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</si>
  <si>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</si>
  <si>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</si>
  <si>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</si>
  <si>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</si>
  <si>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</si>
  <si>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</si>
  <si>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</si>
  <si>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</si>
  <si>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</si>
  <si>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</si>
  <si>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</si>
  <si>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</si>
  <si>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</si>
  <si>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</si>
  <si>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</si>
  <si>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</si>
  <si>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</si>
  <si>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</si>
  <si>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</si>
  <si>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</si>
  <si>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</si>
  <si>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</si>
  <si>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</si>
  <si>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</si>
  <si>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</si>
  <si>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</si>
  <si>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</si>
  <si>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</si>
  <si>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</si>
  <si>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</si>
  <si>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</si>
  <si>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</si>
  <si>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</si>
  <si>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</si>
  <si>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</si>
  <si>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</si>
  <si>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</si>
  <si>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</si>
  <si>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</si>
  <si>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</si>
  <si>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</si>
  <si>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</si>
  <si>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</si>
  <si>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</si>
  <si>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</si>
  <si>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</si>
  <si>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</si>
  <si>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</si>
  <si>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</si>
  <si>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</si>
  <si>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</si>
  <si>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</si>
  <si>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</si>
  <si>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</si>
  <si>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</si>
  <si>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</si>
  <si>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</si>
  <si>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</si>
  <si>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</si>
  <si>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</si>
  <si>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</si>
  <si>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</si>
  <si>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</si>
  <si>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</si>
  <si>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</si>
  <si>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</si>
  <si>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</si>
  <si>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</si>
  <si>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</si>
  <si>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</si>
  <si>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</si>
  <si>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</si>
  <si>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</si>
  <si>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</si>
  <si>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</si>
  <si>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</si>
  <si>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</si>
  <si>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</si>
  <si>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</si>
  <si>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</si>
  <si>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</si>
  <si>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</si>
  <si>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</si>
  <si>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</si>
  <si>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</si>
  <si>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</si>
  <si>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</si>
  <si>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</si>
  <si>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</si>
  <si>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</si>
  <si>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</si>
  <si>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</si>
  <si>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</si>
  <si>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</si>
  <si>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</si>
  <si>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</si>
  <si>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</si>
  <si>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</si>
  <si>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</si>
  <si>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</si>
  <si>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</si>
  <si>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</si>
  <si>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</si>
  <si>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</si>
  <si>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</si>
  <si>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</si>
  <si>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</si>
  <si>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</si>
  <si>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</si>
  <si>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</si>
  <si>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</si>
  <si>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</si>
  <si>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</si>
  <si>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</si>
  <si>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</si>
  <si>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</si>
  <si>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</si>
  <si>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</si>
  <si>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</si>
  <si>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</si>
  <si>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</si>
  <si>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</si>
  <si>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</si>
  <si>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</si>
  <si>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</si>
  <si>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</si>
  <si>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</si>
  <si>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</si>
  <si>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</si>
  <si>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</si>
  <si>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</si>
  <si>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</si>
  <si>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</si>
  <si>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</si>
  <si>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</si>
  <si>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</si>
  <si>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</si>
  <si>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</si>
  <si>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</si>
  <si>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</si>
  <si>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</si>
  <si>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</si>
  <si>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</si>
  <si>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</si>
  <si>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</si>
  <si>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</si>
  <si>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</si>
  <si>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</si>
  <si>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</si>
  <si>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</si>
  <si>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</si>
  <si>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</si>
  <si>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</si>
  <si>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</si>
  <si>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</si>
  <si>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</si>
  <si>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</si>
  <si>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</si>
  <si>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</si>
  <si>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</si>
  <si>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</si>
  <si>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</si>
  <si>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</si>
  <si>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</si>
  <si>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</si>
  <si>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</si>
  <si>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</si>
  <si>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</si>
  <si>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</si>
  <si>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</si>
  <si>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</si>
  <si>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</si>
  <si>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</si>
  <si>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</si>
  <si>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</si>
  <si>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</si>
  <si>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</si>
  <si>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</si>
  <si>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</si>
  <si>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</si>
  <si>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</si>
  <si>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</si>
  <si>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</si>
  <si>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</si>
  <si>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</si>
  <si>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</si>
  <si>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</si>
  <si>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</si>
  <si>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</si>
  <si>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</si>
  <si>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</si>
  <si>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</si>
  <si>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</si>
  <si>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</si>
  <si>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</si>
  <si>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</si>
  <si>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</si>
  <si>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</si>
  <si>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</si>
  <si>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</si>
  <si>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</si>
  <si>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</si>
  <si>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</si>
  <si>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</si>
  <si>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</si>
  <si>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</si>
  <si>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</si>
  <si>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</si>
  <si>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</si>
  <si>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</si>
  <si>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</si>
  <si>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</si>
  <si>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</si>
  <si>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</si>
  <si>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</si>
  <si>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</si>
  <si>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</si>
  <si>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</si>
  <si>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</si>
  <si>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</si>
  <si>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</si>
  <si>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</si>
  <si>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</si>
  <si>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</si>
  <si>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</si>
  <si>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</si>
  <si>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</si>
  <si>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</si>
  <si>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</si>
  <si>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</si>
  <si>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</si>
  <si>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</si>
  <si>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</si>
  <si>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</si>
  <si>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</si>
  <si>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</si>
  <si>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</si>
  <si>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</si>
  <si>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</si>
  <si>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</si>
  <si>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</si>
  <si>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</si>
  <si>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</si>
  <si>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</si>
  <si>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</si>
  <si>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</si>
  <si>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</si>
  <si>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</si>
  <si>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</si>
  <si>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</si>
  <si>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</si>
  <si>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</si>
  <si>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</si>
  <si>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</si>
  <si>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</si>
  <si>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</si>
  <si>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</si>
  <si>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</si>
  <si>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</si>
  <si>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</si>
  <si>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</si>
  <si>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</si>
  <si>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</si>
  <si>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</si>
  <si>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</si>
  <si>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</si>
  <si>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</si>
  <si>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</si>
  <si>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</si>
  <si>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</si>
  <si>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</si>
  <si>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</si>
  <si>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</si>
  <si>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</si>
  <si>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</si>
  <si>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</si>
  <si>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</si>
  <si>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</si>
  <si>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</si>
  <si>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</si>
  <si>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</si>
  <si>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</si>
  <si>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</si>
  <si>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</si>
  <si>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</si>
  <si>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</si>
  <si>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</si>
  <si>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</si>
  <si>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</si>
  <si>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</si>
  <si>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</si>
  <si>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</si>
  <si>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</si>
  <si>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</si>
  <si>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</si>
  <si>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</si>
  <si>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</si>
  <si>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</si>
  <si>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</si>
  <si>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</si>
  <si>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</si>
  <si>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</si>
  <si>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</si>
  <si>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</si>
  <si>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</si>
  <si>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</si>
  <si>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</si>
  <si>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</si>
  <si>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</si>
  <si>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</si>
  <si>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</si>
  <si>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</si>
  <si>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</si>
  <si>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</si>
  <si>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</si>
  <si>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</si>
  <si>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</si>
  <si>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</si>
  <si>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</si>
  <si>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</si>
  <si>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</si>
  <si>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</si>
  <si>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</si>
  <si>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</si>
  <si>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</si>
  <si>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</si>
  <si>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</si>
  <si>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</si>
  <si>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</si>
  <si>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</si>
  <si>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</si>
  <si>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</si>
  <si>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</si>
  <si>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</si>
  <si>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</si>
  <si>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</si>
  <si>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</si>
  <si>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</si>
  <si>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</si>
  <si>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</si>
  <si>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</si>
  <si>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</si>
  <si>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</si>
  <si>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</si>
  <si>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</si>
  <si>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</si>
  <si>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</si>
  <si>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</si>
  <si>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</si>
  <si>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</si>
  <si>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</si>
  <si>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</si>
  <si>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</si>
  <si>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</si>
  <si>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</si>
  <si>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</si>
  <si>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</si>
  <si>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</si>
  <si>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</si>
  <si>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</si>
  <si>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</si>
  <si>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</si>
  <si>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</si>
  <si>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</si>
  <si>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</si>
  <si>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</si>
  <si>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</si>
  <si>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</si>
  <si>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</si>
  <si>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</si>
  <si>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</si>
  <si>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</si>
  <si>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</si>
  <si>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</si>
  <si>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</si>
  <si>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</si>
  <si>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</si>
  <si>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</si>
  <si>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</si>
  <si>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</si>
  <si>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</si>
  <si>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</si>
  <si>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</si>
  <si>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</si>
  <si>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</si>
  <si>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</si>
  <si>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</si>
  <si>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</si>
  <si>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</si>
  <si>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</si>
  <si>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</si>
  <si>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</si>
  <si>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</si>
  <si>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</si>
  <si>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</si>
  <si>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</si>
  <si>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</si>
  <si>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</si>
  <si>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</si>
  <si>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</si>
  <si>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</si>
  <si>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</si>
  <si>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</si>
  <si>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</si>
  <si>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</si>
  <si>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</si>
  <si>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</si>
  <si>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</si>
  <si>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</si>
  <si>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</si>
  <si>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</si>
  <si>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</si>
  <si>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</si>
  <si>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</si>
  <si>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</si>
  <si>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</si>
  <si>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</si>
  <si>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</si>
  <si>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</si>
  <si>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</si>
  <si>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</si>
  <si>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</si>
  <si>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</si>
  <si>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</si>
  <si>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</si>
  <si>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</si>
  <si>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</si>
  <si>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</si>
  <si>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</si>
  <si>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</si>
  <si>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</si>
  <si>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</si>
  <si>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</si>
  <si>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</si>
  <si>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</si>
  <si>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</si>
  <si>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</si>
  <si>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</si>
  <si>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</si>
  <si>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</si>
  <si>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</si>
  <si>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</si>
  <si>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</si>
  <si>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</si>
  <si>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</si>
  <si>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</si>
  <si>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</si>
  <si>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</si>
  <si>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</si>
  <si>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</si>
  <si>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</si>
  <si>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</si>
  <si>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</si>
  <si>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</si>
  <si>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</si>
  <si>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</si>
  <si>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</si>
  <si>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</si>
  <si>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</si>
  <si>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</si>
  <si>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</si>
  <si>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</si>
  <si>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</si>
  <si>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</si>
  <si>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</si>
  <si>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</si>
  <si>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</si>
  <si>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</si>
  <si>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</si>
  <si>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</si>
  <si>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</si>
  <si>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</si>
  <si>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</si>
  <si>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</si>
  <si>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</si>
  <si>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</si>
  <si>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</si>
  <si>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</si>
  <si>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</si>
  <si>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</si>
  <si>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</si>
  <si>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</si>
  <si>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</si>
  <si>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</si>
  <si>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</si>
  <si>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</si>
  <si>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</si>
  <si>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</si>
  <si>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</si>
  <si>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</si>
  <si>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</si>
  <si>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</si>
  <si>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</si>
  <si>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</si>
  <si>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</si>
  <si>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</si>
  <si>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</si>
  <si>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</si>
  <si>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</si>
  <si>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</si>
  <si>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</si>
  <si>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</si>
  <si>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</si>
  <si>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</si>
  <si>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</si>
  <si>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</si>
  <si>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</si>
  <si>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</si>
  <si>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</si>
  <si>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</si>
  <si>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</si>
  <si>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</si>
  <si>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</si>
  <si>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</si>
  <si>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</si>
  <si>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</si>
  <si>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</si>
  <si>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</si>
  <si>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</si>
  <si>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</si>
  <si>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</si>
  <si>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</si>
  <si>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</si>
  <si>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</si>
  <si>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</si>
  <si>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</si>
  <si>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</si>
  <si>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</si>
  <si>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</si>
  <si>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</si>
  <si>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</si>
  <si>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</si>
  <si>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</si>
  <si>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</si>
  <si>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</si>
  <si>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</si>
  <si>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</si>
  <si>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</si>
  <si>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</si>
  <si>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</si>
  <si>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</si>
  <si>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</si>
  <si>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</si>
  <si>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</si>
  <si>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</si>
  <si>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</si>
  <si>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</si>
  <si>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</si>
  <si>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</si>
  <si>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</si>
  <si>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</si>
  <si>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</si>
  <si>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</si>
  <si>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</si>
  <si>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</si>
  <si>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</si>
  <si>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</si>
  <si>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</si>
  <si>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</si>
  <si>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</si>
  <si>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</si>
  <si>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</si>
  <si>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</si>
  <si>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</si>
  <si>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</si>
  <si>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</si>
  <si>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</si>
  <si>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</si>
  <si>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</si>
  <si>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</si>
  <si>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</si>
  <si>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</si>
  <si>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</si>
  <si>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</si>
  <si>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</si>
  <si>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</si>
  <si>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</si>
  <si>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</si>
  <si>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</si>
  <si>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</si>
  <si>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</si>
  <si>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</si>
  <si>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</si>
  <si>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</si>
  <si>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</si>
  <si>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</si>
  <si>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</si>
  <si>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</si>
  <si>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</si>
  <si>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</si>
  <si>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</si>
  <si>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</si>
  <si>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</si>
  <si>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</si>
  <si>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</si>
  <si>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</si>
  <si>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</si>
  <si>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</si>
  <si>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</si>
  <si>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</si>
  <si>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</si>
  <si>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</si>
  <si>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</si>
  <si>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</si>
  <si>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</si>
  <si>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</si>
  <si>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</si>
  <si>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</si>
  <si>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</si>
  <si>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</si>
  <si>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</si>
  <si>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</si>
  <si>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</si>
  <si>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</si>
  <si>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</si>
  <si>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</si>
  <si>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</si>
  <si>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</si>
  <si>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</si>
  <si>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</si>
  <si>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</si>
  <si>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</si>
  <si>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</si>
  <si>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</si>
  <si>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</si>
  <si>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</si>
  <si>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</si>
  <si>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</si>
  <si>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</si>
  <si>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</si>
  <si>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</si>
  <si>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</si>
  <si>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</si>
  <si>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</si>
  <si>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</si>
  <si>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</si>
  <si>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</si>
  <si>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</si>
  <si>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</si>
  <si>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</si>
  <si>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</si>
  <si>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</si>
  <si>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</si>
  <si>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</si>
  <si>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</si>
  <si>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</si>
  <si>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</si>
  <si>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</si>
  <si>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</si>
  <si>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</si>
  <si>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</si>
  <si>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</si>
  <si>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</si>
  <si>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</si>
  <si>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</si>
  <si>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</si>
  <si>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</si>
  <si>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</si>
  <si>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</si>
  <si>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</si>
  <si>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</si>
  <si>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</si>
  <si>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</si>
  <si>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</si>
  <si>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</si>
  <si>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</si>
  <si>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</si>
  <si>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</si>
  <si>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</si>
  <si>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</si>
  <si>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</si>
  <si>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</si>
  <si>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</si>
  <si>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</si>
  <si>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</si>
  <si>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</si>
  <si>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</si>
  <si>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</si>
  <si>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</si>
  <si>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</si>
  <si>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</si>
  <si>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</si>
  <si>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</si>
  <si>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</si>
  <si>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</si>
  <si>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</si>
  <si>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</si>
  <si>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</si>
  <si>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</si>
  <si>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</si>
  <si>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</si>
  <si>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</si>
  <si>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</si>
  <si>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</si>
  <si>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</si>
  <si>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</si>
  <si>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</si>
  <si>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</si>
  <si>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</si>
  <si>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</si>
  <si>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</si>
  <si>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</si>
  <si>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</si>
  <si>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</si>
  <si>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</si>
  <si>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</si>
  <si>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</si>
  <si>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</si>
  <si>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</si>
  <si>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</si>
  <si>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</si>
  <si>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</si>
  <si>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</si>
  <si>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</si>
  <si>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</si>
  <si>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</si>
  <si>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</si>
  <si>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</si>
  <si>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</si>
  <si>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</si>
  <si>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</si>
  <si>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</si>
  <si>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</si>
  <si>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</si>
  <si>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</si>
  <si>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</si>
  <si>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</si>
  <si>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</si>
  <si>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</si>
  <si>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</si>
  <si>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</si>
  <si>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</si>
  <si>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</si>
  <si>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</si>
  <si>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</si>
  <si>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</si>
  <si>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</si>
  <si>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</si>
  <si>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</si>
  <si>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</si>
  <si>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</si>
  <si>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</si>
  <si>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</si>
  <si>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</si>
  <si>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</si>
  <si>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</si>
  <si>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</si>
  <si>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</si>
  <si>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</si>
  <si>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</si>
  <si>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</si>
  <si>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</si>
  <si>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</si>
  <si>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</si>
  <si>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</si>
  <si>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</si>
  <si>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</si>
  <si>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</si>
  <si>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</si>
  <si>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</si>
  <si>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</si>
  <si>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</si>
  <si>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</si>
  <si>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</si>
  <si>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</si>
  <si>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</si>
  <si>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</si>
  <si>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</si>
  <si>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</si>
  <si>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</si>
  <si>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</si>
  <si>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</si>
  <si>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</si>
  <si>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</si>
  <si>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</si>
  <si>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</si>
  <si>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</si>
  <si>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</si>
  <si>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</si>
  <si>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</si>
  <si>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</si>
  <si>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</si>
  <si>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</si>
  <si>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</si>
  <si>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</si>
  <si>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</si>
  <si>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</si>
  <si>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</si>
  <si>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</si>
  <si>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</si>
  <si>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</si>
  <si>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</si>
  <si>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</si>
  <si>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</si>
  <si>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</si>
  <si>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</si>
  <si>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</si>
  <si>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</si>
  <si>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</si>
  <si>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</si>
  <si>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</si>
  <si>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</si>
  <si>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</si>
  <si>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</si>
  <si>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</si>
  <si>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</si>
  <si>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</si>
  <si>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</si>
  <si>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</si>
  <si>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</si>
  <si>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</si>
  <si>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</si>
  <si>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</si>
  <si>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</si>
  <si>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</si>
  <si>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</si>
  <si>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</si>
  <si>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</si>
  <si>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</si>
  <si>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</si>
  <si>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</si>
  <si>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</si>
  <si>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</si>
  <si>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</si>
  <si>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</si>
  <si>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</si>
  <si>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</si>
  <si>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</si>
  <si>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</si>
  <si>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</si>
  <si>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</si>
  <si>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</si>
  <si>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</si>
  <si>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</si>
  <si>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</si>
  <si>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</si>
  <si>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</si>
  <si>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</si>
  <si>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</si>
  <si>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</si>
  <si>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</si>
  <si>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</si>
  <si>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</si>
  <si>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</si>
  <si>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</si>
  <si>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</si>
  <si>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</si>
  <si>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</si>
  <si>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</si>
  <si>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</si>
  <si>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</si>
  <si>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</si>
  <si>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</si>
  <si>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</si>
  <si>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</si>
  <si>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</si>
  <si>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</si>
  <si>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</si>
  <si>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</si>
  <si>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</si>
  <si>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</si>
  <si>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</si>
  <si>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</si>
  <si>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</si>
  <si>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</si>
  <si>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</si>
  <si>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</si>
  <si>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</si>
  <si>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</si>
  <si>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</si>
  <si>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</si>
  <si>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</si>
  <si>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</si>
  <si>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</si>
  <si>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</si>
  <si>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</si>
  <si>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</si>
  <si>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</si>
  <si>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</si>
  <si>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</si>
  <si>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</si>
  <si>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</si>
  <si>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</si>
  <si>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</si>
  <si>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</si>
  <si>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</si>
  <si>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</si>
  <si>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</si>
  <si>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</si>
  <si>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</si>
  <si>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</si>
  <si>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</si>
  <si>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</si>
  <si>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</si>
  <si>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</si>
  <si>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</si>
  <si>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</si>
  <si>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</si>
  <si>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</si>
  <si>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</si>
  <si>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</si>
  <si>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</si>
  <si>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</si>
  <si>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</si>
  <si>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</si>
  <si>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</si>
  <si>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</si>
  <si>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</si>
  <si>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</si>
  <si>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</si>
  <si>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</si>
  <si>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</si>
  <si>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</si>
  <si>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</si>
  <si>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</si>
  <si>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</si>
  <si>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</si>
  <si>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</si>
  <si>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</si>
  <si>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</si>
  <si>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</si>
  <si>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</si>
  <si>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</si>
  <si>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</si>
  <si>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</si>
  <si>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</si>
  <si>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</si>
  <si>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</si>
  <si>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</si>
  <si>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</si>
  <si>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</si>
  <si>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</si>
  <si>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</si>
  <si>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</si>
  <si>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</si>
  <si>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</si>
  <si>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</si>
  <si>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</si>
  <si>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</si>
  <si>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</si>
  <si>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</si>
  <si>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</si>
  <si>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</si>
  <si>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</si>
  <si>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</si>
  <si>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</si>
  <si>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</si>
  <si>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</si>
  <si>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</si>
  <si>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</si>
  <si>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</si>
  <si>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</si>
  <si>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</si>
  <si>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</si>
  <si>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</si>
  <si>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</si>
  <si>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</si>
  <si>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</si>
  <si>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</si>
  <si>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</si>
  <si>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</si>
  <si>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</si>
  <si>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</si>
  <si>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</si>
  <si>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</si>
  <si>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</si>
  <si>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</si>
  <si>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</si>
  <si>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</si>
  <si>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</si>
  <si>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</si>
  <si>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</si>
  <si>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</si>
  <si>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</si>
  <si>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</si>
  <si>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</si>
  <si>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</si>
  <si>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</si>
  <si>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</si>
  <si>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</si>
  <si>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</si>
  <si>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</si>
  <si>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</si>
  <si>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</si>
  <si>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</si>
  <si>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</si>
  <si>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</si>
  <si>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</si>
  <si>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</si>
  <si>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</si>
  <si>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</si>
  <si>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</si>
  <si>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</si>
  <si>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</si>
  <si>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</si>
  <si>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</si>
  <si>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</si>
  <si>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</si>
  <si>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</si>
  <si>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</si>
  <si>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</si>
  <si>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</si>
  <si>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</si>
  <si>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</si>
  <si>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</si>
  <si>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</si>
  <si>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</si>
  <si>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</si>
  <si>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</si>
  <si>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</si>
  <si>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</si>
  <si>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</si>
  <si>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</si>
  <si>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</si>
  <si>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</si>
  <si>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</si>
  <si>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</si>
  <si>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</si>
  <si>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</si>
  <si>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</si>
  <si>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</si>
  <si>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</si>
  <si>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</si>
  <si>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</si>
  <si>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</si>
  <si>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</si>
  <si>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</si>
  <si>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</si>
  <si>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</si>
  <si>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</si>
  <si>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</si>
  <si>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</si>
  <si>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</si>
  <si>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</si>
  <si>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</si>
  <si>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</si>
  <si>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</si>
  <si>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</si>
  <si>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</si>
  <si>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</si>
  <si>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</si>
  <si>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</si>
  <si>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</si>
  <si>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</si>
  <si>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</si>
  <si>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</si>
  <si>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</si>
  <si>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</si>
  <si>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</si>
  <si>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</si>
  <si>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</si>
  <si>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</si>
  <si>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</si>
  <si>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</si>
  <si>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</si>
  <si>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</si>
  <si>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</si>
  <si>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</si>
  <si>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</si>
  <si>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</si>
  <si>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</si>
  <si>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</si>
  <si>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</si>
  <si>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</si>
  <si>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</si>
  <si>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</si>
  <si>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</si>
  <si>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</si>
  <si>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</si>
  <si>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</si>
  <si>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</si>
  <si>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</si>
  <si>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</si>
  <si>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</si>
  <si>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</si>
  <si>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</si>
  <si>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</si>
  <si>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</si>
  <si>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</si>
  <si>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</si>
  <si>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</si>
  <si>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</si>
  <si>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</si>
  <si>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</si>
  <si>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</si>
  <si>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</si>
  <si>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</si>
  <si>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</si>
  <si>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</si>
  <si>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</si>
  <si>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</si>
  <si>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</si>
  <si>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</si>
  <si>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</si>
  <si>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</si>
  <si>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</si>
  <si>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</si>
  <si>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</si>
  <si>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</si>
  <si>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</si>
  <si>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</si>
  <si>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</si>
  <si>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</si>
  <si>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</si>
  <si>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</si>
  <si>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</si>
  <si>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</si>
  <si>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</si>
  <si>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</si>
  <si>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</si>
  <si>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</si>
  <si>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</si>
  <si>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</si>
  <si>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</si>
  <si>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</si>
  <si>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</si>
  <si>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</si>
  <si>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</si>
  <si>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</si>
  <si>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</si>
  <si>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</si>
  <si>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</si>
  <si>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</si>
  <si>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</si>
  <si>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</si>
  <si>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</si>
  <si>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</si>
  <si>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</si>
  <si>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</si>
  <si>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</si>
  <si>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</si>
  <si>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</si>
  <si>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</si>
  <si>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</si>
  <si>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</si>
  <si>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</si>
  <si>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</si>
  <si>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</si>
  <si>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</si>
  <si>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</si>
  <si>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</si>
  <si>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</si>
  <si>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</si>
  <si>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</si>
  <si>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</si>
  <si>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</si>
  <si>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</si>
  <si>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</si>
  <si>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</si>
  <si>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</si>
  <si>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</si>
  <si>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</si>
  <si>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</si>
  <si>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</si>
  <si>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</si>
  <si>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</si>
  <si>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</si>
  <si>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</si>
  <si>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</si>
  <si>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</si>
  <si>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</si>
  <si>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</si>
  <si>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</si>
  <si>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</si>
  <si>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</si>
  <si>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</si>
  <si>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</si>
  <si>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</si>
  <si>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</si>
  <si>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</si>
  <si>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</si>
  <si>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</si>
  <si>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</si>
  <si>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</si>
  <si>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</si>
  <si>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</si>
  <si>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</si>
  <si>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</si>
  <si>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</si>
  <si>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</si>
  <si>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</si>
  <si>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</si>
  <si>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</si>
  <si>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</si>
  <si>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</si>
  <si>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</si>
  <si>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</si>
  <si>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</si>
  <si>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</si>
  <si>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</si>
  <si>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</si>
  <si>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</si>
  <si>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</si>
  <si>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</si>
  <si>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</si>
  <si>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</si>
  <si>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</si>
  <si>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</si>
  <si>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</si>
  <si>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</si>
  <si>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</si>
  <si>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</si>
  <si>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</si>
  <si>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</si>
  <si>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</si>
  <si>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</si>
  <si>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</si>
  <si>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</si>
  <si>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</si>
  <si>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</si>
  <si>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</si>
  <si>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</si>
  <si>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</si>
  <si>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</si>
  <si>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</si>
  <si>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</si>
  <si>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</si>
  <si>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</si>
  <si>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</si>
  <si>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</si>
  <si>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</si>
  <si>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</si>
  <si>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</si>
  <si>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</si>
  <si>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</si>
  <si>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</si>
  <si>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</si>
  <si>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</si>
  <si>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</si>
  <si>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</si>
  <si>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</si>
  <si>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</si>
  <si>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</si>
  <si>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</si>
  <si>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</si>
  <si>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</si>
  <si>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</si>
  <si>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</si>
  <si>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</si>
  <si>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</si>
  <si>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</si>
  <si>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</si>
  <si>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</si>
  <si>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</si>
  <si>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</si>
  <si>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</si>
  <si>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</si>
  <si>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</si>
  <si>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</si>
  <si>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</si>
  <si>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</si>
  <si>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</si>
  <si>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</si>
  <si>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</si>
  <si>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</si>
  <si>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</si>
  <si>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</si>
  <si>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</si>
  <si>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</si>
  <si>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</si>
  <si>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</si>
  <si>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</si>
  <si>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</si>
  <si>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</si>
  <si>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</si>
  <si>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</si>
  <si>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</si>
  <si>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</si>
  <si>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</si>
  <si>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</si>
  <si>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</si>
  <si>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</si>
  <si>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</si>
  <si>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</si>
  <si>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</si>
  <si>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</si>
  <si>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</si>
  <si>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</si>
  <si>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</si>
  <si>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</si>
  <si>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</si>
  <si>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</si>
  <si>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</si>
  <si>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</si>
  <si>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</si>
  <si>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</si>
  <si>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</si>
  <si>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</si>
  <si>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</si>
  <si>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</si>
  <si>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</si>
  <si>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</si>
  <si>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</si>
  <si>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</si>
  <si>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</si>
  <si>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</si>
  <si>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</si>
  <si>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</si>
  <si>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</si>
  <si>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</si>
  <si>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</si>
  <si>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</si>
  <si>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</si>
  <si>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</si>
  <si>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</si>
  <si>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</si>
  <si>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</si>
  <si>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</si>
  <si>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</si>
  <si>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</si>
  <si>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</si>
  <si>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</si>
  <si>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</si>
  <si>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</si>
  <si>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</si>
  <si>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</si>
  <si>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</si>
  <si>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</si>
  <si>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</si>
  <si>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</si>
  <si>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</si>
  <si>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</si>
  <si>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</si>
  <si>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</si>
  <si>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</si>
  <si>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</si>
  <si>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</si>
  <si>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</si>
  <si>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</si>
  <si>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</si>
  <si>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</si>
  <si>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</si>
  <si>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</si>
  <si>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</si>
  <si>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</si>
  <si>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</si>
  <si>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</si>
  <si>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</si>
  <si>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</si>
  <si>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</si>
  <si>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</si>
  <si>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</si>
  <si>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</si>
  <si>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</si>
  <si>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</si>
  <si>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</si>
  <si>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</si>
  <si>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</si>
  <si>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</si>
  <si>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</si>
  <si>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</si>
  <si>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</si>
  <si>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</si>
  <si>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</si>
  <si>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</si>
  <si>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</si>
  <si>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</si>
  <si>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</si>
  <si>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</si>
  <si>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</si>
  <si>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</si>
  <si>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</si>
  <si>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</si>
  <si>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</si>
  <si>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</si>
  <si>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</si>
  <si>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</si>
  <si>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</si>
  <si>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</si>
  <si>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</si>
  <si>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</si>
  <si>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</si>
  <si>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</si>
  <si>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</si>
  <si>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</si>
  <si>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</si>
  <si>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</si>
  <si>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</si>
  <si>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</si>
  <si>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</si>
  <si>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</si>
  <si>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</si>
  <si>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</si>
  <si>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</si>
  <si>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</si>
  <si>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</si>
  <si>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</si>
  <si>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</si>
  <si>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</si>
  <si>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</si>
  <si>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</si>
  <si>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</si>
  <si>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</si>
  <si>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</si>
  <si>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</si>
  <si>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</si>
  <si>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</si>
  <si>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</si>
  <si>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</si>
  <si>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</si>
  <si>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</si>
  <si>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</si>
  <si>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</si>
  <si>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</si>
  <si>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</si>
  <si>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</si>
  <si>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</si>
  <si>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</si>
  <si>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</si>
  <si>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</si>
  <si>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</si>
  <si>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</si>
  <si>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</si>
  <si>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</si>
  <si>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</si>
  <si>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</si>
  <si>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</si>
  <si>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</si>
  <si>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</si>
  <si>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</si>
  <si>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</si>
  <si>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</si>
  <si>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</si>
  <si>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</si>
  <si>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</si>
  <si>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</si>
  <si>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</si>
  <si>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</si>
  <si>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</si>
  <si>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</si>
  <si>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</si>
  <si>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</si>
  <si>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</si>
  <si>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</si>
  <si>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</si>
  <si>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</si>
  <si>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</si>
  <si>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</si>
  <si>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</si>
  <si>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</si>
  <si>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</si>
  <si>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</si>
  <si>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</si>
  <si>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</si>
  <si>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</si>
  <si>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</si>
  <si>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</si>
  <si>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</si>
  <si>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</si>
  <si>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</si>
  <si>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</si>
  <si>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</si>
  <si>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</si>
  <si>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</si>
  <si>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</si>
  <si>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</si>
  <si>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</si>
  <si>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</si>
  <si>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</si>
  <si>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</si>
  <si>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</si>
  <si>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</si>
  <si>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</si>
  <si>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</si>
  <si>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</si>
  <si>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</si>
  <si>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</si>
  <si>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</si>
  <si>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</si>
  <si>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</si>
  <si>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</si>
  <si>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</si>
  <si>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</si>
  <si>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</si>
  <si>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</si>
  <si>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</si>
  <si>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</si>
  <si>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</si>
  <si>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</si>
  <si>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</si>
  <si>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</si>
  <si>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</si>
  <si>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</si>
  <si>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</si>
  <si>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</si>
  <si>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</si>
  <si>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</si>
  <si>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</si>
  <si>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</si>
  <si>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</si>
  <si>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</si>
  <si>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</si>
  <si>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</si>
  <si>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</si>
  <si>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</si>
  <si>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</si>
  <si>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</si>
  <si>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</si>
  <si>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</si>
  <si>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</si>
  <si>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</si>
  <si>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</si>
  <si>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</si>
  <si>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</si>
  <si>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</si>
  <si>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</si>
  <si>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</si>
  <si>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</si>
  <si>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</si>
  <si>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</si>
  <si>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</si>
  <si>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</si>
  <si>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</si>
  <si>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</si>
  <si>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</si>
  <si>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</si>
  <si>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</si>
  <si>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</si>
  <si>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</si>
  <si>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</si>
  <si>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</si>
  <si>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</si>
  <si>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</si>
  <si>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</si>
  <si>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</si>
  <si>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</si>
  <si>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</si>
  <si>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</si>
  <si>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</si>
  <si>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</si>
  <si>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</si>
  <si>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</si>
  <si>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</si>
  <si>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</si>
  <si>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</si>
  <si>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</si>
  <si>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</si>
  <si>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</si>
  <si>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</si>
  <si>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</si>
  <si>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</si>
  <si>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</si>
  <si>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</si>
  <si>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</si>
  <si>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</si>
  <si>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</si>
  <si>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</si>
  <si>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</si>
  <si>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</si>
  <si>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</si>
  <si>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</si>
  <si>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</si>
  <si>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</si>
  <si>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</si>
  <si>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</si>
  <si>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</si>
  <si>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</si>
  <si>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</si>
  <si>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</si>
  <si>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</si>
  <si>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</si>
  <si>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</si>
  <si>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</si>
  <si>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</si>
  <si>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</si>
  <si>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</si>
  <si>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</si>
  <si>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</si>
  <si>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</si>
  <si>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</si>
  <si>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</si>
  <si>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</si>
  <si>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</si>
  <si>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</si>
  <si>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</si>
  <si>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</si>
  <si>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</si>
  <si>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</si>
  <si>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</si>
  <si>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</si>
  <si>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</si>
  <si>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</si>
  <si>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</si>
  <si>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</si>
  <si>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</si>
  <si>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</si>
  <si>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</si>
  <si>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</si>
  <si>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</si>
  <si>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</si>
  <si>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</si>
  <si>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</si>
  <si>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</si>
  <si>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</si>
  <si>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</si>
  <si>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</si>
  <si>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</si>
  <si>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</si>
  <si>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</si>
  <si>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</si>
  <si>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</si>
  <si>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</si>
  <si>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</si>
  <si>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</si>
  <si>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</si>
  <si>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</si>
  <si>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</si>
  <si>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</si>
  <si>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</si>
  <si>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</si>
  <si>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</si>
  <si>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</si>
  <si>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</si>
  <si>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</si>
  <si>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</si>
  <si>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</si>
  <si>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</si>
  <si>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</si>
  <si>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</si>
  <si>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</si>
  <si>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</si>
  <si>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</si>
  <si>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</si>
  <si>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</si>
  <si>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</si>
  <si>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</si>
  <si>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</si>
  <si>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</si>
  <si>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</si>
  <si>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</si>
  <si>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</si>
  <si>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</si>
  <si>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</si>
  <si>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</si>
  <si>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</si>
  <si>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</si>
  <si>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</si>
  <si>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</si>
  <si>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</si>
  <si>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</si>
  <si>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</si>
  <si>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</si>
  <si>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</si>
  <si>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</si>
  <si>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</si>
  <si>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</si>
  <si>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</si>
  <si>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</si>
  <si>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</si>
  <si>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</si>
  <si>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</si>
  <si>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</si>
  <si>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</si>
  <si>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</si>
  <si>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</si>
  <si>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</si>
  <si>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</si>
  <si>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</si>
  <si>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</si>
  <si>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</si>
  <si>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</si>
  <si>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</si>
  <si>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</si>
  <si>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</si>
  <si>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</si>
  <si>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</si>
  <si>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</si>
  <si>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</si>
  <si>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</si>
  <si>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</si>
  <si>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</si>
  <si>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</si>
  <si>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</si>
  <si>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</si>
  <si>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</si>
  <si>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</si>
  <si>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</si>
  <si>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</si>
  <si>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</si>
  <si>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</si>
  <si>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</si>
  <si>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</si>
  <si>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</si>
  <si>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</si>
  <si>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</si>
  <si>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</si>
  <si>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</si>
  <si>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</si>
  <si>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</si>
  <si>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</si>
  <si>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</si>
  <si>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</si>
  <si>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</si>
  <si>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</si>
  <si>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</si>
  <si>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</si>
  <si>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</si>
  <si>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</si>
  <si>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</si>
  <si>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</si>
  <si>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</si>
  <si>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</si>
  <si>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</si>
  <si>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</si>
  <si>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</si>
  <si>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</si>
  <si>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</si>
  <si>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</si>
  <si>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</si>
  <si>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</si>
  <si>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</si>
  <si>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</si>
  <si>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</si>
  <si>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</si>
  <si>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</si>
  <si>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</si>
  <si>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</si>
  <si>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</si>
  <si>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</si>
  <si>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</si>
  <si>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</si>
  <si>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</si>
  <si>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</si>
  <si>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</si>
  <si>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</si>
  <si>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</si>
  <si>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</si>
  <si>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</si>
  <si>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</si>
  <si>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</si>
  <si>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</si>
  <si>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</si>
  <si>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</si>
  <si>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</si>
  <si>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</si>
  <si>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</si>
  <si>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</si>
  <si>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</si>
  <si>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</si>
  <si>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</si>
  <si>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</si>
  <si>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</si>
  <si>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</si>
  <si>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</si>
  <si>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</si>
  <si>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</si>
  <si>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</si>
  <si>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</si>
  <si>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</si>
  <si>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</si>
  <si>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</si>
  <si>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</si>
  <si>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</si>
  <si>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</si>
  <si>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</si>
  <si>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</si>
  <si>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</si>
  <si>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</si>
  <si>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</si>
  <si>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</si>
  <si>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</si>
  <si>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</si>
  <si>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</si>
  <si>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</si>
  <si>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</si>
  <si>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</si>
  <si>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</si>
  <si>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</si>
  <si>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</si>
  <si>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</si>
  <si>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</si>
  <si>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</si>
  <si>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</si>
  <si>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</si>
  <si>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</si>
  <si>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</si>
  <si>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</si>
  <si>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</si>
  <si>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</si>
  <si>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</si>
  <si>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</si>
  <si>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</si>
  <si>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</si>
  <si>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</si>
  <si>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</si>
  <si>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</si>
  <si>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</si>
  <si>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</si>
  <si>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</si>
  <si>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</si>
  <si>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</si>
  <si>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</si>
  <si>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</si>
  <si>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</si>
  <si>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</si>
  <si>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</si>
  <si>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</si>
  <si>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</si>
  <si>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</si>
  <si>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</si>
  <si>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</si>
  <si>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</si>
  <si>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</si>
  <si>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</si>
  <si>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</si>
  <si>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</si>
  <si>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</si>
  <si>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</si>
  <si>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</si>
  <si>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</si>
  <si>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</si>
  <si>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</si>
  <si>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</si>
  <si>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</si>
  <si>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</si>
  <si>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</si>
  <si>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</si>
  <si>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</si>
  <si>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</si>
  <si>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</si>
  <si>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</si>
  <si>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</si>
  <si>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</si>
  <si>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</si>
  <si>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</si>
  <si>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</si>
  <si>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</si>
  <si>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</si>
  <si>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</si>
  <si>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</si>
  <si>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</si>
  <si>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</si>
  <si>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</si>
  <si>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</si>
  <si>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</si>
  <si>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</si>
  <si>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</si>
  <si>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</si>
  <si>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</si>
  <si>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</si>
  <si>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</si>
  <si>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</si>
  <si>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</si>
  <si>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</si>
  <si>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</si>
  <si>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</si>
  <si>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</si>
  <si>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</si>
  <si>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</si>
  <si>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</si>
  <si>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</si>
  <si>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</si>
  <si>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</si>
  <si>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</si>
  <si>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</si>
  <si>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</si>
  <si>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</si>
  <si>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</si>
  <si>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</si>
  <si>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</si>
  <si>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</si>
  <si>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</si>
  <si>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</si>
  <si>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</si>
  <si>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</si>
  <si>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</si>
  <si>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</si>
  <si>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</si>
  <si>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</si>
  <si>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</si>
  <si>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</si>
  <si>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</si>
  <si>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</si>
  <si>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</si>
  <si>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</si>
  <si>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</si>
  <si>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</si>
  <si>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</si>
  <si>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</si>
  <si>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</si>
  <si>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</si>
  <si>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</si>
  <si>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</si>
  <si>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</si>
  <si>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</si>
  <si>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</si>
  <si>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</si>
  <si>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</si>
  <si>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</si>
  <si>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</si>
  <si>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</si>
  <si>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</si>
  <si>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</si>
  <si>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</si>
  <si>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</si>
  <si>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</si>
  <si>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</si>
  <si>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</si>
  <si>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</si>
  <si>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</si>
  <si>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</si>
  <si>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</si>
  <si>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</si>
  <si>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</si>
  <si>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</si>
  <si>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</si>
  <si>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</si>
  <si>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</si>
  <si>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</si>
  <si>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</si>
  <si>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</si>
  <si>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</si>
  <si>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</si>
  <si>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</si>
  <si>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</si>
  <si>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</si>
  <si>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</si>
  <si>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</si>
  <si>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</si>
  <si>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</si>
  <si>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</si>
  <si>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</si>
  <si>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</si>
  <si>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</si>
  <si>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</si>
  <si>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</si>
  <si>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</si>
  <si>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</si>
  <si>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</si>
  <si>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</si>
  <si>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</si>
  <si>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</si>
  <si>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</si>
  <si>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</si>
  <si>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</si>
  <si>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</si>
  <si>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</si>
  <si>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</si>
  <si>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</si>
  <si>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</si>
  <si>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</si>
  <si>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</si>
  <si>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</si>
  <si>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</si>
  <si>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</si>
  <si>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</si>
  <si>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</si>
  <si>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</si>
  <si>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</si>
  <si>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</si>
  <si>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</si>
  <si>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</si>
  <si>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</si>
  <si>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</si>
  <si>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</si>
  <si>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</si>
  <si>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</si>
  <si>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</si>
  <si>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</si>
  <si>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</si>
  <si>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</si>
  <si>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</si>
  <si>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</si>
  <si>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</si>
  <si>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</si>
  <si>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</si>
  <si>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</si>
  <si>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</si>
  <si>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</si>
  <si>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</si>
  <si>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</si>
  <si>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</si>
  <si>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</si>
  <si>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</si>
  <si>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</si>
  <si>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</si>
  <si>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</si>
  <si>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</si>
  <si>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</si>
  <si>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</si>
  <si>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</si>
  <si>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</si>
  <si>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</si>
  <si>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</si>
  <si>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</si>
  <si>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</si>
  <si>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</si>
  <si>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</si>
  <si>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</si>
  <si>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</si>
  <si>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</si>
  <si>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</si>
  <si>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</si>
  <si>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</si>
  <si>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</si>
  <si>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</si>
  <si>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</si>
  <si>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</si>
  <si>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</si>
  <si>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</si>
  <si>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</si>
  <si>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</si>
  <si>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</si>
  <si>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</si>
  <si>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</si>
  <si>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</si>
  <si>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</si>
  <si>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</si>
  <si>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</si>
  <si>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</si>
  <si>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</si>
  <si>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</si>
  <si>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</si>
  <si>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</si>
  <si>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</si>
  <si>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</si>
  <si>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</si>
  <si>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</si>
  <si>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</si>
  <si>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</si>
  <si>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</si>
  <si>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</si>
  <si>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</si>
  <si>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</si>
  <si>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</si>
  <si>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</si>
  <si>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</si>
  <si>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</si>
  <si>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</si>
  <si>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</si>
  <si>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</si>
  <si>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</si>
  <si>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</si>
  <si>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</si>
  <si>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</si>
  <si>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</si>
  <si>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</si>
  <si>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</si>
  <si>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</si>
  <si>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</si>
  <si>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</si>
  <si>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</si>
  <si>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</si>
  <si>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</si>
  <si>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</si>
  <si>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</si>
  <si>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</si>
  <si>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</si>
  <si>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</si>
  <si>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</si>
  <si>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</si>
  <si>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</si>
  <si>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</si>
  <si>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</si>
  <si>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</si>
  <si>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</si>
  <si>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</si>
  <si>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</si>
  <si>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</si>
  <si>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</si>
  <si>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</si>
  <si>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</si>
  <si>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</si>
  <si>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</si>
  <si>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</si>
  <si>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</si>
  <si>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</si>
  <si>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</si>
  <si>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</si>
  <si>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</si>
  <si>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</si>
  <si>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</si>
  <si>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</si>
  <si>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</si>
  <si>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</si>
  <si>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</si>
  <si>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</si>
  <si>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</si>
  <si>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</si>
  <si>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</si>
  <si>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</si>
  <si>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</si>
  <si>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</si>
  <si>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</si>
  <si>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</si>
  <si>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</si>
  <si>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</si>
  <si>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</si>
  <si>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</si>
  <si>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</si>
  <si>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</si>
  <si>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</si>
  <si>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</si>
  <si>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</si>
  <si>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</si>
  <si>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</si>
  <si>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</si>
  <si>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</si>
  <si>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</si>
  <si>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</si>
  <si>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</si>
  <si>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</si>
  <si>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</si>
  <si>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</si>
  <si>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</si>
  <si>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</si>
  <si>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</si>
  <si>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</si>
  <si>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</si>
  <si>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</si>
  <si>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</si>
  <si>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</si>
  <si>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</si>
  <si>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</si>
  <si>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</si>
  <si>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</si>
  <si>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</si>
  <si>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</si>
  <si>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</si>
  <si>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</si>
  <si>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</si>
  <si>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</si>
  <si>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</si>
  <si>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</si>
  <si>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</si>
  <si>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</si>
  <si>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</si>
  <si>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</si>
  <si>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</si>
  <si>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</si>
  <si>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</si>
  <si>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</si>
  <si>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</si>
  <si>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</si>
  <si>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</si>
  <si>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</si>
  <si>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</si>
  <si>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</si>
  <si>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</si>
  <si>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</si>
  <si>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</si>
  <si>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</si>
  <si>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</si>
  <si>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</si>
  <si>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</si>
  <si>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</si>
  <si>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</si>
  <si>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</si>
  <si>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</si>
  <si>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</si>
  <si>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</si>
  <si>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</si>
  <si>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</si>
  <si>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</si>
  <si>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</si>
  <si>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</si>
  <si>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</si>
  <si>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</si>
  <si>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</si>
  <si>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</si>
  <si>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</si>
  <si>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</si>
  <si>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</si>
  <si>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</si>
  <si>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</si>
  <si>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</si>
  <si>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</si>
  <si>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</si>
  <si>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</si>
  <si>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</si>
  <si>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</si>
  <si>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</si>
  <si>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</si>
  <si>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</si>
  <si>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</si>
  <si>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</si>
  <si>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</si>
  <si>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</si>
  <si>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</si>
  <si>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</si>
  <si>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</si>
  <si>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</si>
  <si>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</si>
  <si>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</si>
  <si>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</si>
  <si>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</si>
  <si>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</si>
  <si>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</si>
  <si>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</si>
  <si>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</si>
  <si>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</si>
  <si>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</si>
  <si>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</si>
  <si>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</si>
  <si>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</si>
  <si>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</si>
  <si>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</si>
  <si>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</si>
  <si>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</si>
  <si>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</si>
  <si>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</si>
  <si>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</si>
  <si>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</si>
  <si>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</si>
  <si>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</si>
  <si>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</si>
  <si>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</si>
  <si>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</si>
  <si>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</si>
  <si>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</si>
  <si>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</si>
  <si>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</si>
  <si>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</si>
  <si>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</si>
  <si>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</si>
  <si>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</si>
  <si>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</si>
  <si>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</si>
  <si>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</si>
  <si>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</si>
  <si>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</si>
  <si>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</si>
  <si>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</si>
  <si>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</si>
  <si>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</si>
  <si>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</si>
  <si>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</si>
  <si>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</si>
  <si>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</si>
  <si>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</si>
  <si>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</si>
  <si>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</si>
  <si>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</si>
  <si>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</si>
  <si>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</si>
  <si>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</si>
  <si>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</si>
  <si>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</si>
  <si>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</si>
  <si>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</si>
  <si>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</si>
  <si>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</si>
  <si>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</si>
  <si>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</si>
  <si>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</si>
  <si>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</si>
  <si>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</si>
  <si>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</si>
  <si>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</si>
  <si>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</si>
  <si>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</si>
  <si>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</si>
  <si>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</si>
  <si>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</si>
  <si>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</si>
  <si>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</si>
  <si>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</si>
  <si>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</si>
  <si>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</si>
  <si>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</si>
  <si>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</si>
  <si>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</si>
  <si>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</si>
  <si>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</si>
  <si>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</si>
  <si>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</si>
  <si>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</si>
  <si>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</si>
  <si>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</si>
  <si>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</si>
  <si>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</si>
  <si>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</si>
  <si>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</si>
  <si>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</si>
  <si>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</si>
  <si>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</si>
  <si>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</si>
  <si>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</si>
  <si>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</si>
  <si>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</si>
  <si>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</si>
  <si>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</si>
  <si>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</si>
  <si>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</si>
  <si>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</si>
  <si>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</si>
  <si>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</si>
  <si>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</si>
  <si>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</si>
  <si>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</si>
  <si>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</si>
  <si>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</si>
  <si>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</si>
  <si>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</si>
  <si>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</si>
  <si>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</si>
  <si>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</si>
  <si>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</si>
  <si>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</si>
  <si>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</si>
  <si>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</si>
  <si>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</si>
  <si>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</si>
  <si>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</si>
  <si>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</si>
  <si>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</si>
  <si>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</si>
  <si>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</si>
  <si>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</si>
  <si>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</si>
  <si>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</si>
  <si>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</si>
  <si>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</si>
  <si>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</si>
  <si>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</si>
  <si>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</si>
  <si>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</si>
  <si>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</si>
  <si>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</si>
  <si>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</si>
  <si>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</si>
  <si>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</si>
  <si>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</si>
  <si>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</si>
  <si>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</si>
  <si>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</si>
  <si>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</si>
  <si>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</si>
  <si>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</si>
  <si>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</si>
  <si>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</si>
  <si>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</si>
  <si>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</si>
  <si>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</si>
  <si>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</si>
  <si>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</si>
  <si>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</si>
  <si>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</si>
  <si>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</si>
  <si>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</si>
  <si>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</si>
  <si>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</si>
  <si>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</si>
  <si>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</si>
  <si>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</si>
  <si>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</si>
  <si>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</si>
  <si>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</si>
  <si>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</si>
  <si>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</si>
  <si>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</si>
  <si>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</si>
  <si>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</si>
  <si>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</si>
  <si>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</si>
  <si>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</si>
  <si>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</si>
  <si>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</si>
  <si>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</si>
  <si>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</si>
  <si>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</si>
  <si>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</si>
  <si>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</si>
  <si>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</si>
  <si>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</si>
  <si>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</si>
  <si>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</si>
  <si>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</si>
  <si>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</si>
  <si>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</si>
  <si>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</si>
  <si>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</si>
  <si>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</si>
  <si>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</si>
  <si>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</si>
  <si>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</si>
  <si>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</si>
  <si>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</si>
  <si>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</si>
  <si>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</si>
  <si>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</si>
  <si>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</si>
  <si>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</si>
  <si>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</si>
  <si>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</si>
  <si>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</si>
  <si>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</si>
  <si>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</si>
  <si>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</si>
  <si>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</si>
  <si>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</si>
  <si>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</si>
  <si>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</si>
  <si>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</si>
  <si>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</si>
  <si>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</si>
  <si>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</si>
  <si>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</si>
  <si>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</si>
  <si>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</si>
  <si>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</si>
  <si>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</si>
  <si>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</si>
  <si>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</si>
  <si>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</si>
  <si>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</si>
  <si>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</si>
  <si>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</si>
  <si>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</si>
  <si>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</si>
  <si>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</si>
  <si>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</si>
  <si>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</si>
  <si>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</si>
  <si>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</si>
  <si>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</si>
  <si>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</si>
  <si>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</si>
  <si>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</si>
  <si>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</si>
  <si>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</si>
  <si>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</si>
  <si>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</si>
  <si>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</si>
  <si>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</si>
  <si>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</si>
  <si>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</si>
  <si>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</si>
  <si>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</si>
  <si>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</si>
  <si>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</si>
  <si>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</si>
  <si>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</si>
  <si>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</si>
  <si>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</si>
  <si>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</si>
  <si>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</si>
  <si>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</si>
  <si>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</si>
  <si>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</si>
  <si>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</si>
  <si>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</si>
  <si>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</si>
  <si>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</si>
  <si>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</si>
  <si>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</si>
  <si>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</si>
  <si>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</si>
  <si>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</si>
  <si>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</si>
  <si>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</si>
  <si>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</si>
  <si>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</si>
  <si>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</si>
  <si>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</si>
  <si>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</si>
  <si>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</si>
  <si>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</si>
  <si>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</si>
  <si>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</si>
  <si>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</si>
  <si>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</si>
  <si>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</si>
  <si>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</si>
  <si>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</si>
  <si>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</si>
  <si>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</si>
  <si>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</si>
  <si>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</si>
  <si>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</si>
  <si>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</si>
  <si>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</si>
  <si>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</si>
  <si>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</si>
  <si>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</si>
  <si>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</si>
  <si>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</si>
  <si>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</si>
  <si>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</si>
  <si>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</si>
  <si>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</si>
  <si>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</si>
  <si>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</si>
  <si>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</si>
  <si>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</si>
  <si>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</si>
  <si>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</si>
  <si>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</si>
  <si>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</si>
  <si>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</si>
  <si>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</si>
  <si>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</si>
  <si>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</si>
  <si>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</si>
  <si>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</si>
  <si>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</si>
  <si>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</si>
  <si>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</si>
  <si>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</si>
  <si>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</si>
  <si>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</si>
  <si>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</si>
  <si>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</si>
  <si>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</si>
  <si>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</si>
  <si>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</si>
  <si>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</si>
  <si>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</si>
  <si>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</si>
  <si>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</si>
  <si>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</si>
  <si>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</si>
  <si>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</si>
  <si>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</si>
  <si>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</si>
  <si>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</si>
  <si>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</si>
  <si>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</si>
  <si>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</si>
  <si>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</si>
  <si>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</si>
  <si>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</si>
  <si>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</si>
  <si>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</si>
  <si>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</si>
  <si>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</si>
  <si>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</si>
  <si>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</si>
  <si>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</si>
  <si>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</si>
  <si>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</si>
  <si>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</si>
  <si>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</si>
  <si>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</si>
  <si>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</si>
  <si>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</si>
  <si>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</si>
  <si>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</si>
  <si>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</si>
  <si>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</si>
  <si>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</si>
  <si>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</si>
  <si>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</si>
  <si>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</si>
  <si>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</si>
  <si>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</si>
  <si>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</si>
  <si>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</si>
  <si>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</si>
  <si>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</si>
  <si>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</si>
  <si>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</si>
  <si>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</si>
  <si>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</si>
  <si>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</si>
  <si>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</si>
  <si>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</si>
  <si>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</si>
  <si>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</si>
  <si>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</si>
  <si>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</si>
  <si>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</si>
  <si>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</si>
  <si>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</si>
  <si>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</si>
  <si>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</si>
  <si>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</si>
  <si>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</si>
  <si>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</si>
  <si>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</si>
  <si>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</si>
  <si>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</si>
  <si>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</si>
  <si>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</si>
  <si>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</si>
  <si>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</si>
  <si>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</si>
  <si>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</si>
  <si>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</si>
  <si>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</si>
  <si>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</si>
  <si>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</si>
  <si>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</si>
  <si>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</si>
  <si>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</si>
  <si>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</si>
  <si>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</si>
  <si>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</si>
  <si>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</si>
  <si>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</si>
  <si>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</si>
  <si>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</si>
  <si>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</si>
  <si>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</si>
  <si>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</si>
  <si>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</si>
  <si>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</si>
  <si>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</si>
  <si>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</si>
  <si>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</si>
  <si>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</si>
  <si>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</si>
  <si>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</si>
  <si>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</si>
  <si>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</si>
  <si>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</si>
  <si>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</si>
  <si>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</si>
  <si>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</si>
  <si>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</si>
  <si>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</si>
  <si>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</si>
  <si>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</si>
  <si>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</si>
  <si>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</si>
  <si>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</si>
  <si>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</si>
  <si>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</si>
  <si>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</si>
  <si>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</si>
  <si>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</si>
  <si>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</si>
  <si>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</si>
  <si>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</si>
  <si>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</si>
  <si>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</si>
  <si>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</si>
  <si>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</si>
  <si>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</si>
  <si>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</si>
  <si>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</si>
  <si>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</si>
  <si>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</si>
  <si>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</si>
  <si>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</si>
  <si>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</si>
  <si>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</si>
  <si>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</si>
  <si>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</si>
  <si>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</si>
  <si>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</si>
  <si>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</si>
  <si>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</si>
  <si>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</si>
  <si>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</si>
  <si>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</si>
  <si>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</si>
  <si>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</si>
  <si>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</si>
  <si>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</si>
  <si>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</si>
  <si>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</si>
  <si>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</si>
  <si>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</si>
  <si>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</si>
  <si>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</si>
  <si>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</si>
  <si>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</si>
  <si>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</si>
  <si>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</si>
  <si>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</si>
  <si>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</si>
  <si>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</si>
  <si>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</si>
  <si>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</si>
  <si>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</si>
  <si>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</si>
  <si>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</si>
  <si>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</si>
  <si>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</si>
  <si>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</si>
  <si>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</si>
  <si>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</si>
  <si>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</si>
  <si>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</si>
  <si>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</si>
  <si>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</si>
  <si>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</si>
  <si>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</si>
  <si>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</si>
  <si>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</si>
  <si>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</si>
  <si>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</si>
  <si>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</si>
  <si>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</si>
  <si>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</si>
  <si>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</si>
  <si>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</si>
  <si>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</si>
  <si>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</si>
  <si>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</si>
  <si>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</si>
  <si>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</si>
  <si>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</si>
  <si>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</si>
  <si>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</si>
  <si>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</si>
  <si>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</si>
  <si>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</si>
  <si>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</si>
  <si>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</si>
  <si>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</si>
  <si>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</si>
  <si>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</si>
  <si>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</si>
  <si>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</si>
  <si>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</si>
  <si>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</si>
  <si>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</si>
  <si>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</si>
  <si>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</si>
  <si>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</si>
  <si>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</si>
  <si>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</si>
  <si>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</si>
  <si>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</si>
  <si>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</si>
  <si>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</si>
  <si>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</si>
  <si>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</si>
  <si>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</si>
  <si>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</si>
  <si>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</si>
  <si>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</si>
  <si>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</si>
  <si>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</si>
  <si>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</si>
  <si>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</si>
  <si>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</si>
  <si>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</si>
  <si>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</si>
  <si>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</si>
  <si>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</si>
  <si>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</si>
  <si>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</si>
  <si>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</si>
  <si>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</si>
  <si>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</si>
  <si>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</si>
  <si>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</si>
  <si>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</si>
  <si>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</si>
  <si>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</si>
  <si>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</si>
  <si>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</si>
  <si>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</si>
  <si>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</si>
  <si>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</si>
  <si>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</si>
  <si>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</si>
  <si>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</si>
  <si>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</si>
  <si>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</si>
  <si>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</si>
  <si>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</si>
  <si>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</si>
  <si>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</si>
  <si>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</si>
  <si>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</si>
  <si>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</si>
  <si>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</si>
  <si>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</si>
  <si>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</si>
  <si>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</si>
  <si>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</si>
  <si>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</si>
  <si>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</si>
  <si>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</si>
  <si>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</si>
  <si>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</si>
  <si>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</si>
  <si>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</si>
  <si>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</si>
  <si>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</si>
  <si>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</si>
  <si>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</si>
  <si>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</si>
  <si>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</si>
  <si>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</si>
  <si>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</si>
  <si>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</si>
  <si>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</si>
  <si>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</si>
  <si>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</si>
  <si>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</si>
  <si>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</si>
  <si>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</si>
  <si>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</si>
  <si>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</si>
  <si>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</si>
  <si>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</si>
  <si>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</si>
  <si>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</si>
  <si>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</si>
  <si>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</si>
  <si>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</si>
  <si>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</si>
  <si>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</si>
  <si>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</si>
  <si>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</si>
  <si>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</si>
  <si>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</si>
  <si>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</si>
  <si>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</si>
  <si>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</si>
  <si>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</si>
  <si>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</si>
  <si>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</si>
  <si>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</si>
  <si>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</si>
  <si>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</si>
  <si>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</si>
  <si>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</si>
  <si>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</si>
  <si>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</si>
  <si>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</si>
  <si>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</si>
  <si>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</si>
  <si>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</si>
  <si>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</si>
  <si>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</si>
  <si>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</si>
  <si>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</si>
  <si>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</si>
  <si>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</si>
  <si>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</si>
  <si>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</si>
  <si>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</si>
  <si>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</si>
  <si>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</si>
  <si>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</si>
  <si>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</si>
  <si>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</si>
  <si>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</si>
  <si>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</si>
  <si>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</si>
  <si>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</si>
  <si>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</si>
  <si>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</si>
  <si>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</si>
  <si>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</si>
  <si>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</si>
  <si>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</si>
  <si>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</si>
  <si>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</si>
  <si>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</si>
  <si>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</si>
  <si>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</si>
  <si>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</si>
  <si>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</si>
  <si>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</si>
  <si>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</si>
  <si>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</si>
  <si>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</si>
  <si>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</si>
  <si>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</si>
  <si>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</si>
  <si>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</si>
  <si>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</si>
  <si>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</si>
  <si>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</si>
  <si>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</si>
  <si>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</si>
  <si>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</si>
  <si>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</si>
  <si>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</si>
  <si>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</si>
  <si>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</si>
  <si>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</si>
  <si>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</si>
  <si>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</si>
  <si>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</si>
  <si>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</si>
  <si>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</si>
  <si>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</si>
  <si>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</si>
  <si>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</si>
  <si>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</si>
  <si>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</si>
  <si>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</si>
  <si>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</si>
  <si>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</si>
  <si>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</si>
  <si>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</si>
  <si>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</si>
  <si>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</si>
  <si>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</si>
  <si>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</si>
  <si>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</si>
  <si>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</si>
  <si>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</si>
  <si>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</si>
  <si>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</si>
  <si>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</si>
  <si>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</si>
  <si>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</si>
  <si>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</si>
  <si>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</si>
  <si>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</si>
  <si>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</si>
  <si>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</si>
  <si>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</si>
  <si>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</si>
  <si>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</si>
  <si>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</si>
  <si>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</si>
  <si>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</si>
  <si>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</si>
  <si>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</si>
  <si>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</si>
  <si>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</si>
  <si>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</si>
  <si>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</si>
  <si>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</si>
  <si>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</si>
  <si>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</si>
  <si>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</si>
  <si>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</si>
  <si>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</si>
  <si>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</si>
  <si>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</si>
  <si>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</si>
  <si>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</si>
  <si>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</si>
  <si>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</si>
  <si>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</si>
  <si>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</si>
  <si>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</si>
  <si>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</si>
  <si>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</si>
  <si>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</si>
  <si>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</si>
  <si>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</si>
  <si>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</si>
  <si>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</si>
  <si>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</si>
  <si>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</si>
  <si>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</si>
  <si>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</si>
  <si>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</si>
  <si>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</si>
  <si>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</si>
  <si>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</si>
  <si>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</si>
  <si>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</si>
  <si>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</si>
  <si>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</si>
  <si>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</si>
  <si>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</si>
  <si>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</si>
  <si>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</si>
  <si>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</si>
  <si>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</si>
  <si>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</si>
  <si>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</si>
  <si>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</si>
  <si>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</si>
  <si>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</si>
  <si>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</si>
  <si>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</si>
  <si>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</si>
  <si>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</si>
  <si>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</si>
  <si>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</si>
  <si>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</si>
  <si>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</si>
  <si>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</si>
  <si>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</si>
  <si>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</si>
  <si>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</si>
  <si>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</si>
  <si>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</si>
  <si>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</si>
  <si>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</si>
  <si>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</si>
  <si>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</si>
  <si>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</si>
  <si>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</si>
  <si>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</si>
  <si>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</si>
  <si>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</si>
  <si>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</si>
  <si>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</si>
  <si>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</si>
  <si>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</si>
  <si>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</si>
  <si>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</si>
  <si>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</si>
  <si>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</si>
  <si>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</si>
  <si>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</si>
  <si>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</si>
  <si>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</si>
  <si>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</si>
  <si>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</si>
  <si>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</si>
  <si>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</si>
  <si>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</si>
  <si>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</si>
  <si>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</si>
  <si>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</si>
  <si>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</si>
  <si>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</si>
  <si>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</si>
  <si>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</si>
  <si>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</si>
  <si>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</si>
  <si>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</si>
  <si>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</si>
  <si>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</si>
  <si>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</si>
  <si>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</si>
  <si>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</si>
  <si>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</si>
  <si>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</si>
  <si>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</si>
  <si>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</si>
  <si>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</si>
  <si>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</si>
  <si>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</si>
  <si>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</si>
  <si>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</si>
  <si>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</si>
  <si>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</si>
  <si>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</si>
  <si>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</si>
  <si>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</si>
  <si>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</si>
  <si>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</si>
  <si>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</si>
  <si>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</si>
  <si>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</si>
  <si>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</si>
  <si>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</si>
  <si>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</si>
  <si>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</si>
  <si>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</si>
  <si>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</si>
  <si>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</si>
  <si>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</si>
  <si>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</si>
  <si>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</si>
  <si>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</si>
  <si>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</si>
  <si>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</si>
  <si>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</si>
  <si>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</si>
  <si>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</si>
  <si>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</si>
  <si>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</si>
  <si>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</si>
  <si>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</si>
  <si>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</si>
  <si>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</si>
  <si>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</si>
  <si>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</si>
  <si>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</si>
  <si>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</si>
  <si>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</si>
  <si>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</si>
  <si>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</si>
  <si>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</si>
  <si>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</si>
  <si>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</si>
  <si>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</si>
  <si>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</si>
  <si>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</si>
  <si>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</si>
  <si>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</si>
  <si>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</si>
  <si>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</si>
  <si>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</si>
  <si>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</si>
  <si>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</si>
  <si>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</si>
  <si>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</si>
  <si>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</si>
  <si>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</si>
  <si>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</si>
  <si>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</si>
  <si>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</si>
  <si>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</si>
  <si>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</si>
  <si>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</si>
  <si>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</si>
  <si>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</si>
  <si>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</si>
  <si>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</si>
  <si>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</si>
  <si>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</si>
  <si>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</si>
  <si>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</si>
  <si>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</si>
  <si>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</si>
  <si>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</si>
  <si>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</si>
  <si>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</si>
  <si>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</si>
  <si>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</si>
  <si>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</si>
  <si>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</si>
  <si>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</si>
  <si>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</si>
  <si>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</si>
  <si>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</si>
  <si>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</si>
  <si>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</si>
  <si>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</si>
  <si>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</si>
  <si>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</si>
  <si>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</si>
  <si>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</si>
  <si>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</si>
  <si>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</si>
  <si>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</si>
  <si>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</si>
  <si>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</si>
  <si>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</si>
  <si>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</si>
  <si>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</si>
  <si>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</si>
  <si>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</si>
  <si>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</si>
  <si>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</si>
  <si>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</si>
  <si>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</si>
  <si>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</si>
  <si>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</si>
  <si>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</si>
  <si>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</si>
  <si>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</si>
  <si>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</si>
  <si>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</si>
  <si>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</si>
  <si>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</si>
  <si>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</si>
  <si>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</si>
  <si>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</si>
  <si>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</si>
  <si>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</si>
  <si>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</si>
  <si>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</si>
  <si>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</si>
  <si>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</si>
  <si>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</si>
  <si>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</si>
  <si>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</si>
  <si>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</si>
  <si>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</si>
  <si>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</si>
  <si>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</si>
  <si>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</si>
  <si>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</si>
  <si>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</si>
  <si>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</si>
  <si>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</si>
  <si>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</si>
  <si>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</si>
  <si>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</si>
  <si>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</si>
  <si>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</si>
  <si>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</si>
  <si>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</si>
  <si>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</si>
  <si>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</si>
  <si>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</si>
  <si>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</si>
  <si>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</si>
  <si>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</si>
  <si>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</si>
  <si>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</si>
  <si>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</si>
  <si>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</si>
  <si>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</si>
  <si>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</si>
  <si>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</si>
  <si>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</si>
  <si>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</si>
  <si>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</si>
  <si>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</si>
  <si>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</si>
  <si>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</si>
  <si>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</si>
  <si>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</si>
  <si>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</si>
  <si>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</si>
  <si>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</si>
  <si>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</si>
  <si>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</si>
  <si>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</si>
  <si>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</si>
  <si>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</si>
  <si>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</si>
  <si>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</si>
  <si>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</si>
  <si>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</si>
  <si>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</si>
  <si>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</si>
  <si>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</si>
  <si>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</si>
  <si>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</si>
  <si>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</si>
  <si>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</si>
  <si>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</si>
  <si>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</si>
  <si>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</si>
  <si>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</si>
  <si>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</si>
  <si>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</si>
  <si>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</si>
  <si>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</si>
  <si>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</si>
  <si>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</si>
  <si>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</si>
  <si>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</si>
  <si>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</si>
  <si>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</si>
  <si>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</si>
  <si>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</si>
  <si>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</si>
  <si>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</si>
  <si>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</si>
  <si>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</si>
  <si>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</si>
  <si>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</si>
  <si>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</si>
  <si>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</si>
  <si>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</si>
  <si>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</si>
  <si>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</si>
  <si>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</si>
  <si>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</si>
  <si>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</si>
  <si>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</si>
  <si>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</si>
  <si>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</si>
  <si>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</si>
  <si>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</si>
  <si>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</si>
  <si>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</si>
  <si>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</si>
  <si>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</si>
  <si>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</si>
  <si>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</si>
  <si>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</si>
  <si>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</si>
  <si>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</si>
  <si>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</si>
  <si>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</si>
  <si>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</si>
  <si>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</si>
  <si>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</si>
  <si>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</si>
  <si>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</si>
  <si>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</si>
  <si>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</si>
  <si>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</si>
  <si>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</si>
  <si>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</si>
  <si>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</si>
  <si>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</si>
  <si>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</si>
  <si>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</si>
  <si>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</si>
  <si>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</si>
  <si>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</si>
  <si>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</si>
  <si>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</si>
  <si>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</si>
  <si>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</si>
  <si>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</si>
  <si>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</si>
  <si>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</si>
  <si>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</si>
  <si>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</si>
  <si>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</si>
  <si>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</si>
  <si>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</si>
  <si>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</si>
  <si>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</si>
  <si>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</si>
  <si>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</si>
  <si>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</si>
  <si>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</si>
  <si>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</si>
  <si>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</si>
  <si>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</si>
  <si>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</si>
  <si>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</si>
  <si>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</si>
  <si>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</si>
  <si>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</si>
  <si>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</si>
  <si>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</si>
  <si>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</si>
  <si>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</si>
  <si>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</si>
  <si>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</si>
  <si>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</si>
  <si>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</si>
  <si>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</si>
  <si>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</si>
  <si>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</si>
  <si>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</si>
  <si>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</si>
  <si>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</si>
  <si>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</si>
  <si>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</si>
  <si>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</si>
  <si>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</si>
  <si>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</si>
  <si>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</si>
  <si>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</si>
  <si>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</si>
  <si>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</si>
  <si>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</si>
  <si>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</si>
  <si>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</si>
  <si>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</si>
  <si>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</si>
  <si>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</si>
  <si>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</si>
  <si>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</si>
  <si>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</si>
  <si>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</si>
  <si>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</si>
  <si>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</si>
  <si>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</si>
  <si>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</si>
  <si>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</si>
  <si>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</si>
  <si>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</si>
  <si>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</si>
  <si>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</si>
  <si>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</si>
  <si>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</si>
  <si>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</si>
  <si>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</si>
  <si>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</si>
  <si>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</si>
  <si>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</si>
  <si>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</si>
  <si>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</si>
  <si>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</si>
  <si>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</si>
  <si>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</si>
  <si>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</si>
  <si>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</si>
  <si>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</si>
  <si>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</si>
  <si>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</si>
  <si>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</si>
  <si>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</si>
  <si>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</si>
  <si>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</si>
  <si>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</si>
  <si>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</si>
  <si>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</si>
  <si>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</si>
  <si>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</si>
  <si>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</si>
  <si>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</si>
  <si>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</si>
  <si>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</si>
  <si>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</si>
  <si>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</si>
  <si>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</si>
  <si>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</si>
  <si>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</si>
  <si>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</si>
  <si>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</si>
  <si>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</si>
  <si>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</si>
  <si>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</si>
  <si>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</si>
  <si>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</si>
  <si>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</si>
  <si>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</si>
  <si>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</si>
  <si>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</si>
  <si>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</si>
  <si>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</si>
  <si>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</si>
  <si>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</si>
  <si>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</si>
  <si>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</si>
  <si>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</si>
  <si>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</si>
  <si>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</si>
  <si>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</si>
  <si>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</si>
  <si>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</si>
  <si>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</si>
  <si>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</si>
  <si>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</si>
  <si>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</si>
  <si>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</si>
  <si>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</si>
  <si>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</si>
  <si>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</si>
  <si>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</si>
  <si>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</si>
  <si>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</si>
  <si>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</si>
  <si>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</si>
  <si>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</si>
  <si>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</si>
  <si>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</si>
  <si>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</si>
  <si>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</si>
  <si>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</si>
  <si>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</si>
  <si>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</si>
  <si>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</si>
  <si>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</si>
  <si>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</si>
  <si>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</si>
  <si>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</si>
  <si>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</si>
  <si>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</si>
  <si>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</si>
  <si>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</si>
  <si>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</si>
  <si>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</si>
  <si>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</si>
  <si>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</si>
  <si>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</si>
  <si>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</si>
  <si>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</si>
  <si>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</si>
  <si>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</si>
  <si>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</si>
  <si>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</si>
  <si>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</si>
  <si>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</si>
  <si>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</si>
  <si>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</si>
  <si>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</si>
  <si>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</si>
  <si>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</si>
  <si>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</si>
  <si>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</si>
  <si>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</si>
  <si>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</si>
  <si>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</si>
  <si>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</si>
  <si>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</si>
  <si>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</si>
  <si>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</si>
  <si>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</si>
  <si>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</si>
  <si>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</si>
  <si>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</si>
  <si>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</si>
  <si>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</si>
  <si>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</si>
  <si>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</si>
  <si>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</si>
  <si>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</si>
  <si>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</si>
  <si>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</si>
  <si>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</si>
  <si>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</si>
  <si>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</si>
  <si>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</si>
  <si>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</si>
  <si>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</si>
  <si>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</si>
  <si>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</si>
  <si>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</si>
  <si>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</si>
  <si>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</si>
  <si>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</si>
  <si>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</si>
  <si>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</si>
  <si>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</si>
  <si>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</si>
  <si>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</si>
  <si>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</si>
  <si>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</si>
  <si>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</si>
  <si>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</si>
  <si>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</si>
  <si>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</si>
  <si>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</si>
  <si>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</si>
  <si>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</si>
  <si>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</si>
  <si>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</si>
  <si>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</si>
  <si>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</si>
  <si>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</si>
  <si>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</si>
  <si>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</si>
  <si>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</si>
  <si>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</si>
  <si>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</si>
  <si>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</si>
  <si>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</si>
  <si>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</si>
  <si>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</si>
  <si>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</si>
  <si>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</si>
  <si>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</si>
  <si>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</si>
  <si>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</si>
  <si>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</si>
  <si>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</si>
  <si>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</si>
  <si>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</si>
  <si>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</si>
  <si>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</si>
  <si>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</si>
  <si>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</si>
  <si>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</si>
  <si>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</si>
  <si>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</si>
  <si>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</si>
  <si>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</si>
  <si>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</si>
  <si>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</si>
  <si>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</si>
  <si>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</si>
  <si>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</si>
  <si>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</si>
  <si>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</si>
  <si>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</si>
  <si>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</si>
  <si>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</si>
  <si>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</si>
  <si>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</si>
  <si>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</si>
  <si>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</si>
  <si>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</si>
  <si>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</si>
  <si>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</si>
  <si>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</si>
  <si>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</si>
  <si>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</si>
  <si>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</si>
  <si>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</si>
  <si>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</si>
  <si>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</si>
  <si>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</si>
  <si>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</si>
  <si>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</si>
  <si>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</si>
  <si>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</si>
  <si>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</si>
  <si>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</si>
  <si>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</si>
  <si>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</si>
  <si>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</si>
  <si>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</si>
  <si>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</si>
  <si>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</si>
  <si>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</si>
  <si>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</si>
  <si>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</si>
  <si>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</si>
  <si>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</si>
  <si>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</si>
  <si>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</si>
  <si>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</si>
  <si>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</si>
  <si>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</si>
  <si>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</si>
  <si>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</si>
  <si>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</si>
  <si>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</si>
  <si>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</si>
  <si>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</si>
  <si>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</si>
  <si>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</si>
  <si>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</si>
  <si>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</si>
  <si>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</si>
  <si>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</si>
  <si>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</si>
  <si>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</si>
  <si>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</si>
  <si>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</si>
  <si>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</si>
  <si>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</si>
  <si>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</si>
  <si>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</si>
  <si>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</si>
  <si>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</si>
  <si>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</si>
  <si>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</si>
  <si>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</si>
  <si>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</si>
  <si>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</si>
  <si>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</si>
  <si>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</si>
  <si>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</si>
  <si>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</si>
  <si>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</si>
  <si>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</si>
  <si>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</si>
  <si>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</si>
  <si>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</si>
  <si>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</si>
  <si>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</si>
  <si>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</si>
  <si>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</si>
  <si>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</si>
  <si>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</si>
  <si>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</si>
  <si>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</si>
  <si>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</si>
  <si>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</si>
  <si>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</si>
  <si>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</si>
  <si>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</si>
  <si>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</si>
  <si>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</si>
  <si>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</si>
  <si>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</si>
  <si>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</si>
  <si>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</si>
  <si>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</si>
  <si>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</si>
  <si>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</si>
  <si>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</si>
  <si>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</si>
  <si>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</si>
  <si>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</si>
  <si>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</si>
  <si>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</si>
  <si>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</si>
  <si>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</si>
  <si>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</si>
  <si>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</si>
  <si>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</si>
  <si>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</si>
  <si>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</si>
  <si>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</si>
  <si>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</si>
  <si>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</si>
  <si>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</si>
  <si>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</si>
  <si>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</si>
  <si>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</si>
  <si>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</si>
  <si>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</si>
  <si>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</si>
  <si>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</si>
  <si>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</si>
  <si>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</si>
  <si>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</si>
  <si>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</si>
  <si>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</si>
  <si>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</si>
  <si>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</si>
  <si>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</si>
  <si>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</si>
  <si>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</si>
  <si>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</si>
  <si>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</si>
  <si>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</si>
  <si>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</si>
  <si>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</si>
  <si>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</si>
  <si>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</si>
  <si>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</si>
  <si>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</si>
  <si>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</si>
  <si>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</si>
  <si>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</si>
  <si>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</si>
  <si>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</si>
  <si>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</si>
  <si>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</si>
  <si>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</si>
  <si>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</si>
  <si>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</si>
  <si>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</si>
  <si>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</si>
  <si>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</si>
  <si>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</si>
  <si>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</si>
  <si>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</si>
  <si>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</si>
  <si>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</si>
  <si>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</si>
  <si>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</si>
  <si>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</si>
  <si>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</si>
  <si>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</si>
  <si>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</si>
  <si>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</si>
  <si>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</si>
  <si>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</si>
  <si>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</si>
  <si>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</si>
  <si>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</si>
  <si>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</si>
  <si>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</si>
  <si>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</si>
  <si>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</si>
  <si>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</si>
  <si>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</si>
  <si>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</si>
  <si>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</si>
  <si>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</si>
  <si>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</si>
  <si>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</si>
  <si>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</si>
  <si>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</si>
  <si>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</si>
  <si>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</si>
  <si>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</si>
  <si>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</si>
  <si>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</si>
  <si>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</si>
  <si>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</si>
  <si>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</si>
  <si>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</si>
  <si>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</si>
  <si>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</si>
  <si>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</si>
  <si>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</si>
  <si>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</si>
  <si>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</si>
  <si>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</si>
  <si>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</si>
  <si>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</si>
  <si>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</si>
  <si>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</si>
  <si>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</si>
  <si>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</si>
  <si>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</si>
  <si>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</si>
  <si>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</si>
  <si>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</si>
  <si>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</si>
  <si>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</si>
  <si>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</si>
  <si>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</si>
  <si>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</si>
  <si>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</si>
  <si>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</si>
  <si>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</si>
  <si>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</si>
  <si>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</si>
  <si>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</si>
  <si>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</si>
  <si>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</si>
  <si>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</si>
  <si>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</si>
  <si>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</si>
  <si>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</si>
  <si>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</si>
  <si>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</si>
  <si>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</si>
  <si>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</si>
  <si>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</si>
  <si>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</si>
  <si>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</si>
  <si>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</si>
  <si>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</si>
  <si>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</si>
  <si>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</si>
  <si>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</si>
  <si>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</si>
  <si>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</si>
  <si>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</si>
  <si>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</si>
  <si>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</si>
  <si>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</si>
  <si>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</si>
  <si>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</si>
  <si>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</si>
  <si>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</si>
  <si>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</si>
  <si>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</si>
  <si>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</si>
  <si>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</si>
  <si>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</si>
  <si>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</si>
  <si>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</si>
  <si>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</si>
  <si>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</si>
  <si>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</si>
  <si>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</si>
  <si>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</si>
  <si>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</si>
  <si>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</si>
  <si>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</si>
  <si>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</si>
  <si>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</si>
  <si>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</si>
  <si>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</si>
  <si>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</si>
  <si>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</si>
  <si>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</si>
  <si>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</si>
  <si>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</si>
  <si>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</si>
  <si>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</si>
  <si>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</si>
  <si>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</si>
  <si>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</si>
  <si>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</si>
  <si>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</si>
  <si>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</si>
  <si>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</si>
  <si>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</si>
  <si>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</si>
  <si>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</si>
  <si>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</si>
  <si>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</si>
  <si>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</si>
  <si>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</si>
  <si>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</si>
  <si>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</si>
  <si>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</si>
  <si>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</si>
  <si>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</si>
  <si>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</si>
  <si>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</si>
  <si>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</si>
  <si>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</si>
  <si>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</si>
  <si>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</si>
  <si>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</si>
  <si>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</si>
  <si>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</si>
  <si>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</si>
  <si>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</si>
  <si>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</si>
  <si>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</si>
  <si>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</si>
  <si>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</si>
  <si>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</si>
  <si>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</si>
  <si>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</si>
  <si>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</si>
  <si>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</si>
  <si>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</si>
  <si>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</si>
  <si>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</si>
  <si>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</si>
  <si>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</si>
  <si>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</si>
  <si>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</si>
  <si>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</si>
  <si>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</si>
  <si>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</si>
  <si>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</si>
  <si>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</si>
  <si>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</si>
  <si>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</si>
  <si>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</si>
  <si>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</si>
  <si>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</si>
  <si>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</si>
  <si>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</si>
  <si>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</si>
  <si>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</si>
  <si>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</si>
  <si>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</si>
  <si>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</si>
  <si>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</si>
  <si>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</si>
  <si>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</si>
  <si>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</si>
  <si>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</si>
  <si>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</si>
  <si>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</si>
  <si>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</si>
  <si>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</si>
  <si>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</si>
  <si>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</si>
  <si>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</si>
  <si>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</si>
  <si>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</si>
  <si>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</si>
  <si>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</si>
  <si>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</si>
  <si>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</si>
  <si>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</si>
  <si>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</si>
  <si>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</si>
  <si>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</si>
  <si>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</si>
  <si>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</si>
  <si>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</si>
  <si>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</si>
  <si>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</si>
  <si>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</si>
  <si>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</si>
  <si>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</si>
  <si>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</si>
  <si>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</si>
  <si>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</si>
  <si>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</si>
  <si>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</si>
  <si>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</si>
  <si>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</si>
  <si>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</si>
  <si>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</si>
  <si>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</si>
  <si>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</si>
  <si>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</si>
  <si>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</si>
  <si>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</si>
  <si>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</si>
  <si>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</si>
  <si>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</si>
  <si>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</si>
  <si>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</si>
  <si>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</si>
  <si>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</si>
  <si>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</si>
  <si>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</si>
  <si>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</si>
  <si>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</si>
  <si>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</si>
  <si>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</si>
  <si>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</si>
  <si>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</si>
  <si>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</si>
  <si>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</si>
  <si>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</si>
  <si>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</si>
  <si>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</si>
  <si>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</si>
  <si>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</si>
  <si>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</si>
  <si>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</si>
  <si>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</si>
  <si>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</si>
  <si>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</si>
  <si>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</si>
  <si>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</si>
  <si>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</si>
  <si>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</si>
  <si>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</si>
  <si>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</si>
  <si>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</si>
  <si>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</si>
  <si>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</si>
  <si>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</si>
  <si>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</si>
  <si>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</si>
  <si>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</si>
  <si>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</si>
  <si>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</si>
  <si>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</si>
  <si>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</si>
  <si>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</si>
  <si>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</si>
  <si>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</si>
  <si>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</si>
  <si>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</si>
  <si>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</si>
  <si>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</si>
  <si>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</si>
  <si>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</si>
  <si>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</si>
  <si>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</si>
  <si>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</si>
  <si>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</si>
  <si>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</si>
  <si>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</si>
  <si>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</si>
  <si>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</si>
  <si>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</si>
  <si>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</si>
  <si>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</si>
  <si>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</si>
  <si>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</si>
  <si>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</si>
  <si>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</si>
  <si>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</si>
  <si>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</si>
  <si>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</si>
  <si>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</si>
  <si>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</si>
  <si>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</si>
  <si>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</si>
  <si>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</si>
  <si>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</si>
  <si>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</si>
  <si>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</si>
  <si>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</si>
  <si>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</si>
  <si>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</si>
  <si>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</si>
  <si>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</si>
  <si>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</si>
  <si>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</si>
  <si>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</si>
  <si>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</si>
  <si>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</si>
  <si>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</si>
  <si>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</si>
  <si>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</si>
  <si>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</si>
  <si>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</si>
  <si>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</si>
  <si>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</si>
  <si>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</si>
  <si>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</si>
  <si>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</si>
  <si>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</si>
  <si>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</si>
  <si>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</si>
  <si>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</si>
  <si>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</si>
  <si>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</si>
  <si>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</si>
  <si>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</si>
  <si>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</si>
  <si>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</si>
  <si>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</si>
  <si>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</si>
  <si>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</si>
  <si>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</si>
  <si>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</si>
  <si>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</si>
  <si>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</si>
  <si>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</si>
  <si>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</si>
  <si>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</si>
  <si>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</si>
  <si>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</si>
  <si>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</si>
  <si>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</si>
  <si>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</si>
  <si>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</si>
  <si>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</si>
  <si>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</si>
  <si>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</si>
  <si>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</si>
  <si>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</si>
  <si>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</si>
  <si>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</si>
  <si>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</si>
  <si>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</si>
  <si>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</si>
  <si>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</si>
  <si>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</si>
  <si>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</si>
  <si>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</si>
  <si>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</si>
  <si>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</si>
  <si>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</si>
  <si>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</si>
  <si>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</si>
  <si>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</si>
  <si>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</si>
  <si>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</si>
  <si>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</si>
  <si>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</si>
  <si>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</si>
  <si>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</si>
  <si>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</si>
  <si>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</si>
  <si>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</si>
  <si>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</si>
  <si>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</si>
  <si>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</si>
  <si>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</si>
  <si>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</si>
  <si>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</si>
  <si>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</si>
  <si>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</si>
  <si>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</si>
  <si>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</si>
  <si>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</si>
  <si>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</si>
  <si>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</si>
  <si>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</si>
  <si>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</si>
  <si>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</si>
  <si>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</si>
  <si>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</si>
  <si>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</si>
  <si>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</si>
  <si>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</si>
  <si>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</si>
  <si>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</si>
  <si>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</si>
  <si>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</si>
  <si>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</si>
  <si>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</si>
  <si>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</si>
  <si>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</si>
  <si>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</si>
  <si>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</si>
  <si>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</si>
  <si>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</si>
  <si>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</si>
  <si>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</si>
  <si>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</si>
  <si>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</si>
  <si>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</si>
  <si>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</si>
  <si>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</si>
  <si>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</si>
  <si>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</si>
  <si>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</si>
  <si>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</si>
  <si>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</si>
  <si>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</si>
  <si>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</si>
  <si>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</si>
  <si>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</si>
  <si>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</si>
  <si>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</si>
  <si>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</si>
  <si>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</si>
  <si>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</si>
  <si>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</si>
  <si>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</si>
  <si>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</si>
  <si>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</si>
  <si>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</si>
  <si>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</si>
  <si>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</si>
  <si>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</si>
  <si>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</si>
  <si>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</si>
  <si>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</si>
  <si>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</si>
  <si>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</si>
  <si>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</si>
  <si>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</si>
  <si>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</si>
  <si>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</si>
  <si>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</si>
  <si>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</si>
  <si>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</si>
  <si>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</si>
  <si>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</si>
  <si>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</si>
  <si>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</si>
  <si>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</si>
  <si>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</si>
  <si>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</si>
  <si>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</si>
  <si>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</si>
  <si>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</si>
  <si>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</si>
  <si>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</si>
  <si>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</si>
  <si>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</si>
  <si>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</si>
  <si>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</si>
  <si>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</si>
  <si>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</si>
  <si>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</si>
  <si>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</si>
  <si>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</si>
  <si>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</si>
  <si>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</si>
  <si>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</si>
  <si>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</si>
  <si>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</si>
  <si>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</si>
  <si>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</si>
  <si>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</si>
  <si>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</si>
  <si>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</si>
  <si>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</si>
  <si>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</si>
  <si>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</si>
  <si>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</si>
  <si>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</si>
  <si>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</si>
  <si>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</si>
  <si>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</si>
  <si>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</si>
  <si>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</si>
  <si>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</si>
  <si>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</si>
  <si>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</si>
  <si>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</si>
  <si>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</si>
  <si>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</si>
  <si>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</si>
  <si>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</si>
  <si>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</si>
  <si>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</si>
  <si>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</si>
  <si>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</si>
  <si>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</si>
  <si>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</si>
  <si>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</si>
  <si>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</si>
  <si>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</si>
  <si>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</si>
  <si>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</si>
  <si>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</si>
  <si>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</si>
  <si>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</si>
  <si>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</si>
  <si>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</si>
  <si>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</si>
  <si>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</si>
  <si>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</si>
  <si>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</si>
  <si>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</si>
  <si>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</si>
  <si>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</si>
  <si>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</si>
  <si>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</si>
  <si>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</si>
  <si>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</si>
  <si>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</si>
  <si>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</si>
  <si>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</si>
  <si>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</si>
  <si>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</si>
  <si>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</si>
  <si>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</si>
  <si>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</si>
  <si>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</si>
  <si>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</si>
  <si>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</si>
  <si>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</si>
  <si>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</si>
  <si>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</si>
  <si>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</si>
  <si>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</si>
  <si>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</si>
  <si>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</si>
  <si>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</si>
  <si>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</si>
  <si>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</si>
  <si>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</si>
  <si>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</si>
  <si>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</si>
  <si>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</si>
  <si>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</si>
  <si>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</si>
  <si>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</si>
  <si>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</si>
  <si>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</si>
  <si>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</si>
  <si>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</si>
  <si>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</si>
  <si>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</si>
  <si>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</si>
  <si>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</si>
  <si>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</si>
  <si>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</si>
  <si>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</si>
  <si>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</si>
  <si>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</si>
  <si>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</si>
  <si>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</si>
  <si>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</si>
  <si>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</si>
  <si>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</si>
  <si>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</si>
  <si>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</si>
  <si>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</si>
  <si>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</si>
  <si>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</si>
  <si>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</si>
  <si>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</si>
  <si>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</si>
  <si>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</si>
  <si>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</si>
  <si>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</si>
  <si>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</si>
  <si>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</si>
  <si>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</si>
  <si>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</si>
  <si>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</si>
  <si>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</si>
  <si>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</si>
  <si>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</si>
  <si>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</si>
  <si>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</si>
  <si>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</si>
  <si>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</si>
  <si>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</si>
  <si>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</si>
  <si>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</si>
  <si>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</si>
  <si>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</si>
  <si>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</si>
  <si>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</si>
  <si>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</si>
  <si>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</si>
  <si>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</si>
  <si>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</si>
  <si>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</si>
  <si>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</si>
  <si>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</si>
  <si>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</si>
  <si>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</si>
  <si>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</si>
  <si>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</si>
  <si>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</si>
  <si>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</si>
  <si>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</si>
  <si>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</si>
  <si>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</si>
  <si>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</si>
  <si>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</si>
  <si>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</si>
  <si>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</si>
  <si>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</si>
  <si>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</si>
  <si>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</si>
  <si>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</si>
  <si>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</si>
  <si>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</si>
  <si>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</si>
  <si>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</si>
  <si>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</si>
  <si>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</si>
  <si>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</si>
  <si>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</si>
  <si>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</si>
  <si>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</si>
  <si>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</si>
  <si>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</si>
  <si>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</si>
  <si>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</si>
  <si>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</si>
  <si>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</si>
  <si>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</si>
  <si>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</si>
  <si>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</si>
  <si>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</si>
  <si>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</si>
  <si>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</si>
  <si>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</si>
  <si>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</si>
  <si>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</si>
  <si>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</si>
  <si>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</si>
  <si>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</si>
  <si>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</si>
  <si>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</si>
  <si>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</si>
  <si>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</si>
  <si>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</si>
  <si>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</si>
  <si>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</si>
  <si>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</si>
  <si>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</si>
  <si>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</si>
  <si>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</si>
  <si>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</si>
  <si>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</si>
  <si>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</si>
  <si>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</si>
  <si>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</si>
  <si>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</si>
  <si>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</si>
  <si>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</si>
  <si>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</si>
  <si>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</si>
  <si>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</si>
  <si>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</si>
  <si>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</si>
  <si>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</si>
  <si>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</si>
  <si>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</si>
  <si>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</si>
  <si>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</si>
  <si>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</si>
  <si>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</si>
  <si>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</si>
  <si>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</si>
  <si>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</si>
  <si>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</si>
  <si>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</si>
  <si>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</si>
  <si>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</si>
  <si>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</si>
  <si>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</si>
  <si>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</si>
  <si>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</si>
  <si>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</si>
  <si>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</si>
  <si>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</si>
  <si>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</si>
  <si>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</si>
  <si>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</si>
  <si>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</si>
  <si>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</si>
  <si>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</si>
  <si>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</si>
  <si>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</si>
  <si>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</si>
  <si>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</si>
  <si>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</si>
  <si>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</si>
  <si>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</si>
  <si>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</si>
  <si>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</si>
  <si>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</si>
  <si>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</si>
  <si>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</si>
  <si>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</si>
  <si>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</si>
  <si>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</si>
  <si>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</si>
  <si>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</si>
  <si>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</si>
  <si>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</si>
  <si>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</si>
  <si>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</si>
  <si>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</si>
  <si>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</si>
  <si>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</si>
  <si>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</si>
  <si>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</si>
  <si>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</si>
  <si>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</si>
  <si>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</si>
  <si>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</si>
  <si>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</si>
  <si>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</si>
  <si>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</si>
  <si>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</si>
  <si>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</si>
  <si>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</si>
  <si>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</si>
  <si>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</si>
  <si>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</si>
  <si>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</si>
  <si>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</si>
  <si>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</si>
  <si>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</si>
  <si>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</si>
  <si>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</si>
  <si>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</si>
  <si>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</si>
  <si>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</si>
  <si>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</si>
  <si>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</si>
  <si>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</si>
  <si>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</si>
  <si>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</si>
  <si>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</si>
  <si>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</si>
  <si>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</si>
  <si>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</si>
  <si>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</si>
  <si>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</si>
  <si>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</si>
  <si>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</si>
  <si>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</si>
  <si>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</si>
  <si>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</si>
  <si>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</si>
  <si>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</si>
  <si>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</si>
  <si>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</si>
  <si>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</si>
  <si>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</si>
  <si>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</si>
  <si>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</si>
  <si>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</si>
  <si>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</si>
  <si>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</si>
  <si>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</si>
  <si>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</si>
  <si>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</si>
  <si>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</si>
  <si>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</si>
  <si>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</si>
  <si>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</si>
  <si>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</si>
  <si>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</si>
  <si>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</si>
  <si>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</si>
  <si>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</si>
  <si>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</si>
  <si>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</si>
  <si>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</si>
  <si>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</si>
  <si>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</si>
  <si>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</si>
  <si>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</si>
  <si>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</si>
  <si>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</si>
  <si>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</si>
  <si>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</si>
  <si>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</si>
  <si>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</si>
  <si>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</si>
  <si>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</si>
  <si>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</si>
  <si>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</si>
  <si>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</si>
  <si>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</si>
  <si>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</si>
  <si>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</si>
  <si>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</si>
  <si>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</si>
  <si>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</si>
  <si>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</si>
  <si>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</si>
  <si>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</si>
  <si>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</si>
  <si>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</si>
  <si>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</si>
  <si>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</si>
  <si>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</si>
  <si>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</si>
  <si>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</si>
  <si>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</si>
  <si>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</si>
  <si>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</si>
  <si>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</si>
  <si>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</si>
  <si>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</si>
  <si>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</si>
  <si>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</si>
  <si>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</si>
  <si>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</si>
  <si>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</si>
  <si>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</si>
  <si>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</si>
  <si>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</si>
  <si>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</si>
  <si>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</si>
  <si>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</si>
  <si>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</si>
  <si>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</si>
  <si>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</si>
  <si>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</si>
  <si>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</si>
  <si>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</si>
  <si>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</si>
  <si>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</si>
  <si>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</si>
  <si>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</si>
  <si>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</si>
  <si>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</si>
  <si>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</si>
  <si>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</si>
  <si>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</si>
  <si>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</si>
  <si>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</si>
  <si>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</si>
  <si>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</si>
  <si>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</si>
  <si>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</si>
  <si>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</si>
  <si>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</si>
  <si>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</si>
  <si>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</si>
  <si>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</si>
  <si>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</si>
  <si>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</si>
  <si>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</si>
  <si>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</si>
  <si>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</si>
  <si>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</si>
  <si>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</si>
  <si>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</si>
  <si>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</si>
  <si>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</si>
  <si>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</si>
  <si>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</si>
  <si>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</si>
  <si>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</si>
  <si>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</si>
  <si>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</si>
  <si>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</si>
  <si>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</si>
  <si>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</si>
  <si>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</si>
  <si>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</si>
  <si>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</si>
  <si>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</si>
  <si>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</si>
  <si>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</si>
  <si>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</si>
  <si>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</si>
  <si>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</si>
  <si>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</si>
  <si>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</si>
  <si>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</si>
  <si>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</si>
  <si>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</si>
  <si>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</si>
  <si>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</si>
  <si>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</si>
  <si>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</si>
  <si>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</si>
  <si>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</si>
  <si>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</si>
  <si>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</si>
  <si>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</si>
  <si>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</si>
  <si>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</si>
  <si>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</si>
  <si>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</si>
  <si>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</si>
  <si>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</si>
  <si>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</si>
  <si>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</si>
  <si>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</si>
  <si>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</si>
  <si>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</si>
  <si>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</si>
  <si>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</si>
  <si>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</si>
  <si>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</si>
  <si>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</si>
  <si>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</si>
  <si>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</si>
  <si>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</si>
  <si>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</si>
  <si>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</si>
  <si>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</si>
  <si>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</si>
  <si>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</si>
  <si>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</si>
  <si>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</si>
  <si>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</si>
  <si>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</si>
  <si>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</si>
  <si>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</si>
  <si>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</si>
  <si>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</si>
  <si>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</si>
  <si>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</si>
  <si>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</si>
  <si>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</si>
  <si>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</si>
  <si>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</si>
  <si>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</si>
  <si>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</si>
  <si>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</si>
  <si>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</si>
  <si>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</si>
  <si>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</si>
  <si>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</si>
  <si>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</si>
  <si>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</si>
  <si>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</si>
  <si>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</si>
  <si>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</si>
  <si>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</si>
  <si>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</si>
  <si>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</si>
  <si>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</si>
  <si>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</si>
  <si>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</si>
  <si>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</si>
  <si>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</si>
  <si>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</si>
  <si>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</si>
  <si>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</si>
  <si>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</si>
  <si>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</si>
  <si>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</si>
  <si>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</si>
  <si>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</si>
  <si>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</si>
  <si>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</si>
  <si>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</si>
  <si>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</si>
  <si>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</si>
  <si>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</si>
  <si>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</si>
  <si>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</si>
  <si>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</si>
  <si>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</si>
  <si>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</si>
  <si>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</si>
  <si>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</si>
  <si>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</si>
  <si>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</si>
  <si>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</si>
  <si>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</si>
  <si>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</si>
  <si>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</si>
  <si>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</si>
  <si>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</si>
  <si>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</si>
  <si>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</si>
  <si>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</si>
  <si>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</si>
  <si>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</si>
  <si>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</si>
  <si>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</si>
  <si>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</si>
  <si>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</si>
  <si>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</si>
  <si>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</si>
  <si>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</si>
  <si>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</si>
  <si>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</si>
  <si>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</si>
  <si>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</si>
  <si>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</si>
  <si>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</si>
  <si>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</si>
  <si>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</si>
  <si>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</si>
  <si>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</si>
  <si>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</si>
  <si>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</si>
  <si>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</si>
  <si>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</si>
  <si>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</si>
  <si>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</si>
  <si>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</si>
  <si>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</si>
  <si>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</si>
  <si>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</si>
  <si>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</si>
  <si>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</si>
  <si>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</si>
  <si>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</si>
  <si>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</si>
  <si>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</si>
  <si>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</si>
  <si>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</si>
  <si>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</si>
  <si>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</si>
  <si>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</si>
  <si>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</si>
  <si>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</si>
  <si>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</si>
  <si>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</si>
  <si>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</si>
  <si>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</si>
  <si>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</si>
  <si>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</si>
  <si>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</si>
  <si>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</si>
  <si>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</si>
  <si>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</si>
  <si>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</si>
  <si>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</si>
  <si>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</si>
  <si>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</si>
  <si>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</si>
  <si>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</si>
  <si>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</si>
  <si>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</si>
  <si>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</si>
  <si>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</si>
  <si>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</si>
  <si>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</si>
  <si>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</si>
  <si>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</si>
  <si>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</si>
  <si>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</si>
  <si>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</si>
  <si>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</si>
  <si>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</si>
  <si>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</si>
  <si>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</si>
  <si>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</si>
  <si>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</si>
  <si>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</si>
  <si>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</si>
  <si>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</si>
  <si>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</si>
  <si>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</si>
  <si>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</si>
  <si>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</si>
  <si>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</si>
  <si>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</si>
  <si>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</si>
  <si>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</si>
  <si>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</si>
  <si>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</si>
  <si>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</si>
  <si>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</si>
  <si>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</si>
  <si>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</si>
  <si>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</si>
  <si>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</si>
  <si>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</si>
  <si>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</si>
  <si>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</si>
  <si>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</si>
  <si>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</si>
  <si>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</si>
  <si>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</si>
  <si>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</si>
  <si>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</si>
  <si>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</si>
  <si>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</si>
  <si>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</si>
  <si>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</si>
  <si>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</si>
  <si>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</si>
  <si>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</si>
  <si>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</si>
  <si>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</si>
  <si>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</si>
  <si>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</si>
  <si>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</si>
  <si>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</si>
  <si>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</si>
  <si>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</si>
  <si>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</si>
  <si>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</si>
  <si>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</si>
  <si>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</si>
  <si>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</si>
  <si>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</si>
  <si>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</si>
  <si>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</si>
  <si>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</si>
  <si>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</si>
  <si>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</si>
  <si>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</si>
  <si>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</si>
  <si>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</si>
  <si>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</si>
  <si>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</si>
  <si>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</si>
  <si>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</si>
  <si>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</si>
  <si>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</si>
  <si>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</si>
  <si>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</si>
  <si>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</si>
  <si>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</si>
  <si>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</si>
  <si>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</si>
  <si>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</si>
  <si>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</si>
  <si>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</si>
  <si>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</si>
  <si>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</si>
  <si>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</si>
  <si>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</si>
  <si>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</si>
  <si>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</si>
  <si>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</si>
  <si>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</si>
  <si>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</si>
  <si>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</si>
  <si>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</si>
  <si>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</si>
  <si>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</si>
  <si>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</si>
  <si>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</si>
  <si>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</si>
  <si>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</si>
  <si>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</si>
  <si>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</si>
  <si>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</si>
  <si>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</si>
  <si>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</si>
  <si>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</si>
  <si>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</si>
  <si>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</si>
  <si>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</si>
  <si>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</si>
  <si>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</si>
  <si>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</si>
  <si>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</si>
  <si>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</si>
  <si>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</si>
  <si>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</si>
  <si>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</si>
  <si>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</si>
  <si>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</si>
  <si>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</si>
  <si>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</si>
  <si>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</si>
  <si>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</si>
  <si>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</si>
  <si>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</si>
  <si>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</si>
  <si>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</si>
  <si>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</si>
  <si>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</si>
  <si>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</si>
  <si>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</si>
  <si>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</si>
  <si>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</si>
  <si>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</si>
  <si>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</si>
  <si>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</si>
  <si>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</si>
  <si>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</si>
  <si>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</si>
  <si>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</si>
  <si>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</si>
  <si>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</si>
  <si>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</si>
  <si>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</si>
  <si>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</si>
  <si>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</si>
  <si>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</si>
  <si>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</si>
  <si>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</si>
  <si>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</si>
  <si>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</si>
  <si>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</si>
  <si>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</si>
  <si>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</si>
  <si>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</si>
  <si>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</si>
  <si>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</si>
  <si>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</si>
  <si>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</si>
  <si>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</si>
  <si>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</si>
  <si>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</si>
  <si>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</si>
  <si>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</si>
  <si>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</si>
  <si>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</si>
  <si>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</si>
  <si>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</si>
  <si>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</si>
  <si>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</si>
  <si>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</si>
  <si>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</si>
  <si>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</si>
  <si>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</si>
  <si>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</si>
  <si>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</si>
  <si>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</si>
  <si>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</si>
  <si>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</si>
  <si>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</si>
  <si>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</si>
  <si>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</si>
  <si>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</si>
  <si>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</si>
  <si>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</si>
  <si>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</si>
  <si>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</si>
  <si>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</si>
  <si>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</si>
  <si>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</si>
  <si>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</si>
  <si>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</si>
  <si>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</si>
  <si>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</si>
  <si>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</si>
  <si>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</si>
  <si>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</si>
  <si>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</si>
  <si>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</si>
  <si>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</si>
  <si>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</si>
  <si>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</si>
  <si>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</si>
  <si>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</si>
  <si>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</si>
  <si>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</si>
  <si>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</si>
  <si>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</si>
  <si>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</si>
  <si>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</si>
  <si>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</si>
  <si>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</si>
  <si>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</si>
  <si>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</si>
  <si>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</si>
  <si>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</si>
  <si>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</si>
  <si>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</si>
  <si>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</si>
  <si>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</si>
  <si>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</si>
  <si>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</si>
  <si>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</si>
  <si>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</si>
  <si>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</si>
  <si>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</si>
  <si>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</si>
  <si>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</si>
  <si>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</si>
  <si>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</si>
  <si>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</si>
  <si>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</si>
  <si>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</si>
  <si>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</si>
  <si>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</si>
  <si>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</si>
  <si>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</si>
  <si>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</si>
  <si>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</si>
  <si>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</si>
  <si>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</si>
  <si>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</si>
  <si>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</si>
  <si>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</si>
  <si>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</si>
  <si>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</si>
  <si>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</si>
  <si>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</si>
  <si>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</si>
  <si>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</si>
  <si>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</si>
  <si>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</si>
  <si>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</si>
  <si>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</si>
  <si>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</si>
  <si>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</si>
  <si>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</si>
  <si>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</si>
  <si>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</si>
  <si>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</si>
  <si>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</si>
  <si>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</si>
  <si>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</si>
  <si>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</si>
  <si>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</si>
  <si>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</si>
  <si>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</si>
  <si>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</si>
  <si>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</si>
  <si>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</si>
  <si>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</si>
  <si>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</si>
  <si>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</si>
  <si>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</si>
  <si>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</si>
  <si>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</si>
  <si>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</si>
  <si>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</si>
  <si>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</si>
  <si>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</si>
  <si>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</si>
  <si>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</si>
  <si>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</si>
  <si>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</si>
  <si>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</si>
  <si>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</si>
  <si>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</si>
  <si>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</si>
  <si>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</si>
  <si>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</si>
  <si>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</si>
  <si>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</si>
  <si>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</si>
  <si>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</si>
  <si>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</si>
  <si>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</si>
  <si>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</si>
  <si>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</si>
  <si>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</si>
  <si>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</si>
  <si>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</si>
  <si>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</si>
  <si>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</si>
  <si>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</si>
  <si>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</si>
  <si>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</si>
  <si>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</si>
  <si>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</si>
  <si>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</si>
  <si>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</si>
  <si>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</si>
  <si>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</si>
  <si>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</si>
  <si>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</si>
  <si>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</si>
  <si>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</si>
  <si>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</si>
  <si>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</si>
  <si>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</si>
  <si>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</si>
  <si>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</si>
  <si>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</si>
  <si>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</si>
  <si>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</si>
  <si>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</si>
  <si>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</si>
  <si>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</si>
  <si>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</si>
  <si>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</si>
  <si>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</si>
  <si>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</si>
  <si>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</si>
  <si>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</si>
  <si>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</si>
  <si>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</si>
  <si>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</si>
  <si>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</si>
  <si>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</si>
  <si>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</si>
  <si>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</si>
  <si>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</si>
  <si>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</si>
  <si>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</si>
  <si>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</si>
  <si>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</si>
  <si>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</si>
  <si>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</si>
  <si>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</si>
  <si>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</si>
  <si>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</si>
  <si>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</si>
  <si>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</si>
  <si>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</si>
  <si>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</si>
  <si>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</si>
  <si>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</si>
  <si>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</si>
  <si>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</si>
  <si>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</si>
  <si>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</si>
  <si>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</si>
  <si>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</si>
  <si>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</si>
  <si>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</si>
  <si>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</si>
  <si>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</si>
  <si>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</si>
  <si>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</si>
  <si>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</si>
  <si>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</si>
  <si>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</si>
  <si>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</si>
  <si>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</si>
  <si>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</si>
  <si>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</si>
  <si>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</si>
  <si>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</si>
  <si>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</si>
  <si>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</si>
  <si>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</si>
  <si>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</si>
  <si>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</si>
  <si>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</si>
  <si>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</si>
  <si>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</si>
  <si>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</si>
  <si>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</si>
  <si>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</si>
  <si>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</si>
  <si>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</si>
  <si>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</si>
  <si>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</si>
  <si>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</si>
  <si>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</si>
  <si>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</si>
  <si>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</si>
  <si>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</si>
  <si>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</si>
  <si>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</si>
  <si>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</si>
  <si>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</si>
  <si>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</si>
  <si>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</si>
  <si>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</si>
  <si>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</si>
  <si>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</si>
  <si>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</si>
  <si>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</si>
  <si>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</si>
  <si>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</si>
  <si>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</si>
  <si>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</si>
  <si>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</si>
  <si>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</si>
  <si>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</si>
  <si>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</si>
  <si>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</si>
  <si>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</si>
  <si>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</si>
  <si>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</si>
  <si>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</si>
  <si>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</si>
  <si>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</si>
  <si>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</si>
  <si>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</si>
  <si>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</si>
  <si>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</si>
  <si>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</si>
  <si>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</si>
  <si>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</si>
  <si>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</si>
  <si>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</si>
  <si>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</si>
  <si>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</si>
  <si>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</si>
  <si>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</si>
  <si>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</si>
  <si>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</si>
  <si>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</si>
  <si>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</si>
  <si>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</si>
  <si>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</si>
  <si>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</si>
  <si>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</si>
  <si>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</si>
  <si>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</si>
  <si>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</si>
  <si>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</si>
  <si>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</si>
  <si>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</si>
  <si>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</si>
  <si>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</si>
  <si>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</si>
  <si>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</si>
  <si>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</si>
  <si>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</si>
  <si>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</si>
  <si>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</si>
  <si>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</si>
  <si>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</si>
  <si>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</si>
  <si>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</si>
  <si>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</si>
  <si>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</si>
  <si>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</si>
  <si>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</si>
  <si>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</si>
  <si>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</si>
  <si>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</si>
  <si>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</si>
  <si>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</si>
  <si>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</si>
  <si>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</si>
  <si>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</si>
  <si>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</si>
  <si>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</si>
  <si>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</si>
  <si>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</si>
  <si>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</si>
  <si>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</si>
  <si>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</si>
  <si>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</si>
  <si>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</si>
  <si>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</si>
  <si>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</si>
  <si>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</si>
  <si>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</si>
  <si>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</si>
  <si>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</si>
  <si>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</si>
  <si>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</si>
  <si>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</si>
  <si>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</si>
  <si>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</si>
  <si>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</si>
  <si>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</si>
  <si>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</si>
  <si>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</si>
  <si>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</si>
  <si>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</si>
  <si>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</si>
  <si>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</si>
  <si>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</si>
  <si>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</si>
  <si>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</si>
  <si>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</si>
  <si>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</si>
  <si>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</si>
  <si>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</si>
  <si>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</si>
  <si>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</si>
  <si>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</si>
  <si>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</si>
  <si>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</si>
  <si>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</si>
  <si>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</si>
  <si>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</si>
  <si>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</si>
  <si>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</si>
  <si>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</si>
  <si>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</si>
  <si>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</si>
  <si>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</si>
  <si>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</si>
  <si>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</si>
  <si>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</si>
  <si>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</si>
  <si>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</si>
  <si>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</si>
  <si>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</si>
  <si>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</si>
  <si>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</si>
  <si>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</si>
  <si>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</si>
  <si>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</si>
  <si>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</si>
  <si>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</si>
  <si>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</si>
  <si>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</si>
  <si>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</si>
  <si>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</si>
  <si>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</si>
  <si>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</si>
  <si>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</si>
  <si>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</si>
  <si>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</si>
  <si>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</si>
  <si>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</si>
  <si>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</si>
  <si>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</si>
  <si>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</si>
  <si>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</si>
  <si>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</si>
  <si>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</si>
  <si>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</si>
  <si>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</si>
  <si>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</si>
  <si>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</si>
  <si>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</si>
  <si>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</si>
  <si>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</si>
  <si>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</si>
  <si>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</si>
  <si>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</si>
  <si>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</si>
  <si>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</si>
  <si>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</si>
  <si>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</si>
  <si>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</si>
  <si>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</si>
  <si>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</si>
  <si>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</si>
  <si>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</si>
  <si>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</si>
  <si>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</si>
  <si>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</si>
  <si>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</si>
  <si>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</si>
  <si>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</si>
  <si>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</si>
  <si>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</si>
  <si>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</si>
  <si>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</si>
  <si>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</si>
  <si>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</si>
  <si>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</si>
  <si>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</si>
  <si>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</si>
  <si>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</si>
  <si>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</si>
  <si>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</si>
  <si>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</si>
  <si>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</si>
  <si>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</si>
  <si>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</si>
  <si>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</si>
  <si>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</si>
  <si>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</si>
  <si>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</si>
  <si>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</si>
  <si>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</si>
  <si>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</si>
  <si>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</si>
  <si>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</si>
  <si>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</si>
  <si>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</si>
  <si>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</si>
  <si>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</si>
  <si>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</si>
  <si>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</si>
  <si>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</si>
  <si>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</si>
  <si>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</si>
  <si>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</si>
  <si>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</si>
  <si>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</si>
  <si>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</si>
  <si>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</si>
  <si>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</si>
  <si>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</si>
  <si>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</si>
  <si>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</si>
  <si>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</si>
  <si>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</si>
  <si>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</si>
  <si>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</si>
  <si>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</si>
  <si>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</si>
  <si>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</si>
  <si>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</si>
  <si>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</si>
  <si>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</si>
  <si>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</si>
  <si>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</si>
  <si>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</si>
  <si>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</si>
  <si>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</si>
  <si>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</si>
  <si>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</si>
  <si>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</si>
  <si>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</si>
  <si>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</si>
  <si>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</si>
  <si>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</si>
  <si>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</si>
  <si>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</si>
  <si>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</si>
  <si>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</si>
  <si>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</si>
  <si>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</si>
  <si>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</si>
  <si>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</si>
  <si>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</si>
  <si>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</si>
  <si>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</si>
  <si>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</si>
  <si>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</si>
  <si>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</si>
  <si>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</si>
  <si>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</si>
  <si>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</si>
  <si>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</si>
  <si>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</si>
  <si>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</si>
  <si>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</si>
  <si>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</si>
  <si>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</si>
  <si>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</si>
  <si>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</si>
  <si>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</si>
  <si>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</si>
  <si>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</si>
  <si>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</si>
  <si>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</si>
  <si>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</si>
  <si>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</si>
  <si>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</si>
  <si>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</si>
  <si>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</si>
  <si>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</si>
  <si>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</si>
  <si>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</si>
  <si>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</si>
  <si>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</si>
  <si>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</si>
  <si>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</si>
  <si>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</si>
  <si>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</si>
  <si>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</si>
  <si>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</si>
  <si>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</si>
  <si>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</si>
  <si>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</si>
  <si>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</si>
  <si>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</si>
  <si>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</si>
  <si>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</si>
  <si>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</si>
  <si>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</si>
  <si>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</si>
  <si>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</si>
  <si>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</si>
  <si>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</si>
  <si>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</si>
  <si>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</si>
  <si>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</si>
  <si>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</si>
  <si>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</si>
  <si>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</si>
  <si>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</si>
  <si>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</si>
  <si>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</si>
  <si>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</si>
  <si>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</si>
  <si>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</si>
  <si>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</si>
  <si>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</si>
  <si>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</si>
  <si>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</si>
  <si>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</si>
  <si>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</si>
  <si>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</si>
  <si>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</si>
  <si>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</si>
  <si>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</si>
  <si>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</si>
  <si>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</si>
  <si>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</si>
  <si>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</si>
  <si>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</si>
  <si>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</si>
  <si>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</si>
  <si>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</si>
  <si>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</si>
  <si>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</si>
  <si>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</si>
  <si>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</si>
  <si>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</si>
  <si>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</si>
  <si>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</si>
  <si>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</si>
  <si>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</si>
  <si>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</si>
  <si>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</si>
  <si>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</si>
  <si>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</si>
  <si>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</si>
  <si>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</si>
  <si>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</si>
  <si>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</si>
  <si>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</si>
  <si>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</si>
  <si>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</si>
  <si>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</si>
  <si>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</si>
  <si>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</si>
  <si>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</si>
  <si>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</si>
  <si>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</si>
  <si>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</si>
  <si>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</si>
  <si>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</si>
  <si>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</si>
  <si>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</si>
  <si>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</si>
  <si>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</si>
  <si>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</si>
  <si>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</si>
  <si>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</si>
  <si>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</si>
  <si>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</si>
  <si>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</si>
  <si>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</si>
  <si>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</si>
  <si>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</si>
  <si>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</si>
  <si>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</si>
  <si>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</si>
  <si>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</si>
  <si>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</si>
  <si>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</si>
  <si>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</si>
  <si>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</si>
  <si>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</si>
  <si>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</si>
  <si>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</si>
  <si>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</si>
  <si>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</si>
  <si>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</si>
  <si>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</si>
  <si>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</si>
  <si>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</si>
  <si>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</si>
  <si>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</si>
  <si>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</si>
  <si>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</si>
  <si>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</si>
  <si>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</si>
  <si>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</si>
  <si>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</si>
  <si>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</si>
  <si>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</si>
  <si>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</si>
  <si>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</si>
  <si>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</si>
  <si>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</si>
  <si>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</si>
  <si>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</si>
  <si>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</si>
  <si>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</si>
  <si>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</si>
  <si>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</si>
  <si>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</si>
  <si>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</si>
  <si>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</si>
  <si>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</si>
  <si>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</si>
  <si>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</si>
  <si>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</si>
  <si>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</si>
  <si>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</si>
  <si>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</si>
  <si>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</si>
  <si>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</si>
  <si>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</si>
  <si>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</si>
  <si>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</si>
  <si>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</si>
  <si>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</si>
  <si>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</si>
  <si>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</si>
  <si>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</si>
  <si>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</si>
  <si>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</si>
  <si>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</si>
  <si>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</si>
  <si>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</si>
  <si>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</si>
  <si>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</si>
  <si>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</si>
  <si>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</si>
  <si>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</si>
  <si>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</si>
  <si>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</si>
  <si>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</si>
  <si>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</si>
  <si>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</si>
  <si>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</si>
  <si>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</si>
  <si>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</si>
  <si>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</si>
  <si>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</si>
  <si>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</si>
  <si>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</si>
  <si>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</si>
  <si>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</si>
  <si>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</si>
  <si>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</si>
  <si>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</si>
  <si>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</si>
  <si>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</si>
  <si>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</si>
  <si>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</si>
  <si>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</si>
  <si>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</si>
  <si>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</si>
  <si>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</si>
  <si>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</si>
  <si>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</si>
  <si>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</si>
  <si>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</si>
  <si>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</si>
  <si>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</si>
  <si>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</si>
  <si>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</si>
  <si>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</si>
  <si>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</si>
  <si>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</si>
  <si>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</si>
  <si>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</si>
  <si>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</si>
  <si>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</si>
  <si>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</si>
  <si>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</si>
  <si>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</si>
  <si>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</si>
  <si>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</si>
  <si>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</si>
  <si>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</si>
  <si>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</si>
  <si>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</si>
  <si>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</si>
  <si>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</si>
  <si>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</si>
  <si>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</si>
  <si>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</si>
  <si>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</si>
  <si>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</si>
  <si>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</si>
  <si>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</si>
  <si>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</si>
  <si>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</si>
  <si>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</si>
  <si>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</si>
  <si>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</si>
  <si>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</si>
  <si>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</si>
  <si>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</si>
  <si>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</si>
  <si>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</si>
  <si>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</si>
  <si>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</si>
  <si>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</si>
  <si>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</si>
  <si>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</si>
  <si>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</si>
  <si>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</si>
  <si>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</si>
  <si>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</si>
  <si>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</si>
  <si>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</si>
  <si>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</si>
  <si>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</si>
  <si>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</si>
  <si>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</si>
  <si>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</si>
  <si>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</si>
  <si>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</si>
  <si>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</si>
  <si>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</si>
  <si>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</si>
  <si>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</si>
  <si>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</si>
  <si>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</si>
  <si>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</si>
  <si>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</si>
  <si>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</si>
  <si>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</si>
  <si>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</si>
  <si>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</si>
  <si>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</si>
  <si>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</si>
  <si>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</si>
  <si>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</si>
  <si>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</si>
  <si>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</si>
  <si>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</si>
  <si>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</si>
  <si>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</si>
  <si>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</si>
  <si>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</si>
  <si>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</si>
  <si>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</si>
  <si>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</si>
  <si>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</si>
  <si>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</si>
  <si>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</si>
  <si>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</si>
  <si>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</si>
  <si>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</si>
  <si>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</si>
  <si>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</si>
  <si>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</si>
  <si>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</si>
  <si>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</si>
  <si>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</si>
  <si>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</si>
  <si>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</si>
  <si>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</si>
  <si>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</si>
  <si>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</si>
  <si>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</si>
  <si>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</si>
  <si>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</si>
  <si>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</si>
  <si>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</si>
  <si>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</si>
  <si>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</si>
  <si>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</si>
  <si>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</si>
  <si>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</si>
  <si>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</si>
  <si>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</si>
  <si>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</si>
  <si>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</si>
  <si>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</si>
  <si>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</si>
  <si>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</si>
  <si>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</si>
  <si>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</si>
  <si>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</si>
  <si>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</si>
  <si>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</si>
  <si>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</si>
  <si>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</si>
  <si>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</si>
  <si>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</si>
  <si>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</si>
  <si>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</si>
  <si>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</si>
  <si>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</si>
  <si>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</si>
  <si>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</si>
  <si>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</si>
  <si>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</si>
  <si>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</si>
  <si>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</si>
  <si>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</si>
  <si>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</si>
  <si>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</si>
  <si>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</si>
  <si>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</si>
  <si>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</si>
  <si>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</si>
  <si>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</si>
  <si>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</si>
  <si>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</si>
  <si>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</si>
  <si>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</si>
  <si>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</si>
  <si>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</si>
  <si>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</si>
  <si>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</si>
  <si>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</si>
  <si>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</si>
  <si>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</si>
  <si>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</si>
  <si>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</si>
  <si>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</si>
  <si>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</si>
  <si>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</si>
  <si>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</si>
  <si>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</si>
  <si>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</si>
  <si>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</si>
  <si>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</si>
  <si>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</si>
  <si>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</si>
  <si>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</si>
  <si>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</si>
  <si>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</si>
  <si>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</si>
  <si>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</si>
  <si>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</si>
  <si>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</si>
  <si>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</si>
  <si>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</si>
  <si>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</si>
  <si>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</si>
  <si>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</si>
  <si>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</si>
  <si>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</si>
  <si>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</si>
  <si>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</si>
  <si>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</si>
  <si>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</si>
  <si>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</si>
  <si>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</si>
  <si>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</si>
  <si>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</si>
  <si>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</si>
  <si>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</si>
  <si>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</si>
  <si>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</si>
  <si>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</si>
  <si>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</si>
  <si>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</si>
  <si>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</si>
  <si>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</si>
  <si>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</si>
  <si>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</si>
  <si>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</si>
  <si>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</si>
  <si>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</si>
  <si>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</si>
  <si>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</si>
  <si>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</si>
  <si>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</si>
  <si>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</si>
  <si>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</si>
  <si>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</si>
  <si>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</si>
  <si>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</si>
  <si>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</si>
  <si>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</si>
  <si>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</si>
  <si>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</si>
  <si>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</si>
  <si>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</si>
  <si>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</si>
  <si>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</si>
  <si>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</si>
  <si>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</si>
  <si>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</si>
  <si>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</si>
  <si>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</si>
  <si>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</si>
  <si>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</si>
  <si>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</si>
  <si>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</si>
  <si>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</si>
  <si>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</si>
  <si>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</si>
  <si>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</si>
  <si>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</si>
  <si>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</si>
  <si>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</si>
  <si>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</si>
  <si>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</si>
  <si>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</si>
  <si>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</si>
  <si>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</si>
  <si>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</si>
  <si>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</si>
  <si>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</si>
  <si>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</si>
  <si>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</si>
  <si>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</si>
  <si>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</si>
  <si>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</si>
  <si>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</si>
  <si>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</si>
  <si>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</si>
  <si>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</si>
  <si>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</si>
  <si>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</si>
  <si>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</si>
  <si>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</si>
  <si>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</si>
  <si>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</si>
  <si>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</si>
  <si>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</si>
  <si>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</si>
  <si>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</si>
  <si>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</si>
  <si>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</si>
  <si>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</si>
  <si>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</si>
  <si>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</si>
  <si>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</si>
  <si>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</si>
  <si>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</si>
  <si>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</si>
  <si>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</si>
  <si>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</si>
  <si>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</si>
  <si>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</si>
  <si>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</si>
  <si>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</si>
  <si>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</si>
  <si>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</si>
  <si>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</si>
  <si>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</si>
  <si>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</si>
  <si>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</si>
  <si>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</si>
  <si>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</si>
  <si>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</si>
  <si>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</si>
  <si>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</si>
  <si>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</si>
  <si>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</si>
  <si>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</si>
  <si>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</si>
  <si>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</si>
  <si>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</si>
  <si>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</si>
  <si>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</si>
  <si>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</si>
  <si>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</si>
  <si>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</si>
  <si>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</si>
  <si>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</si>
  <si>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</si>
  <si>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</si>
  <si>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</si>
  <si>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</si>
  <si>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</si>
  <si>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</si>
  <si>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</si>
  <si>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</si>
  <si>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</si>
  <si>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</si>
  <si>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</si>
  <si>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</si>
  <si>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</si>
  <si>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</si>
  <si>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</si>
  <si>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</si>
  <si>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</si>
  <si>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</si>
  <si>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</si>
  <si>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</si>
  <si>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</si>
  <si>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</si>
  <si>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</si>
  <si>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</si>
  <si>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</si>
  <si>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</si>
  <si>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</si>
  <si>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</si>
  <si>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</si>
  <si>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</si>
  <si>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</si>
  <si>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</si>
  <si>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</si>
  <si>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</si>
  <si>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</si>
  <si>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</si>
  <si>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</si>
  <si>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</si>
  <si>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</si>
  <si>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</si>
  <si>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</si>
  <si>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</si>
  <si>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</si>
  <si>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</si>
  <si>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</si>
  <si>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</si>
  <si>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</si>
  <si>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</si>
  <si>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</si>
  <si>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</si>
  <si>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</si>
  <si>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</si>
  <si>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</si>
  <si>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</si>
  <si>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</si>
  <si>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</si>
  <si>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</si>
  <si>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</si>
  <si>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</si>
  <si>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</si>
  <si>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</si>
  <si>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</si>
  <si>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</si>
  <si>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</si>
  <si>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</si>
  <si>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</si>
  <si>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</si>
  <si>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</si>
  <si>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</si>
  <si>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</si>
  <si>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</si>
  <si>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</si>
  <si>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</si>
  <si>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</si>
  <si>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</si>
  <si>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</si>
  <si>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</si>
  <si>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</si>
  <si>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</si>
  <si>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</si>
  <si>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</si>
  <si>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</si>
  <si>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</si>
  <si>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</si>
  <si>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</si>
  <si>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</si>
  <si>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</si>
  <si>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</si>
  <si>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</si>
  <si>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</si>
  <si>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</si>
  <si>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</si>
  <si>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</si>
  <si>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</si>
  <si>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</si>
  <si>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</si>
  <si>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</si>
  <si>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</si>
  <si>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</si>
  <si>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</si>
  <si>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</si>
  <si>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</si>
  <si>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</si>
  <si>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</si>
  <si>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</si>
  <si>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</si>
  <si>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</si>
  <si>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</si>
  <si>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</si>
  <si>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</si>
  <si>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</si>
  <si>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</si>
  <si>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</si>
  <si>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</si>
  <si>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</si>
  <si>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</si>
  <si>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</si>
  <si>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</si>
  <si>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</si>
  <si>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</si>
  <si>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</si>
  <si>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</si>
  <si>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</si>
  <si>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</si>
  <si>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</si>
  <si>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</si>
  <si>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</si>
  <si>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</si>
  <si>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</si>
  <si>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</si>
  <si>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</si>
  <si>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</si>
  <si>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</si>
  <si>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</si>
  <si>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</si>
  <si>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</si>
  <si>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</si>
  <si>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</si>
  <si>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</si>
  <si>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</si>
  <si>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</si>
  <si>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</si>
  <si>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</si>
  <si>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</si>
  <si>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</si>
  <si>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</si>
  <si>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</si>
  <si>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</si>
  <si>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</si>
  <si>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</si>
  <si>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</si>
  <si>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</si>
  <si>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</si>
  <si>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</si>
  <si>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</si>
  <si>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</si>
  <si>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</si>
  <si>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</si>
  <si>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</si>
  <si>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</si>
  <si>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</si>
  <si>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</si>
  <si>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</si>
  <si>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</si>
  <si>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</si>
  <si>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</si>
  <si>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</si>
  <si>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</si>
  <si>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</si>
  <si>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</si>
  <si>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</si>
  <si>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</si>
  <si>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</si>
  <si>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</si>
  <si>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</si>
  <si>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</si>
  <si>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</si>
  <si>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</si>
  <si>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</si>
  <si>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</si>
  <si>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</si>
  <si>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</si>
  <si>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</si>
  <si>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</si>
  <si>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</si>
  <si>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</si>
  <si>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</si>
  <si>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</si>
  <si>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</si>
  <si>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</si>
  <si>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</si>
  <si>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</si>
  <si>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</si>
  <si>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</si>
  <si>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</si>
  <si>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</si>
  <si>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</si>
  <si>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</si>
  <si>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</si>
  <si>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</si>
  <si>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</si>
  <si>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</si>
  <si>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</si>
  <si>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</si>
  <si>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</si>
  <si>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</si>
  <si>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</si>
  <si>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</si>
  <si>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</si>
  <si>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</si>
  <si>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</si>
  <si>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</si>
  <si>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</si>
  <si>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</si>
  <si>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</si>
  <si>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</si>
  <si>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</si>
  <si>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</si>
  <si>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</si>
  <si>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</si>
  <si>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</si>
  <si>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</si>
  <si>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</si>
  <si>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</si>
  <si>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</si>
  <si>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</si>
  <si>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</si>
  <si>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</si>
  <si>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</si>
  <si>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</si>
  <si>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</si>
  <si>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</si>
  <si>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</si>
  <si>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</si>
  <si>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</si>
  <si>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</si>
  <si>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</si>
  <si>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</si>
  <si>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</si>
  <si>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</si>
  <si>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</si>
  <si>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</si>
  <si>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</si>
  <si>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</si>
  <si>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</si>
  <si>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</si>
  <si>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</si>
  <si>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</si>
  <si>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</si>
  <si>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</si>
  <si>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</si>
  <si>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</si>
  <si>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</si>
  <si>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</si>
  <si>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</si>
  <si>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</si>
  <si>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</si>
  <si>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</si>
  <si>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</si>
  <si>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</si>
  <si>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</si>
  <si>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</si>
  <si>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</si>
  <si>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</si>
  <si>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</si>
  <si>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</si>
  <si>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</si>
  <si>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</si>
  <si>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</si>
  <si>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</si>
  <si>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</si>
  <si>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</si>
  <si>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</si>
  <si>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</si>
  <si>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</si>
  <si>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</si>
  <si>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</si>
  <si>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</si>
  <si>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</si>
  <si>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</si>
  <si>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</si>
  <si>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</si>
  <si>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</si>
  <si>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</si>
  <si>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</si>
  <si>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</si>
  <si>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</si>
  <si>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</si>
  <si>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</si>
  <si>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</si>
  <si>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</si>
  <si>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</si>
  <si>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</si>
  <si>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</si>
  <si>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</si>
  <si>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</si>
  <si>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</si>
  <si>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</si>
  <si>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</si>
  <si>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</si>
  <si>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</si>
  <si>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</si>
  <si>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</si>
  <si>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</si>
  <si>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</si>
  <si>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</si>
  <si>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</si>
  <si>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</si>
  <si>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</si>
  <si>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</si>
  <si>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</si>
  <si>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</si>
  <si>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</si>
  <si>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</si>
  <si>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</si>
  <si>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</si>
  <si>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</si>
  <si>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</si>
  <si>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</si>
  <si>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</si>
  <si>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</si>
  <si>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</si>
  <si>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</si>
  <si>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</si>
  <si>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</si>
  <si>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</si>
  <si>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</si>
  <si>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</si>
  <si>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</si>
  <si>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</si>
  <si>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</si>
  <si>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</si>
  <si>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</si>
  <si>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</si>
  <si>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</si>
  <si>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</si>
  <si>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</si>
  <si>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</si>
  <si>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</si>
  <si>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</si>
  <si>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</si>
  <si>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</si>
  <si>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</si>
  <si>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</si>
  <si>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</si>
  <si>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</si>
  <si>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</si>
  <si>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</si>
  <si>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</si>
  <si>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</si>
  <si>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</si>
  <si>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</si>
  <si>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</si>
  <si>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</si>
  <si>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</si>
  <si>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</si>
  <si>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</si>
  <si>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</si>
  <si>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</si>
  <si>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</si>
  <si>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</si>
  <si>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</si>
  <si>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</si>
  <si>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</si>
  <si>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</si>
  <si>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</si>
  <si>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</si>
  <si>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</si>
  <si>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</si>
  <si>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</si>
  <si>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</si>
  <si>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</si>
  <si>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</si>
  <si>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</si>
  <si>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</si>
  <si>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</si>
  <si>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</si>
  <si>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</si>
  <si>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</si>
  <si>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</si>
  <si>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</si>
  <si>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</si>
  <si>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</si>
  <si>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</si>
  <si>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</si>
  <si>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</si>
  <si>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</si>
  <si>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</si>
  <si>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</si>
  <si>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</si>
  <si>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</si>
  <si>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</si>
  <si>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</si>
  <si>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</si>
  <si>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</si>
  <si>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</si>
  <si>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</si>
  <si>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</si>
  <si>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</si>
  <si>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</si>
  <si>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</si>
  <si>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</si>
  <si>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</si>
  <si>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</si>
  <si>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</si>
  <si>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</si>
  <si>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</si>
  <si>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</si>
  <si>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</si>
  <si>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</si>
  <si>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</si>
  <si>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</si>
  <si>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</si>
  <si>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</si>
  <si>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</si>
  <si>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</si>
  <si>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</si>
  <si>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</si>
  <si>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</si>
  <si>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</si>
  <si>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</si>
  <si>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</si>
  <si>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</si>
  <si>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</si>
  <si>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</si>
  <si>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</si>
  <si>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</si>
  <si>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</si>
  <si>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</si>
  <si>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</si>
  <si>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</si>
  <si>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</si>
  <si>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</si>
  <si>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</si>
  <si>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</si>
  <si>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</si>
  <si>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</si>
  <si>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</si>
  <si>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</si>
  <si>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</si>
  <si>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</si>
  <si>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</si>
  <si>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</si>
  <si>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</si>
  <si>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</si>
  <si>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</si>
  <si>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</si>
  <si>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</si>
  <si>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</si>
  <si>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</si>
  <si>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</si>
  <si>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</si>
  <si>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</si>
  <si>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</si>
  <si>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</si>
  <si>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</si>
  <si>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</si>
  <si>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</si>
  <si>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</si>
  <si>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</si>
  <si>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</si>
  <si>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</si>
  <si>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</si>
  <si>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</si>
  <si>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</si>
  <si>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</si>
  <si>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</si>
  <si>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</si>
  <si>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</si>
  <si>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</si>
  <si>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</si>
  <si>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</si>
  <si>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</si>
  <si>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</si>
  <si>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</si>
  <si>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</si>
  <si>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</si>
  <si>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</si>
  <si>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</si>
  <si>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</si>
  <si>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</si>
  <si>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</si>
  <si>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</si>
  <si>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</si>
  <si>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</si>
  <si>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</si>
  <si>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</si>
  <si>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</si>
  <si>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</si>
  <si>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</si>
  <si>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</si>
  <si>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</si>
  <si>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</si>
  <si>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</si>
  <si>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</si>
  <si>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</si>
  <si>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</si>
  <si>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</si>
  <si>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</si>
  <si>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</si>
  <si>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</si>
  <si>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</si>
  <si>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</si>
  <si>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</si>
  <si>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</si>
  <si>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</si>
  <si>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</si>
  <si>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</si>
  <si>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</si>
  <si>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</si>
  <si>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</si>
  <si>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</si>
  <si>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</si>
  <si>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</si>
  <si>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</si>
  <si>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</si>
  <si>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</si>
  <si>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</si>
  <si>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</si>
  <si>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</si>
  <si>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</si>
  <si>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</si>
  <si>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</si>
  <si>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</si>
  <si>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</si>
  <si>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</si>
  <si>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</si>
  <si>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</si>
  <si>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</si>
  <si>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</si>
  <si>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</si>
  <si>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</si>
  <si>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</si>
  <si>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</si>
  <si>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</si>
  <si>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</si>
  <si>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</si>
  <si>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</si>
  <si>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</si>
  <si>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</si>
  <si>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</si>
  <si>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</si>
  <si>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</si>
  <si>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</si>
  <si>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</si>
  <si>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</si>
  <si>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</si>
  <si>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</si>
  <si>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</si>
  <si>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</si>
  <si>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</si>
  <si>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</si>
  <si>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</si>
  <si>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</si>
  <si>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</si>
  <si>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</si>
  <si>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</si>
  <si>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</si>
  <si>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</si>
  <si>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</si>
  <si>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</si>
  <si>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</si>
  <si>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</si>
  <si>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</si>
  <si>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</si>
  <si>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</si>
  <si>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</si>
  <si>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</si>
  <si>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</si>
  <si>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</si>
  <si>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</si>
  <si>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</si>
  <si>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</si>
  <si>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</si>
  <si>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</si>
  <si>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</si>
  <si>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</si>
  <si>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</si>
  <si>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</si>
  <si>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</si>
  <si>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</si>
  <si>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</si>
  <si>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</si>
  <si>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</si>
  <si>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</si>
  <si>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</si>
  <si>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</si>
  <si>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</si>
  <si>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</si>
  <si>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</si>
  <si>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</si>
  <si>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</si>
  <si>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</si>
  <si>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</si>
  <si>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</si>
  <si>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</si>
  <si>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</si>
  <si>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</si>
  <si>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</si>
  <si>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</si>
  <si>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</si>
  <si>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</si>
  <si>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</si>
  <si>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</si>
  <si>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</si>
  <si>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</si>
  <si>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</si>
  <si>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</si>
  <si>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</si>
  <si>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</si>
  <si>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</si>
  <si>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</si>
  <si>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</si>
  <si>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</si>
  <si>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</si>
  <si>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</si>
  <si>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</si>
  <si>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</si>
  <si>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</si>
  <si>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</si>
  <si>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</si>
  <si>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</si>
  <si>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</si>
  <si>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</si>
  <si>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</si>
  <si>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</si>
  <si>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</si>
  <si>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</si>
  <si>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</si>
  <si>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</si>
  <si>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</si>
  <si>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</si>
  <si>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</si>
  <si>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</si>
  <si>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</si>
  <si>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</si>
  <si>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</si>
  <si>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</si>
  <si>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</si>
  <si>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</si>
  <si>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</si>
  <si>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</si>
  <si>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</si>
  <si>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</si>
  <si>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</si>
  <si>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</si>
  <si>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</si>
  <si>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</si>
  <si>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</si>
  <si>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</si>
  <si>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</si>
  <si>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</si>
  <si>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</si>
  <si>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</si>
  <si>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</si>
  <si>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</si>
  <si>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</si>
  <si>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</si>
  <si>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</si>
  <si>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</si>
  <si>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</si>
  <si>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</si>
  <si>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</si>
  <si>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</si>
  <si>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</si>
  <si>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</si>
  <si>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</si>
  <si>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</si>
  <si>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</si>
  <si>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</si>
  <si>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</si>
  <si>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</si>
  <si>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</si>
  <si>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</si>
  <si>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</si>
  <si>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</si>
  <si>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</si>
  <si>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</si>
  <si>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</si>
  <si>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</si>
  <si>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</si>
  <si>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</si>
  <si>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</si>
  <si>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</si>
  <si>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</si>
  <si>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</si>
  <si>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</si>
  <si>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</si>
  <si>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</si>
  <si>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</si>
  <si>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</si>
  <si>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</si>
  <si>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</si>
  <si>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</si>
  <si>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</si>
  <si>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</si>
  <si>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</si>
  <si>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</si>
  <si>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</si>
  <si>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</si>
  <si>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</si>
  <si>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</si>
  <si>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</si>
  <si>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</si>
  <si>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</si>
  <si>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</si>
  <si>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</si>
  <si>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</si>
  <si>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</si>
  <si>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</si>
  <si>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</si>
  <si>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</si>
  <si>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</si>
  <si>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</si>
  <si>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</si>
  <si>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</si>
  <si>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</si>
  <si>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</si>
  <si>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</si>
  <si>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</si>
  <si>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</si>
  <si>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</si>
  <si>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</si>
  <si>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</si>
  <si>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</si>
  <si>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</si>
  <si>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</si>
  <si>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</si>
  <si>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</si>
  <si>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</si>
  <si>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</si>
  <si>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</si>
  <si>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</si>
  <si>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</si>
  <si>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</si>
  <si>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</si>
  <si>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</si>
  <si>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</si>
  <si>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</si>
  <si>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</si>
  <si>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</si>
  <si>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</si>
  <si>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</si>
  <si>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</si>
  <si>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</si>
  <si>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</si>
  <si>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</si>
  <si>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</si>
  <si>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</si>
  <si>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</si>
  <si>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</si>
  <si>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</si>
  <si>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</si>
  <si>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</si>
  <si>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</si>
  <si>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</si>
  <si>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</si>
  <si>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</si>
  <si>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</si>
  <si>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</si>
  <si>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</si>
  <si>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</si>
  <si>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</si>
  <si>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</si>
  <si>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</si>
  <si>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</si>
  <si>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</si>
  <si>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</si>
  <si>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</si>
  <si>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</si>
  <si>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</si>
  <si>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</si>
  <si>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</si>
  <si>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</si>
  <si>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</si>
  <si>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</si>
  <si>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</si>
  <si>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</si>
  <si>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</si>
  <si>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</si>
  <si>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</si>
  <si>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</si>
  <si>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</si>
  <si>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</si>
  <si>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</si>
  <si>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</si>
  <si>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</si>
  <si>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</si>
  <si>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</si>
  <si>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</si>
  <si>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</si>
  <si>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</si>
  <si>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</si>
  <si>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</si>
  <si>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</si>
  <si>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</si>
  <si>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</si>
  <si>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</si>
  <si>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</si>
  <si>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</si>
  <si>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</si>
  <si>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</si>
  <si>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</si>
  <si>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</si>
  <si>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</si>
  <si>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</si>
  <si>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</si>
  <si>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</si>
  <si>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</si>
  <si>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</si>
  <si>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</si>
  <si>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</si>
  <si>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</si>
  <si>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</si>
  <si>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</si>
  <si>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</si>
  <si>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</si>
  <si>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</si>
  <si>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</si>
  <si>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</si>
  <si>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</si>
  <si>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</si>
  <si>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</si>
  <si>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</si>
  <si>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</si>
  <si>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</si>
  <si>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</si>
  <si>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</si>
  <si>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</si>
  <si>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</si>
  <si>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</si>
  <si>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</si>
  <si>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</si>
  <si>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</si>
  <si>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</si>
  <si>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</si>
  <si>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</si>
  <si>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</si>
  <si>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</si>
  <si>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</si>
  <si>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</si>
  <si>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</si>
  <si>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</si>
  <si>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</si>
  <si>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</si>
  <si>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</si>
  <si>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</si>
  <si>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</si>
  <si>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</si>
  <si>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</si>
  <si>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</si>
  <si>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</si>
  <si>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</si>
  <si>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</si>
  <si>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</si>
  <si>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</si>
  <si>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</si>
  <si>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</si>
  <si>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</si>
  <si>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</si>
  <si>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</si>
  <si>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</si>
  <si>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</si>
  <si>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</si>
  <si>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</si>
  <si>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</si>
  <si>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</si>
  <si>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</si>
  <si>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</si>
  <si>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</si>
  <si>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</si>
  <si>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</si>
  <si>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</si>
  <si>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</si>
  <si>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</si>
  <si>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</si>
  <si>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</si>
  <si>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</si>
  <si>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</si>
  <si>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</si>
  <si>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</si>
  <si>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</si>
  <si>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</si>
  <si>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</si>
  <si>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</si>
  <si>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</si>
  <si>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</si>
  <si>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</si>
  <si>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</si>
  <si>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</si>
  <si>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</si>
  <si>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</si>
  <si>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</si>
  <si>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</si>
  <si>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</si>
  <si>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</si>
  <si>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</si>
  <si>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</si>
  <si>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</si>
  <si>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</si>
  <si>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</si>
  <si>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</si>
  <si>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</si>
  <si>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</si>
  <si>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</si>
  <si>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</si>
  <si>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</si>
  <si>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</si>
  <si>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</si>
  <si>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</si>
  <si>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</si>
  <si>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</si>
  <si>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</si>
  <si>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</si>
  <si>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</si>
  <si>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</si>
  <si>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</si>
  <si>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</si>
  <si>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</si>
  <si>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</si>
  <si>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</si>
  <si>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</si>
  <si>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</si>
  <si>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</si>
  <si>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</si>
  <si>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</si>
  <si>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</si>
  <si>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</si>
  <si>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</si>
  <si>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</si>
  <si>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</si>
  <si>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</si>
  <si>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</si>
  <si>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</si>
  <si>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</si>
  <si>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</si>
  <si>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</si>
  <si>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</si>
  <si>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</si>
  <si>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</si>
  <si>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</si>
  <si>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</si>
  <si>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</si>
  <si>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</si>
  <si>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</si>
  <si>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</si>
  <si>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</si>
  <si>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</si>
  <si>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</si>
  <si>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</si>
  <si>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</si>
  <si>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</si>
  <si>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</si>
  <si>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</si>
  <si>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</si>
  <si>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</si>
  <si>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</si>
  <si>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</si>
  <si>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</si>
  <si>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</si>
  <si>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</si>
  <si>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</si>
  <si>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</si>
  <si>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</si>
  <si>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</si>
  <si>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</si>
  <si>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</si>
  <si>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</si>
  <si>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</si>
  <si>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</si>
  <si>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</si>
  <si>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</si>
  <si>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</si>
  <si>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</si>
  <si>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</si>
  <si>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</si>
  <si>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</si>
  <si>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</si>
  <si>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</si>
  <si>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</si>
  <si>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</si>
  <si>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</si>
  <si>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</si>
  <si>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</si>
  <si>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</si>
  <si>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</si>
  <si>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</si>
  <si>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</si>
  <si>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</si>
  <si>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</si>
  <si>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</si>
  <si>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</si>
  <si>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</si>
  <si>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</si>
  <si>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</si>
  <si>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</si>
  <si>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</si>
  <si>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</si>
  <si>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</si>
  <si>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</si>
  <si>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</si>
  <si>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</si>
  <si>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</si>
  <si>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</si>
  <si>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</si>
  <si>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</si>
  <si>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</si>
  <si>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</si>
  <si>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</si>
  <si>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</si>
  <si>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</si>
  <si>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</si>
  <si>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</si>
  <si>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</si>
  <si>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</si>
  <si>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</si>
  <si>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</si>
  <si>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</si>
  <si>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</si>
  <si>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</si>
  <si>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</si>
  <si>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</si>
  <si>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</si>
  <si>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</si>
  <si>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</si>
  <si>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</si>
  <si>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</si>
  <si>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</si>
  <si>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</si>
  <si>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</si>
  <si>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</si>
  <si>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</si>
  <si>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</si>
  <si>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</si>
  <si>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</si>
  <si>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</si>
  <si>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</si>
  <si>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</si>
  <si>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</si>
  <si>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</si>
  <si>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</si>
  <si>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</si>
  <si>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</si>
  <si>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</si>
  <si>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</si>
  <si>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</si>
  <si>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</si>
  <si>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</si>
  <si>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</si>
  <si>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</si>
  <si>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</si>
  <si>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</si>
  <si>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</si>
  <si>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</si>
  <si>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</si>
  <si>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</si>
  <si>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</si>
  <si>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</si>
  <si>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</si>
  <si>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</si>
  <si>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</si>
  <si>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</si>
  <si>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</si>
  <si>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</si>
  <si>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</si>
  <si>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</si>
  <si>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</si>
  <si>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</si>
  <si>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</si>
  <si>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</si>
  <si>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</si>
  <si>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</si>
  <si>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</si>
  <si>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</si>
  <si>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</si>
  <si>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</si>
  <si>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</si>
  <si>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</si>
  <si>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</si>
  <si>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</si>
  <si>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</si>
  <si>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</si>
  <si>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</si>
  <si>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</si>
  <si>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</si>
  <si>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</si>
  <si>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</si>
  <si>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</si>
  <si>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</si>
  <si>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</si>
  <si>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</si>
  <si>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</si>
  <si>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</si>
  <si>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</si>
  <si>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</si>
  <si>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</si>
  <si>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</si>
  <si>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</si>
  <si>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</si>
  <si>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</si>
  <si>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</si>
  <si>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</si>
  <si>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</si>
  <si>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</si>
  <si>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</si>
  <si>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</si>
  <si>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</si>
  <si>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</si>
  <si>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</si>
  <si>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</si>
  <si>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</si>
  <si>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</si>
  <si>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</si>
  <si>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</si>
  <si>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</si>
  <si>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</si>
  <si>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</si>
  <si>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</si>
  <si>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</si>
  <si>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</si>
  <si>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</si>
  <si>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</si>
  <si>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</si>
  <si>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</si>
  <si>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</si>
  <si>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</si>
  <si>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</si>
  <si>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</si>
  <si>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</si>
  <si>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</si>
  <si>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</si>
  <si>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</si>
  <si>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</si>
  <si>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</si>
  <si>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</si>
  <si>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</si>
  <si>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</si>
  <si>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</si>
  <si>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</si>
  <si>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</si>
  <si>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</si>
  <si>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</si>
  <si>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</si>
  <si>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</si>
  <si>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</si>
  <si>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</si>
  <si>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</si>
  <si>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</si>
  <si>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</si>
  <si>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</si>
  <si>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</si>
  <si>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</si>
  <si>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</si>
  <si>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</si>
  <si>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</si>
  <si>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</si>
  <si>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</si>
  <si>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</si>
  <si>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</si>
  <si>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</si>
  <si>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</si>
  <si>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</si>
  <si>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</si>
  <si>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</si>
  <si>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</si>
  <si>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</si>
  <si>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</si>
  <si>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</si>
  <si>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</si>
  <si>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</si>
  <si>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</si>
  <si>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</si>
  <si>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</si>
  <si>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</si>
  <si>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</si>
  <si>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</si>
  <si>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</si>
  <si>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</si>
  <si>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</si>
  <si>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</si>
  <si>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</si>
  <si>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</si>
  <si>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</si>
  <si>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</si>
  <si>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</si>
  <si>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</si>
  <si>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</si>
  <si>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</si>
  <si>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</si>
  <si>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</si>
  <si>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</si>
  <si>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</si>
  <si>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</si>
  <si>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</si>
  <si>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</si>
  <si>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</si>
  <si>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</si>
  <si>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</si>
  <si>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</si>
  <si>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</si>
  <si>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</si>
  <si>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</si>
  <si>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</si>
  <si>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</si>
  <si>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</si>
  <si>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</si>
  <si>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</si>
  <si>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</si>
  <si>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</si>
  <si>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</si>
  <si>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</si>
  <si>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</si>
  <si>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</si>
  <si>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</si>
  <si>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</si>
  <si>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</si>
  <si>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</si>
  <si>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</si>
  <si>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</si>
  <si>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</si>
  <si>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</si>
  <si>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</si>
  <si>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</si>
  <si>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</si>
  <si>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</si>
  <si>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</si>
  <si>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</si>
  <si>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</si>
  <si>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</si>
  <si>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</si>
  <si>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</si>
  <si>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</si>
  <si>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</si>
  <si>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</si>
  <si>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</si>
  <si>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</si>
  <si>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</si>
  <si>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</si>
  <si>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</si>
  <si>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</si>
  <si>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</si>
  <si>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</si>
  <si>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</si>
  <si>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</si>
  <si>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</si>
  <si>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</si>
  <si>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</si>
  <si>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</si>
  <si>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</si>
  <si>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</si>
  <si>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</si>
  <si>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</si>
  <si>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</si>
  <si>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</si>
  <si>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</si>
  <si>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</si>
  <si>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</si>
  <si>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</si>
  <si>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</si>
  <si>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</si>
  <si>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</si>
  <si>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</si>
  <si>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</si>
  <si>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</si>
  <si>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</si>
  <si>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</si>
  <si>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</si>
  <si>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</si>
  <si>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</si>
  <si>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</si>
  <si>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</si>
  <si>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</si>
  <si>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</si>
  <si>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</si>
  <si>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</si>
  <si>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</si>
  <si>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</si>
  <si>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</si>
  <si>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</si>
  <si>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</si>
  <si>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</si>
  <si>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</si>
  <si>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</si>
  <si>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</si>
  <si>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</si>
  <si>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</si>
  <si>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</si>
  <si>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</si>
  <si>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</si>
  <si>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</si>
  <si>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</si>
  <si>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</si>
  <si>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</si>
  <si>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</si>
  <si>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</si>
  <si>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</si>
  <si>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</si>
  <si>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</si>
  <si>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</si>
  <si>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</si>
  <si>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</si>
  <si>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</si>
  <si>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</si>
  <si>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</si>
  <si>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</si>
  <si>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</si>
  <si>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</si>
  <si>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</si>
  <si>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</si>
  <si>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</si>
  <si>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</si>
  <si>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</si>
  <si>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</si>
  <si>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</si>
  <si>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</si>
  <si>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</si>
  <si>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</si>
  <si>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</si>
  <si>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</si>
  <si>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</si>
  <si>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</si>
  <si>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</si>
  <si>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</si>
  <si>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</si>
  <si>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</si>
  <si>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</si>
  <si>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</si>
  <si>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</si>
  <si>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</si>
  <si>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</si>
  <si>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</si>
  <si>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</si>
  <si>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</si>
  <si>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</si>
  <si>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</si>
  <si>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</si>
  <si>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</si>
  <si>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</si>
  <si>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</si>
  <si>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</si>
  <si>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</si>
  <si>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</si>
  <si>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</si>
  <si>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</si>
  <si>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</si>
  <si>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</si>
  <si>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</si>
  <si>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</si>
  <si>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</si>
  <si>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</si>
  <si>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</si>
  <si>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</si>
  <si>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</si>
  <si>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</si>
  <si>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</si>
  <si>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</si>
  <si>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</si>
  <si>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</si>
  <si>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</si>
  <si>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</si>
  <si>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</si>
  <si>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</si>
  <si>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</si>
  <si>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</si>
  <si>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</si>
  <si>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</si>
  <si>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</si>
  <si>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</si>
  <si>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</si>
  <si>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</si>
  <si>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</si>
  <si>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</si>
  <si>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</si>
  <si>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</si>
  <si>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</si>
  <si>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</si>
  <si>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</si>
  <si>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</si>
  <si>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</si>
  <si>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</si>
  <si>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</si>
  <si>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</si>
  <si>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</si>
  <si>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</si>
  <si>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</si>
  <si>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</si>
  <si>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</si>
  <si>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</si>
  <si>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</si>
  <si>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</si>
  <si>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</si>
  <si>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</si>
  <si>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</si>
  <si>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</si>
  <si>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</si>
  <si>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</si>
  <si>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</si>
  <si>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</si>
  <si>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</si>
  <si>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</si>
  <si>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</si>
  <si>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</si>
  <si>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</si>
  <si>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</si>
  <si>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</si>
  <si>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</si>
  <si>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</si>
  <si>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</si>
  <si>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</si>
  <si>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</si>
  <si>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</si>
  <si>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</si>
  <si>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</si>
  <si>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</si>
  <si>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</si>
  <si>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</si>
  <si>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</si>
  <si>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</si>
  <si>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</si>
  <si>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</si>
  <si>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</si>
  <si>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</si>
  <si>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</si>
  <si>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</si>
  <si>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</si>
  <si>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</si>
  <si>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</si>
  <si>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</si>
  <si>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</si>
  <si>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</si>
  <si>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</si>
  <si>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</si>
  <si>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</si>
  <si>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</si>
  <si>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</si>
  <si>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</si>
  <si>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</si>
  <si>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</si>
  <si>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</si>
  <si>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</si>
  <si>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</si>
  <si>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</si>
  <si>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</si>
  <si>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</si>
  <si>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</si>
  <si>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</si>
  <si>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</si>
  <si>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</si>
  <si>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</si>
  <si>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</si>
  <si>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</si>
  <si>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</si>
  <si>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</si>
  <si>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</si>
  <si>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</si>
  <si>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</si>
  <si>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</si>
  <si>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</si>
  <si>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</si>
  <si>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</si>
  <si>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</si>
  <si>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</si>
  <si>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</si>
  <si>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</si>
  <si>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</si>
  <si>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</si>
  <si>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</si>
  <si>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</si>
  <si>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</si>
  <si>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</si>
  <si>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</si>
  <si>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</si>
  <si>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</si>
  <si>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</si>
  <si>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</si>
  <si>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</si>
  <si>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</si>
  <si>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</si>
  <si>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</si>
  <si>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</si>
  <si>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</si>
  <si>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</si>
  <si>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</si>
  <si>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</si>
  <si>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</si>
  <si>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</si>
  <si>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</si>
  <si>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</si>
  <si>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</si>
  <si>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</si>
  <si>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</si>
  <si>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</si>
  <si>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</si>
  <si>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</si>
  <si>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</si>
  <si>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</si>
  <si>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</si>
  <si>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</si>
  <si>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</si>
  <si>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</si>
  <si>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</si>
  <si>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</si>
  <si>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</si>
  <si>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</si>
  <si>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</si>
  <si>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</si>
  <si>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</si>
  <si>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</si>
  <si>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</si>
  <si>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</si>
  <si>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</si>
  <si>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</si>
  <si>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</si>
  <si>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</si>
  <si>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</si>
  <si>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</si>
  <si>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</si>
  <si>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</si>
  <si>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</si>
  <si>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</si>
  <si>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</si>
  <si>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</si>
  <si>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</si>
  <si>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</si>
  <si>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</si>
  <si>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</si>
  <si>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</si>
  <si>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</si>
  <si>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</si>
  <si>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</si>
  <si>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</si>
  <si>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</si>
  <si>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</si>
  <si>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</si>
  <si>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</si>
  <si>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</si>
  <si>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</si>
  <si>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</si>
  <si>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</si>
  <si>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</si>
  <si>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</si>
  <si>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</si>
  <si>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</si>
  <si>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</si>
  <si>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</si>
  <si>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</si>
  <si>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</si>
  <si>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</si>
  <si>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</si>
  <si>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</si>
  <si>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</si>
  <si>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</si>
  <si>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</si>
  <si>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</si>
  <si>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</si>
  <si>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</si>
  <si>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</si>
  <si>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</si>
  <si>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</si>
  <si>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</si>
  <si>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</si>
  <si>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</si>
  <si>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</si>
  <si>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</si>
  <si>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</si>
  <si>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</si>
  <si>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</si>
  <si>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</si>
  <si>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</si>
  <si>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</si>
  <si>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</si>
  <si>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</si>
  <si>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</si>
  <si>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</si>
  <si>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</si>
  <si>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</si>
  <si>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</si>
  <si>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</si>
  <si>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</si>
  <si>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</si>
  <si>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</si>
  <si>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</si>
  <si>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</si>
  <si>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</si>
  <si>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</si>
  <si>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</si>
  <si>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</si>
  <si>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</si>
  <si>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</si>
  <si>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</si>
  <si>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</si>
  <si>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</si>
  <si>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</si>
  <si>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</si>
  <si>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</si>
  <si>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</si>
  <si>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</si>
  <si>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</si>
  <si>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</si>
  <si>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</si>
  <si>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</si>
  <si>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</si>
  <si>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</si>
  <si>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</si>
  <si>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</si>
  <si>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</si>
  <si>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</si>
  <si>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</si>
  <si>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</si>
  <si>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</si>
  <si>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</si>
  <si>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</si>
  <si>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</si>
  <si>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</si>
  <si>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</si>
  <si>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</si>
  <si>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</si>
  <si>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</si>
  <si>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</si>
  <si>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</si>
  <si>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</si>
  <si>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</si>
  <si>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</si>
  <si>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</si>
  <si>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</si>
  <si>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</si>
  <si>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</si>
  <si>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</si>
  <si>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</si>
  <si>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</si>
  <si>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</si>
  <si>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</si>
  <si>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</si>
  <si>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</si>
  <si>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</si>
  <si>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</si>
  <si>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</si>
  <si>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</si>
  <si>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</si>
  <si>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</si>
  <si>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</si>
  <si>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</si>
  <si>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</si>
  <si>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</si>
  <si>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</si>
  <si>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</si>
  <si>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</si>
  <si>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</si>
  <si>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</si>
  <si>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</si>
  <si>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</si>
  <si>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</si>
  <si>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</si>
  <si>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</si>
  <si>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</si>
  <si>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</si>
  <si>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</si>
  <si>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</si>
  <si>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</si>
  <si>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</si>
  <si>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</si>
  <si>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</si>
  <si>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</si>
  <si>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</si>
  <si>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</si>
  <si>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</si>
  <si>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</si>
  <si>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</si>
  <si>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</si>
  <si>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</si>
  <si>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</si>
  <si>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</si>
  <si>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</si>
  <si>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</si>
  <si>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</si>
  <si>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</si>
  <si>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</si>
  <si>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</si>
  <si>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</si>
  <si>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</si>
  <si>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</si>
  <si>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</si>
  <si>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</si>
  <si>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</si>
  <si>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</si>
  <si>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</si>
  <si>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</si>
  <si>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</si>
  <si>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</si>
  <si>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</si>
  <si>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</si>
  <si>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</si>
  <si>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</si>
  <si>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</si>
  <si>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</si>
  <si>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</si>
  <si>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</si>
  <si>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</si>
  <si>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</si>
  <si>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</si>
  <si>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</si>
  <si>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</si>
  <si>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</si>
  <si>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</si>
  <si>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</si>
  <si>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</si>
  <si>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</si>
  <si>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</si>
  <si>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</si>
  <si>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</si>
  <si>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</si>
  <si>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</si>
  <si>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</si>
  <si>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</si>
  <si>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</si>
  <si>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</si>
  <si>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</si>
  <si>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</si>
  <si>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</si>
  <si>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</si>
  <si>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</si>
  <si>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</si>
  <si>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</si>
  <si>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</si>
  <si>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</si>
  <si>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</si>
  <si>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</si>
  <si>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</si>
  <si>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</si>
  <si>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</si>
  <si>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</si>
  <si>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</si>
  <si>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</si>
  <si>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</si>
  <si>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</si>
  <si>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</si>
  <si>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</si>
  <si>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</si>
  <si>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</si>
  <si>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</si>
  <si>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</si>
  <si>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</si>
  <si>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</si>
  <si>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</si>
  <si>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</si>
  <si>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</si>
  <si>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</si>
  <si>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</si>
  <si>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</si>
  <si>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</si>
  <si>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</si>
  <si>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</si>
  <si>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</si>
  <si>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</si>
  <si>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</si>
  <si>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</si>
  <si>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</si>
  <si>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</si>
  <si>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</si>
  <si>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</si>
  <si>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</si>
  <si>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</si>
  <si>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</si>
  <si>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</si>
  <si>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</si>
  <si>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</si>
  <si>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</si>
  <si>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</si>
  <si>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</si>
  <si>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</si>
  <si>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</si>
  <si>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</si>
  <si>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</si>
  <si>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</si>
  <si>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</si>
  <si>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</si>
  <si>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</si>
  <si>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</si>
  <si>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</si>
  <si>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</si>
  <si>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</si>
  <si>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</si>
  <si>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</si>
  <si>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</si>
  <si>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</si>
  <si>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</si>
  <si>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</si>
  <si>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</si>
  <si>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</si>
  <si>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</si>
  <si>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</si>
  <si>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</si>
  <si>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</si>
  <si>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</si>
  <si>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</si>
  <si>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</si>
  <si>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</si>
  <si>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</si>
  <si>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</si>
  <si>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</si>
  <si>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</si>
  <si>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</si>
  <si>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</si>
  <si>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</si>
  <si>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</si>
  <si>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</si>
  <si>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</si>
  <si>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</si>
  <si>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</si>
  <si>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</si>
  <si>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</si>
  <si>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</si>
  <si>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</si>
  <si>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</si>
  <si>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</si>
  <si>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</si>
  <si>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</si>
  <si>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</si>
  <si>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</si>
  <si>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</si>
  <si>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</si>
  <si>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</si>
  <si>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</si>
  <si>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</si>
  <si>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</si>
  <si>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</si>
  <si>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</si>
  <si>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</si>
  <si>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</si>
  <si>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</si>
  <si>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</si>
  <si>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</si>
  <si>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</si>
  <si>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</si>
  <si>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</si>
  <si>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</si>
  <si>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</si>
  <si>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</si>
  <si>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</si>
  <si>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</si>
  <si>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</si>
  <si>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</si>
  <si>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</si>
  <si>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</si>
  <si>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</si>
  <si>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</si>
  <si>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</si>
  <si>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</si>
  <si>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</si>
  <si>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</si>
  <si>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</si>
  <si>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</si>
  <si>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</si>
  <si>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</si>
  <si>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</si>
  <si>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</si>
  <si>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</si>
  <si>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</si>
  <si>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</si>
  <si>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</si>
  <si>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</si>
  <si>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</si>
  <si>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</si>
  <si>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</si>
  <si>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</si>
  <si>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</si>
  <si>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</si>
  <si>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</si>
  <si>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</si>
  <si>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</si>
  <si>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</si>
  <si>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</si>
  <si>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</si>
  <si>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</si>
  <si>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</si>
  <si>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</si>
  <si>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</si>
  <si>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</si>
  <si>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</si>
  <si>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</si>
  <si>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</si>
  <si>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</si>
  <si>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</si>
  <si>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</si>
  <si>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</si>
  <si>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</si>
  <si>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</si>
  <si>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</si>
  <si>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</si>
  <si>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</si>
  <si>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</si>
  <si>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</si>
  <si>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</si>
  <si>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</si>
  <si>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</si>
  <si>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</si>
  <si>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</si>
  <si>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</si>
  <si>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</si>
  <si>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</si>
  <si>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</si>
  <si>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</si>
  <si>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</si>
  <si>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</si>
  <si>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</si>
  <si>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</si>
  <si>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</si>
  <si>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</si>
  <si>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</si>
  <si>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</si>
  <si>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</si>
  <si>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</si>
  <si>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</si>
  <si>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</si>
  <si>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</si>
  <si>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</si>
  <si>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</si>
  <si>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</si>
  <si>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</si>
  <si>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</si>
  <si>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</si>
  <si>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</si>
  <si>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</si>
  <si>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</si>
  <si>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</si>
  <si>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</si>
  <si>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</si>
  <si>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</si>
  <si>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</si>
  <si>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</si>
  <si>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</si>
  <si>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</si>
  <si>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</si>
  <si>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</si>
  <si>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</si>
  <si>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</si>
  <si>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</si>
  <si>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</si>
  <si>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</si>
  <si>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</si>
  <si>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</si>
  <si>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</si>
  <si>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</si>
  <si>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</si>
  <si>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</si>
  <si>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</si>
  <si>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</si>
  <si>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</si>
  <si>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</si>
  <si>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</si>
  <si>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</si>
  <si>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</si>
  <si>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</si>
  <si>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</si>
  <si>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</si>
  <si>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</si>
  <si>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</si>
  <si>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</si>
  <si>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</si>
  <si>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</si>
  <si>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</si>
  <si>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</si>
  <si>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</si>
  <si>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</si>
  <si>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</si>
  <si>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</si>
  <si>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</si>
  <si>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</si>
  <si>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</si>
  <si>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</si>
  <si>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</si>
  <si>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</si>
  <si>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</si>
  <si>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</si>
  <si>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</si>
  <si>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</si>
  <si>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</si>
  <si>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</si>
  <si>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</si>
  <si>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</si>
  <si>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</si>
  <si>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</si>
  <si>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</si>
  <si>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</si>
  <si>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</si>
  <si>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</si>
  <si>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</si>
  <si>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</si>
  <si>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</si>
  <si>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</si>
  <si>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</si>
  <si>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</si>
  <si>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</si>
  <si>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</si>
  <si>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</si>
  <si>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</si>
  <si>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</si>
  <si>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</si>
  <si>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</si>
  <si>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</si>
  <si>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</si>
  <si>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</si>
  <si>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</si>
  <si>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</si>
  <si>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</si>
  <si>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</si>
  <si>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</si>
  <si>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</si>
  <si>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</si>
  <si>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</si>
  <si>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</si>
  <si>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</si>
  <si>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</si>
  <si>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</si>
  <si>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</si>
  <si>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</si>
  <si>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</si>
  <si>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</si>
  <si>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</si>
  <si>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</si>
  <si>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</si>
  <si>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</si>
  <si>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</si>
  <si>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</si>
  <si>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</si>
  <si>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</si>
  <si>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</si>
  <si>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</si>
  <si>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</si>
  <si>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</si>
  <si>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</si>
  <si>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</si>
  <si>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</si>
  <si>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</si>
  <si>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</si>
  <si>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</si>
  <si>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</si>
  <si>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</si>
  <si>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</si>
  <si>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</si>
  <si>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</si>
  <si>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</si>
  <si>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</si>
  <si>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</si>
  <si>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</si>
  <si>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</si>
  <si>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</si>
  <si>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</si>
  <si>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</si>
  <si>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</si>
  <si>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</si>
  <si>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</si>
  <si>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</si>
  <si>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</si>
  <si>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</si>
  <si>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</si>
  <si>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</si>
  <si>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</si>
  <si>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</si>
  <si>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</si>
  <si>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</si>
  <si>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</si>
  <si>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</si>
  <si>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</si>
  <si>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</si>
  <si>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</si>
  <si>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</si>
  <si>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</si>
  <si>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</si>
  <si>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</si>
  <si>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</si>
  <si>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</si>
  <si>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</si>
  <si>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</si>
  <si>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</si>
  <si>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</si>
  <si>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</si>
  <si>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</si>
  <si>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</si>
  <si>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</si>
  <si>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</si>
  <si>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</si>
  <si>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</si>
  <si>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</si>
  <si>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</si>
  <si>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</si>
  <si>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</si>
  <si>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</si>
  <si>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</si>
  <si>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</si>
  <si>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</si>
  <si>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</si>
  <si>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</si>
  <si>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</si>
  <si>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</si>
  <si>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</si>
  <si>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</si>
  <si>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</si>
  <si>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</si>
  <si>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</si>
  <si>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</si>
  <si>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</si>
  <si>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</si>
  <si>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</si>
  <si>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</si>
  <si>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</si>
  <si>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</si>
  <si>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</si>
  <si>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</si>
  <si>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</si>
  <si>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</si>
  <si>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</si>
  <si>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</si>
  <si>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</si>
  <si>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</si>
  <si>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</si>
  <si>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</si>
  <si>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</si>
  <si>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</si>
  <si>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</si>
  <si>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</si>
  <si>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</si>
  <si>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</si>
  <si>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</si>
  <si>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</si>
  <si>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</si>
  <si>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</si>
  <si>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</si>
  <si>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</si>
  <si>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</si>
  <si>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</si>
  <si>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</si>
  <si>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</si>
  <si>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</si>
  <si>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</si>
  <si>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</si>
  <si>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</si>
  <si>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</si>
  <si>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</si>
  <si>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</si>
  <si>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</si>
  <si>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</si>
  <si>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</si>
  <si>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</si>
  <si>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</si>
  <si>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</si>
  <si>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</si>
  <si>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</si>
  <si>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</si>
  <si>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</si>
  <si>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</si>
  <si>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</si>
  <si>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</si>
  <si>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</si>
  <si>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</si>
  <si>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</si>
  <si>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</si>
  <si>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</si>
  <si>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</si>
  <si>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</si>
  <si>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</si>
  <si>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</si>
  <si>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</si>
  <si>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</si>
  <si>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</si>
  <si>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</si>
  <si>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</si>
  <si>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</si>
  <si>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</si>
  <si>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</si>
  <si>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</si>
  <si>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</si>
  <si>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</si>
  <si>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</si>
  <si>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</si>
  <si>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</si>
  <si>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</si>
  <si>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</si>
  <si>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</si>
  <si>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</si>
  <si>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</si>
  <si>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</si>
  <si>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</si>
  <si>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</si>
  <si>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</si>
  <si>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</si>
  <si>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</si>
  <si>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</si>
  <si>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</si>
  <si>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</si>
  <si>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</si>
  <si>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</si>
  <si>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</si>
  <si>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</si>
  <si>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</si>
  <si>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</si>
  <si>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</si>
  <si>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</si>
  <si>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</si>
  <si>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</si>
  <si>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</si>
  <si>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</si>
  <si>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</si>
  <si>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</si>
  <si>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</si>
  <si>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</si>
  <si>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</si>
  <si>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</si>
  <si>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</si>
  <si>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</si>
  <si>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</si>
  <si>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</si>
  <si>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</si>
  <si>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</si>
  <si>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</si>
  <si>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</si>
  <si>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</si>
  <si>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</si>
  <si>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</si>
  <si>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</si>
  <si>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</si>
  <si>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</si>
  <si>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</si>
  <si>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</si>
  <si>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</si>
  <si>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</si>
  <si>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</si>
  <si>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</si>
  <si>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</si>
  <si>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</si>
  <si>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</si>
  <si>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</si>
  <si>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</si>
  <si>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</si>
  <si>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</si>
  <si>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</si>
  <si>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</si>
  <si>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</si>
  <si>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</si>
  <si>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</si>
  <si>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</si>
  <si>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</si>
  <si>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</si>
  <si>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</si>
  <si>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</si>
  <si>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</si>
  <si>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</si>
  <si>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</si>
  <si>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</si>
  <si>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</si>
  <si>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</si>
  <si>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</si>
  <si>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</si>
  <si>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</si>
  <si>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</si>
  <si>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</si>
  <si>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</si>
  <si>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</si>
  <si>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</si>
  <si>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</si>
  <si>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</si>
  <si>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</si>
  <si>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</si>
  <si>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</si>
  <si>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</si>
  <si>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</si>
  <si>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</si>
  <si>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</si>
  <si>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</si>
  <si>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</si>
  <si>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</si>
  <si>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</si>
  <si>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</si>
  <si>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</si>
  <si>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</si>
  <si>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</si>
  <si>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</si>
  <si>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</si>
  <si>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</si>
  <si>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</si>
  <si>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</si>
  <si>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</si>
  <si>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</si>
  <si>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</si>
  <si>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</si>
  <si>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</si>
  <si>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</si>
  <si>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</si>
  <si>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</si>
  <si>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</si>
  <si>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</si>
  <si>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</si>
  <si>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</si>
  <si>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</si>
  <si>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</si>
  <si>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</si>
  <si>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</si>
  <si>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</si>
  <si>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</si>
  <si>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</si>
  <si>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</si>
  <si>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</si>
  <si>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</si>
  <si>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</si>
  <si>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</si>
  <si>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</si>
  <si>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</si>
  <si>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</si>
  <si>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</si>
  <si>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</si>
  <si>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</si>
  <si>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</si>
  <si>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</si>
  <si>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</si>
  <si>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</si>
  <si>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</si>
  <si>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</si>
  <si>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</si>
  <si>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</si>
  <si>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</si>
  <si>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</si>
  <si>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</si>
  <si>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</si>
  <si>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</si>
  <si>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</si>
  <si>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</si>
  <si>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</si>
  <si>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</si>
  <si>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</si>
  <si>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</si>
  <si>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</si>
  <si>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</si>
  <si>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</si>
  <si>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</si>
  <si>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</si>
  <si>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</si>
  <si>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</si>
  <si>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</si>
  <si>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</si>
  <si>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</si>
  <si>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</si>
  <si>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</si>
  <si>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</si>
  <si>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</si>
  <si>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</si>
  <si>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</si>
  <si>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</si>
  <si>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</si>
  <si>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</si>
  <si>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</si>
  <si>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</si>
  <si>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</si>
  <si>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</si>
  <si>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</si>
  <si>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</si>
  <si>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</si>
  <si>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</si>
  <si>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</si>
  <si>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</si>
  <si>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</si>
  <si>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</si>
  <si>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</si>
  <si>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</si>
  <si>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</si>
  <si>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</si>
  <si>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</si>
  <si>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</si>
  <si>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</si>
  <si>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</si>
  <si>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</si>
  <si>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</si>
  <si>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</si>
  <si>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</si>
  <si>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</si>
  <si>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</si>
  <si>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</si>
  <si>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</si>
  <si>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</si>
  <si>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</si>
  <si>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</si>
  <si>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</si>
  <si>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</si>
  <si>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</si>
  <si>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</si>
  <si>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</si>
  <si>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</si>
  <si>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</si>
  <si>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</si>
  <si>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</si>
  <si>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</si>
  <si>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</si>
  <si>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</si>
  <si>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</si>
  <si>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</si>
  <si>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</si>
  <si>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</si>
  <si>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</si>
  <si>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</si>
  <si>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</si>
  <si>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</si>
  <si>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</si>
  <si>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</si>
  <si>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</si>
  <si>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</si>
  <si>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</si>
  <si>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</si>
  <si>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</si>
  <si>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</si>
  <si>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</si>
  <si>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</si>
  <si>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</si>
  <si>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</si>
  <si>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</si>
  <si>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</si>
  <si>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</si>
  <si>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</si>
  <si>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</si>
  <si>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</si>
  <si>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</si>
  <si>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</si>
  <si>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</si>
  <si>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</si>
  <si>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</si>
  <si>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</si>
  <si>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</si>
  <si>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</si>
  <si>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</si>
  <si>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</si>
  <si>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</si>
  <si>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</si>
  <si>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</si>
  <si>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</si>
  <si>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</si>
  <si>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</si>
  <si>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</si>
  <si>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</si>
  <si>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</si>
  <si>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</si>
  <si>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</si>
  <si>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</si>
  <si>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</si>
  <si>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</si>
  <si>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</si>
  <si>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</si>
  <si>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</si>
  <si>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</si>
  <si>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</si>
  <si>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</si>
  <si>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</si>
  <si>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</si>
  <si>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</si>
  <si>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</si>
  <si>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</si>
  <si>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</si>
  <si>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</si>
  <si>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</si>
  <si>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</si>
  <si>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</si>
  <si>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</si>
  <si>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</si>
  <si>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</si>
  <si>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</si>
  <si>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</si>
  <si>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</si>
  <si>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</si>
  <si>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</si>
  <si>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</si>
  <si>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</si>
  <si>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</si>
  <si>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</si>
  <si>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</si>
  <si>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</si>
  <si>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</si>
  <si>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</si>
  <si>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</si>
  <si>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</si>
  <si>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</si>
  <si>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</si>
  <si>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</si>
  <si>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</si>
  <si>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</si>
  <si>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</si>
  <si>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</si>
  <si>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</si>
  <si>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</si>
  <si>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</si>
  <si>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</si>
  <si>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</si>
  <si>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</si>
  <si>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</si>
  <si>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</si>
  <si>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</si>
  <si>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</si>
  <si>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</si>
  <si>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</si>
  <si>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</si>
  <si>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</si>
  <si>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</si>
  <si>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</si>
  <si>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</si>
  <si>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</si>
  <si>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</si>
  <si>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</si>
  <si>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</si>
  <si>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</si>
  <si>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</si>
  <si>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</si>
  <si>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</si>
  <si>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</si>
  <si>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</si>
  <si>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</si>
  <si>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</si>
  <si>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</si>
  <si>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</si>
  <si>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</si>
  <si>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</si>
  <si>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</si>
  <si>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</si>
  <si>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</si>
  <si>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</si>
  <si>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</si>
  <si>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</si>
  <si>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</si>
  <si>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</si>
  <si>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</si>
  <si>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</si>
  <si>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</si>
  <si>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</si>
  <si>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</si>
  <si>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</si>
  <si>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</si>
  <si>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</si>
  <si>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</si>
  <si>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</si>
  <si>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</si>
  <si>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</si>
  <si>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</si>
  <si>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</si>
  <si>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</si>
  <si>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</si>
  <si>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</si>
  <si>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</si>
  <si>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</si>
  <si>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</si>
  <si>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</si>
  <si>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</si>
  <si>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</si>
  <si>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</si>
  <si>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</si>
  <si>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</si>
  <si>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</si>
  <si>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</si>
  <si>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</si>
  <si>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</si>
  <si>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</si>
  <si>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</si>
  <si>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</si>
  <si>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</si>
  <si>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</si>
  <si>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</si>
  <si>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</si>
  <si>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</si>
  <si>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</si>
  <si>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</si>
  <si>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</si>
  <si>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</si>
  <si>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</si>
  <si>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</si>
  <si>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</si>
  <si>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</si>
  <si>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</si>
  <si>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</si>
  <si>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</si>
  <si>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</si>
  <si>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</si>
  <si>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</si>
  <si>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</si>
  <si>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</si>
  <si>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</si>
  <si>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</si>
  <si>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</si>
  <si>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</si>
  <si>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</si>
  <si>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</si>
  <si>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</si>
  <si>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</si>
  <si>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</si>
  <si>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</si>
  <si>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</si>
  <si>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</si>
  <si>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</si>
  <si>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</si>
  <si>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</si>
  <si>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</si>
  <si>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</si>
  <si>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</si>
  <si>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</si>
  <si>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</si>
  <si>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</si>
  <si>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</si>
  <si>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</si>
  <si>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</si>
  <si>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</si>
  <si>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</si>
  <si>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</si>
  <si>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</si>
  <si>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</si>
  <si>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</si>
  <si>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</si>
  <si>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</si>
  <si>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</si>
  <si>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</si>
  <si>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</si>
  <si>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</si>
  <si>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</si>
  <si>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</si>
  <si>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</si>
  <si>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</si>
  <si>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</si>
  <si>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</si>
  <si>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</si>
  <si>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</si>
  <si>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</si>
  <si>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</si>
  <si>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</si>
  <si>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</si>
  <si>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</si>
  <si>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</si>
  <si>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</si>
  <si>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</si>
  <si>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</si>
  <si>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</si>
  <si>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</si>
  <si>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</si>
  <si>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</si>
  <si>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</si>
  <si>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</si>
  <si>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</si>
  <si>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</si>
  <si>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</si>
  <si>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</si>
  <si>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</si>
  <si>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</si>
  <si>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</si>
  <si>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</si>
  <si>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</si>
  <si>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</si>
  <si>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</si>
  <si>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</si>
  <si>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</si>
  <si>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</si>
  <si>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</si>
  <si>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</si>
  <si>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</si>
  <si>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</si>
  <si>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</si>
  <si>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</si>
  <si>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</si>
  <si>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</si>
  <si>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</si>
  <si>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</si>
  <si>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</si>
  <si>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</si>
  <si>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</si>
  <si>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</si>
  <si>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</si>
  <si>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</si>
  <si>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</si>
  <si>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</si>
  <si>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</si>
  <si>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</si>
  <si>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</si>
  <si>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</si>
  <si>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</si>
  <si>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</si>
  <si>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</si>
  <si>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</si>
  <si>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</si>
  <si>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</si>
  <si>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</si>
  <si>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</si>
  <si>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</si>
  <si>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</si>
  <si>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</si>
  <si>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</si>
  <si>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</si>
  <si>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</si>
  <si>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</si>
  <si>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</si>
  <si>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</si>
  <si>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</si>
  <si>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</si>
  <si>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</si>
  <si>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</si>
  <si>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</si>
  <si>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</si>
  <si>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</si>
  <si>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</si>
  <si>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</si>
  <si>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</si>
  <si>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</si>
  <si>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</si>
  <si>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</si>
  <si>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</si>
  <si>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</si>
  <si>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</si>
  <si>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</si>
  <si>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</si>
  <si>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</si>
  <si>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</si>
  <si>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</si>
  <si>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</si>
  <si>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</si>
  <si>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</si>
  <si>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</si>
  <si>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</si>
  <si>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</si>
  <si>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</si>
  <si>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</si>
  <si>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</si>
  <si>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</si>
  <si>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</si>
  <si>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</si>
  <si>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</si>
  <si>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</si>
  <si>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</si>
  <si>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</si>
  <si>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</si>
  <si>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</si>
  <si>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</si>
  <si>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</si>
  <si>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</si>
  <si>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</si>
  <si>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</si>
  <si>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</si>
  <si>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</si>
  <si>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</si>
  <si>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</si>
  <si>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</si>
  <si>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</si>
  <si>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</si>
  <si>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</si>
  <si>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</si>
  <si>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</si>
  <si>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</si>
  <si>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</si>
  <si>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</si>
  <si>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</si>
  <si>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</si>
  <si>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</si>
  <si>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</si>
  <si>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</si>
  <si>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</si>
  <si>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</si>
  <si>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</si>
  <si>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</si>
  <si>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</si>
  <si>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</si>
  <si>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</si>
  <si>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</si>
  <si>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</si>
  <si>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</si>
  <si>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</si>
  <si>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</si>
  <si>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</si>
  <si>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</si>
  <si>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</si>
  <si>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</si>
  <si>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</si>
  <si>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</si>
  <si>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</si>
  <si>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</si>
  <si>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</si>
  <si>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</si>
  <si>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</si>
  <si>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</si>
  <si>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</si>
  <si>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</si>
  <si>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</si>
  <si>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</si>
  <si>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</si>
  <si>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</si>
  <si>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</si>
  <si>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</si>
  <si>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</si>
  <si>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</si>
  <si>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</si>
  <si>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</si>
  <si>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</si>
  <si>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</si>
  <si>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</si>
  <si>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</si>
  <si>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</si>
  <si>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</si>
  <si>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</si>
  <si>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</si>
  <si>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</si>
  <si>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</si>
  <si>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</si>
  <si>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</si>
  <si>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</si>
  <si>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</si>
  <si>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</si>
  <si>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</si>
  <si>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</si>
  <si>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</si>
  <si>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</si>
  <si>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</si>
  <si>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</si>
  <si>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</si>
  <si>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</si>
  <si>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</si>
  <si>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</si>
  <si>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</si>
  <si>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</si>
  <si>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</si>
  <si>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</si>
  <si>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</si>
  <si>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</si>
  <si>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</si>
  <si>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</si>
  <si>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</si>
  <si>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</si>
  <si>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</si>
  <si>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</si>
  <si>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</si>
  <si>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</si>
  <si>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</si>
  <si>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</si>
  <si>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</si>
  <si>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</si>
  <si>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</si>
  <si>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</si>
  <si>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</si>
  <si>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</si>
  <si>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</si>
  <si>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</si>
  <si>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</si>
  <si>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</si>
  <si>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</si>
  <si>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</si>
  <si>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</si>
  <si>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</si>
  <si>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</si>
  <si>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</si>
  <si>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</si>
  <si>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</si>
  <si>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</si>
  <si>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</si>
  <si>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</si>
  <si>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</si>
  <si>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</si>
  <si>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</si>
  <si>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</si>
  <si>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</si>
  <si>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</si>
  <si>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</si>
  <si>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</si>
  <si>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</si>
  <si>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</si>
  <si>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</si>
  <si>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</si>
  <si>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</si>
  <si>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</si>
  <si>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</si>
  <si>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</si>
  <si>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</si>
  <si>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</si>
  <si>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</si>
  <si>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</si>
  <si>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</si>
  <si>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</si>
  <si>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</si>
  <si>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</si>
  <si>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</si>
  <si>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</si>
  <si>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</si>
  <si>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</si>
  <si>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</si>
  <si>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</si>
  <si>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</si>
  <si>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</si>
  <si>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</si>
  <si>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</si>
  <si>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</si>
  <si>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</si>
  <si>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</si>
  <si>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</si>
  <si>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</si>
  <si>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</si>
  <si>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</si>
  <si>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</si>
  <si>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</si>
  <si>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</si>
  <si>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</si>
  <si>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</si>
  <si>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</si>
  <si>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</si>
  <si>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</si>
  <si>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</si>
  <si>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</si>
  <si>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</si>
  <si>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</si>
  <si>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</si>
  <si>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</si>
  <si>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</si>
  <si>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</si>
  <si>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</si>
  <si>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</si>
  <si>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</si>
  <si>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</si>
  <si>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</si>
  <si>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</si>
  <si>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</si>
  <si>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</si>
  <si>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</si>
  <si>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</si>
  <si>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</si>
  <si>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</si>
  <si>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</si>
  <si>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</si>
  <si>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</si>
  <si>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</si>
  <si>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</si>
  <si>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</si>
  <si>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</si>
  <si>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</si>
  <si>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</si>
  <si>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</si>
  <si>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</si>
  <si>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</si>
  <si>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</si>
  <si>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</si>
  <si>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</si>
  <si>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</si>
  <si>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</si>
  <si>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</si>
  <si>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</si>
  <si>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</si>
  <si>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</si>
  <si>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</si>
  <si>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</si>
  <si>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</si>
  <si>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</si>
  <si>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</si>
  <si>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</si>
  <si>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</si>
  <si>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</si>
  <si>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</si>
  <si>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</si>
  <si>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</si>
  <si>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</si>
  <si>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</si>
  <si>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</si>
  <si>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</si>
  <si>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</si>
  <si>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</si>
  <si>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</si>
  <si>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</si>
  <si>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</si>
  <si>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</si>
  <si>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</si>
  <si>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</si>
  <si>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</si>
  <si>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</si>
  <si>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</si>
  <si>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</si>
  <si>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</si>
  <si>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</si>
  <si>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</si>
  <si>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</si>
  <si>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</si>
  <si>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</si>
  <si>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</si>
  <si>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</si>
  <si>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</si>
  <si>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</si>
  <si>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</si>
  <si>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</si>
  <si>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</si>
  <si>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</si>
  <si>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</si>
  <si>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</si>
  <si>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</si>
  <si>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</si>
  <si>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</si>
  <si>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</si>
  <si>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</si>
  <si>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</si>
  <si>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</si>
  <si>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</si>
  <si>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</si>
  <si>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</si>
  <si>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</si>
  <si>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</si>
  <si>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</si>
  <si>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</si>
  <si>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</si>
  <si>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</si>
  <si>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</si>
  <si>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</si>
  <si>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</si>
  <si>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</si>
  <si>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</si>
  <si>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</si>
  <si>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</si>
  <si>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</si>
  <si>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</si>
  <si>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</si>
  <si>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</si>
  <si>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</si>
  <si>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</si>
  <si>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</si>
  <si>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</si>
  <si>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</si>
  <si>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</si>
  <si>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</si>
  <si>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</si>
  <si>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</si>
  <si>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</si>
  <si>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</si>
  <si>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</si>
  <si>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</si>
  <si>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</si>
  <si>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</si>
  <si>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</si>
  <si>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</si>
  <si>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</si>
  <si>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</si>
  <si>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</si>
  <si>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</si>
  <si>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</si>
  <si>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</si>
  <si>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</si>
  <si>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</si>
  <si>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</si>
  <si>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</si>
  <si>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</si>
  <si>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</si>
  <si>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</si>
  <si>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</si>
  <si>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</si>
  <si>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</si>
  <si>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</si>
  <si>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</si>
  <si>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</si>
  <si>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</si>
  <si>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</si>
  <si>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</si>
  <si>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</si>
  <si>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</si>
  <si>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</si>
  <si>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</si>
  <si>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</si>
  <si>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</si>
  <si>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</si>
  <si>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</si>
  <si>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</si>
  <si>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</si>
  <si>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</si>
  <si>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</si>
  <si>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</si>
  <si>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</si>
  <si>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</si>
  <si>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</si>
  <si>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</si>
  <si>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</si>
  <si>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</si>
  <si>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</si>
  <si>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</si>
  <si>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</si>
  <si>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</si>
  <si>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</si>
  <si>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</si>
  <si>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</si>
  <si>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</si>
  <si>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</si>
  <si>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</si>
  <si>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</si>
  <si>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</si>
  <si>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</si>
  <si>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</si>
  <si>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</si>
  <si>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</si>
  <si>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</si>
  <si>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</si>
  <si>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</si>
  <si>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</si>
  <si>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</si>
  <si>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</si>
  <si>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</si>
  <si>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</si>
  <si>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</si>
  <si>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</si>
  <si>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</si>
  <si>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</si>
  <si>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</si>
  <si>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</si>
  <si>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</si>
  <si>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</si>
  <si>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</si>
  <si>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</si>
  <si>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</si>
  <si>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</si>
  <si>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</si>
  <si>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</si>
  <si>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</si>
  <si>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</si>
  <si>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</si>
  <si>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</si>
  <si>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</si>
  <si>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</si>
  <si>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</si>
  <si>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</si>
  <si>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</si>
  <si>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</si>
  <si>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</si>
  <si>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</si>
  <si>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</si>
  <si>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</si>
  <si>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</si>
  <si>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</si>
  <si>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</si>
  <si>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</si>
  <si>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</si>
  <si>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</si>
  <si>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</si>
  <si>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</si>
  <si>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</si>
  <si>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</si>
  <si>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</si>
  <si>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</si>
  <si>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</si>
  <si>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</si>
  <si>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</si>
  <si>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</si>
  <si>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</si>
  <si>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</si>
  <si>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</si>
  <si>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</si>
  <si>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</si>
  <si>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</si>
  <si>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</si>
  <si>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</si>
  <si>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</si>
  <si>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</si>
  <si>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</si>
  <si>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</si>
  <si>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</si>
  <si>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</si>
  <si>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</si>
  <si>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</si>
  <si>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</si>
  <si>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</si>
  <si>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</si>
  <si>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</si>
  <si>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</si>
  <si>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</si>
  <si>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</si>
  <si>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</si>
  <si>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</si>
  <si>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</si>
  <si>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</si>
  <si>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</si>
  <si>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</si>
  <si>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</si>
  <si>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</si>
  <si>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</si>
  <si>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</si>
  <si>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</si>
  <si>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</si>
  <si>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</si>
  <si>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</si>
  <si>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</si>
  <si>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</si>
  <si>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</si>
  <si>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</si>
  <si>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</si>
  <si>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</si>
  <si>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</si>
  <si>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</si>
  <si>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</si>
  <si>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</si>
  <si>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</si>
  <si>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</si>
  <si>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</si>
  <si>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</si>
  <si>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</si>
  <si>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</si>
  <si>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</si>
  <si>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</si>
  <si>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</si>
  <si>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</si>
  <si>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</si>
  <si>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</si>
  <si>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</si>
  <si>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</si>
  <si>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</si>
  <si>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</si>
  <si>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</si>
  <si>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</si>
  <si>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</si>
  <si>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</si>
  <si>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</si>
  <si>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</si>
  <si>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</si>
  <si>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</si>
  <si>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</si>
  <si>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</si>
  <si>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</si>
  <si>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</si>
  <si>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</si>
  <si>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</si>
  <si>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</si>
  <si>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</si>
  <si>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</si>
  <si>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</si>
  <si>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</si>
  <si>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</si>
  <si>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</si>
  <si>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</si>
  <si>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</si>
  <si>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</si>
  <si>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</si>
  <si>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</si>
  <si>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</si>
  <si>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</si>
  <si>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</si>
  <si>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</si>
  <si>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</si>
  <si>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</si>
  <si>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</si>
  <si>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</si>
  <si>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</si>
  <si>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</si>
  <si>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</si>
  <si>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</si>
  <si>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</si>
  <si>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</si>
  <si>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</si>
  <si>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</si>
  <si>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</si>
  <si>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</si>
  <si>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</si>
  <si>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</si>
  <si>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</si>
  <si>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</si>
  <si>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</si>
  <si>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</si>
  <si>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</si>
  <si>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</si>
  <si>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</si>
  <si>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</si>
  <si>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</si>
  <si>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</si>
  <si>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</si>
  <si>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</si>
  <si>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</si>
  <si>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</si>
  <si>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</si>
  <si>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</si>
  <si>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</si>
  <si>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</si>
  <si>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</si>
  <si>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</si>
  <si>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</si>
  <si>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</si>
  <si>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</si>
  <si>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</si>
  <si>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</si>
  <si>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</si>
  <si>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</si>
  <si>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</si>
  <si>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</si>
  <si>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</si>
  <si>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</si>
  <si>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</si>
  <si>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</si>
  <si>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</si>
  <si>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</si>
  <si>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</si>
  <si>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</si>
  <si>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</si>
  <si>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</si>
  <si>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</si>
  <si>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</si>
  <si>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</si>
  <si>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</si>
  <si>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</si>
  <si>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</si>
  <si>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</si>
  <si>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</si>
  <si>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</si>
  <si>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</si>
  <si>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</si>
  <si>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</si>
  <si>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</si>
  <si>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</si>
  <si>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</si>
  <si>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</si>
  <si>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</si>
  <si>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</si>
  <si>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</si>
  <si>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</si>
  <si>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</si>
  <si>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</si>
  <si>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</si>
  <si>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</si>
  <si>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</si>
  <si>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</si>
  <si>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</si>
  <si>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</si>
  <si>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</si>
  <si>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</si>
  <si>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</si>
  <si>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</si>
  <si>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</si>
  <si>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</si>
  <si>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</si>
  <si>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</si>
  <si>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</si>
  <si>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</si>
  <si>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</si>
  <si>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</si>
  <si>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</si>
  <si>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</si>
  <si>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</si>
  <si>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</si>
  <si>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</si>
  <si>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</si>
  <si>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</si>
  <si>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</si>
  <si>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</si>
  <si>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</si>
  <si>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</si>
  <si>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</si>
  <si>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</si>
  <si>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</si>
  <si>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</si>
  <si>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</si>
  <si>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</si>
  <si>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</si>
  <si>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</si>
  <si>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</si>
  <si>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</si>
  <si>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</si>
  <si>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</si>
  <si>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</si>
  <si>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</si>
  <si>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</si>
  <si>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</si>
  <si>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</si>
  <si>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</si>
  <si>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</si>
  <si>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</si>
  <si>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</si>
  <si>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</si>
  <si>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</si>
  <si>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</si>
  <si>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</si>
  <si>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</si>
  <si>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</si>
  <si>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</si>
  <si>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</si>
  <si>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</si>
  <si>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</si>
  <si>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</si>
  <si>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</si>
  <si>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</si>
  <si>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</si>
  <si>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</si>
  <si>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</si>
  <si>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</si>
  <si>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</si>
  <si>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</si>
  <si>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</si>
  <si>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</si>
  <si>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</si>
  <si>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</si>
  <si>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</si>
  <si>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</si>
  <si>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</si>
  <si>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</si>
  <si>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</si>
  <si>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</si>
  <si>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</si>
  <si>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</si>
  <si>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</si>
  <si>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</si>
  <si>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</si>
  <si>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</si>
  <si>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</si>
  <si>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</si>
  <si>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</si>
  <si>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</si>
  <si>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</si>
  <si>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</si>
  <si>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</si>
  <si>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</si>
  <si>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</si>
  <si>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</si>
  <si>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</si>
  <si>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</si>
  <si>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</si>
  <si>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</si>
  <si>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</si>
  <si>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</si>
  <si>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</si>
  <si>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</si>
  <si>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</si>
  <si>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</si>
  <si>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</si>
  <si>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</si>
  <si>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</si>
  <si>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</si>
  <si>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</si>
  <si>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</si>
  <si>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</si>
  <si>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</si>
  <si>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</si>
  <si>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</si>
  <si>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</si>
  <si>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</si>
  <si>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</si>
  <si>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</si>
  <si>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</si>
  <si>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</si>
  <si>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</si>
  <si>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</si>
  <si>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</si>
  <si>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</si>
  <si>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</si>
  <si>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</si>
  <si>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</si>
  <si>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</si>
  <si>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</si>
  <si>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</si>
  <si>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</si>
  <si>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</si>
  <si>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</si>
  <si>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</si>
  <si>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</si>
  <si>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</si>
  <si>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</si>
  <si>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</si>
  <si>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</si>
  <si>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</si>
  <si>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</si>
  <si>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</si>
  <si>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</si>
  <si>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</si>
  <si>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</si>
  <si>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</si>
  <si>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</si>
  <si>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</si>
  <si>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</si>
  <si>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</si>
  <si>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</si>
  <si>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</si>
  <si>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</si>
  <si>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</si>
  <si>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</si>
  <si>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</si>
  <si>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</si>
  <si>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</si>
  <si>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</si>
  <si>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</si>
  <si>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</si>
  <si>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</si>
  <si>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</si>
  <si>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</si>
  <si>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</si>
  <si>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</si>
  <si>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</si>
  <si>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</si>
  <si>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</si>
  <si>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</si>
  <si>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</si>
  <si>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</si>
  <si>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</si>
  <si>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</si>
  <si>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</si>
  <si>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</si>
  <si>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</si>
  <si>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</si>
  <si>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</si>
  <si>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</si>
  <si>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</si>
  <si>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</si>
  <si>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</si>
  <si>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</si>
  <si>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</si>
  <si>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</si>
  <si>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</si>
  <si>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</si>
  <si>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</si>
  <si>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</si>
  <si>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</si>
  <si>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</si>
  <si>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</si>
  <si>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</si>
  <si>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</si>
  <si>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</si>
  <si>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</si>
  <si>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</si>
  <si>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</si>
  <si>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</si>
  <si>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</si>
  <si>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</si>
  <si>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</si>
  <si>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</si>
  <si>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</si>
  <si>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</si>
  <si>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</si>
  <si>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</si>
  <si>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</si>
  <si>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</si>
  <si>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</si>
  <si>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</si>
  <si>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</si>
  <si>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</si>
  <si>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</si>
  <si>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</si>
  <si>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</si>
  <si>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</si>
  <si>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</si>
  <si>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</si>
  <si>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</si>
  <si>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</si>
  <si>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</si>
  <si>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</si>
  <si>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</si>
  <si>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</si>
  <si>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</si>
  <si>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</si>
  <si>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</si>
  <si>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</si>
  <si>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</si>
  <si>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</si>
  <si>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</si>
  <si>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</si>
  <si>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</si>
  <si>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</si>
  <si>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</si>
  <si>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</si>
  <si>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</si>
  <si>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</si>
  <si>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</si>
  <si>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</si>
  <si>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</si>
  <si>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</si>
  <si>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</si>
  <si>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</si>
  <si>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</si>
  <si>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</si>
  <si>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</si>
  <si>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</si>
  <si>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</si>
  <si>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</si>
  <si>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</si>
  <si>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</si>
  <si>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</si>
  <si>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</si>
  <si>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</si>
  <si>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</si>
  <si>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</si>
  <si>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</si>
  <si>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</si>
  <si>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</si>
  <si>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</si>
  <si>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</si>
  <si>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</si>
  <si>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</si>
  <si>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</si>
  <si>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</si>
  <si>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</si>
  <si>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</si>
  <si>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</si>
  <si>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</si>
  <si>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</si>
  <si>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</si>
  <si>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</si>
  <si>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</si>
  <si>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</si>
  <si>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</si>
  <si>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</si>
  <si>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</si>
  <si>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</si>
  <si>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</si>
  <si>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</si>
  <si>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</si>
  <si>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</si>
  <si>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</si>
  <si>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</si>
  <si>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</si>
  <si>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</si>
  <si>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</si>
  <si>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</si>
  <si>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</si>
  <si>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</si>
  <si>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</si>
  <si>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</si>
  <si>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</si>
  <si>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</si>
  <si>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</si>
  <si>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</si>
  <si>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</si>
  <si>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</si>
  <si>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</si>
  <si>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</si>
  <si>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</si>
  <si>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</si>
  <si>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</si>
  <si>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</si>
  <si>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</si>
  <si>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</si>
  <si>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</si>
  <si>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</si>
  <si>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</si>
  <si>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</si>
  <si>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</si>
  <si>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</si>
  <si>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</si>
  <si>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</si>
  <si>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</si>
  <si>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</si>
  <si>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</si>
  <si>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</si>
  <si>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</si>
  <si>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</si>
  <si>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</si>
  <si>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</si>
  <si>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</si>
  <si>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</si>
  <si>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</si>
  <si>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</si>
  <si>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</si>
  <si>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</si>
  <si>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</si>
  <si>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</si>
  <si>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</si>
  <si>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</si>
  <si>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</si>
  <si>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</si>
  <si>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</si>
  <si>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</si>
  <si>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</si>
  <si>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</si>
  <si>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</si>
  <si>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</si>
  <si>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</si>
  <si>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</si>
  <si>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</si>
  <si>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</si>
  <si>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</si>
  <si>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</si>
  <si>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</si>
  <si>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</si>
  <si>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</si>
  <si>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</si>
  <si>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</si>
  <si>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</si>
  <si>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</si>
  <si>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</si>
  <si>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</si>
  <si>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</si>
  <si>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</si>
  <si>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</si>
  <si>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</si>
  <si>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</si>
  <si>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</si>
  <si>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</si>
  <si>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</si>
  <si>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</si>
  <si>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</si>
  <si>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</si>
  <si>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</si>
  <si>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</si>
  <si>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</si>
  <si>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</si>
  <si>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</si>
  <si>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</si>
  <si>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</si>
  <si>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</si>
  <si>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</si>
  <si>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</si>
  <si>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</si>
  <si>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</si>
  <si>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</si>
  <si>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</si>
  <si>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</si>
  <si>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</si>
  <si>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</si>
  <si>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</si>
  <si>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</si>
  <si>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</si>
  <si>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</si>
  <si>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</si>
  <si>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</si>
  <si>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</si>
  <si>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</si>
  <si>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</si>
  <si>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</si>
  <si>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</si>
  <si>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</si>
  <si>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</si>
  <si>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</si>
  <si>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</si>
  <si>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</si>
  <si>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</si>
  <si>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</si>
  <si>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</si>
  <si>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</si>
  <si>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</si>
  <si>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</si>
  <si>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</si>
  <si>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</si>
  <si>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</si>
  <si>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</si>
  <si>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</si>
  <si>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</si>
  <si>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</si>
  <si>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</si>
  <si>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</si>
  <si>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</si>
  <si>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</si>
  <si>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</si>
  <si>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</si>
  <si>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</si>
  <si>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</si>
  <si>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</si>
  <si>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</si>
  <si>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</si>
  <si>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</si>
  <si>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</si>
  <si>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</si>
  <si>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</si>
  <si>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</si>
  <si>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</si>
  <si>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</si>
  <si>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</si>
  <si>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</si>
  <si>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</si>
  <si>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</si>
  <si>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</si>
  <si>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</si>
  <si>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</si>
  <si>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</si>
  <si>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</si>
  <si>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</si>
  <si>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</si>
  <si>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</si>
  <si>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</si>
  <si>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</si>
  <si>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</si>
  <si>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</si>
  <si>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</si>
  <si>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</si>
  <si>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</si>
  <si>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</si>
  <si>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</si>
  <si>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</si>
  <si>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</si>
  <si>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</si>
  <si>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</si>
  <si>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</si>
  <si>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</si>
  <si>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</si>
  <si>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</si>
  <si>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</si>
  <si>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</si>
  <si>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</si>
  <si>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</si>
  <si>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</si>
  <si>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</si>
  <si>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</si>
  <si>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</si>
  <si>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</si>
  <si>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</si>
  <si>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</si>
  <si>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</si>
  <si>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</si>
  <si>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</si>
  <si>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</si>
  <si>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</si>
  <si>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</si>
  <si>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</si>
  <si>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</si>
  <si>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</si>
  <si>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</si>
  <si>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</si>
  <si>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</si>
  <si>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</si>
  <si>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</si>
  <si>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</si>
  <si>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</si>
  <si>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</si>
  <si>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</si>
  <si>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</si>
  <si>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</si>
  <si>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</si>
  <si>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</si>
  <si>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</si>
  <si>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</si>
  <si>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</si>
  <si>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</si>
  <si>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</si>
  <si>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</si>
  <si>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</si>
  <si>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</si>
  <si>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</si>
  <si>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</si>
  <si>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</si>
  <si>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</si>
  <si>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</si>
  <si>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</si>
  <si>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</si>
  <si>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</si>
  <si>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</si>
  <si>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</si>
  <si>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</si>
  <si>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</si>
  <si>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</si>
  <si>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</si>
  <si>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</si>
  <si>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</si>
  <si>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</si>
  <si>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</si>
  <si>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</si>
  <si>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</si>
  <si>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</si>
  <si>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</si>
  <si>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</si>
  <si>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</si>
  <si>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</si>
  <si>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</si>
  <si>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</si>
  <si>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</si>
  <si>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</si>
  <si>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</si>
  <si>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</si>
  <si>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</si>
  <si>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</si>
  <si>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</si>
  <si>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</si>
  <si>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</si>
  <si>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</si>
  <si>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</si>
  <si>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</si>
  <si>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</si>
  <si>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</si>
  <si>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</si>
  <si>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</si>
  <si>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</si>
  <si>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</si>
  <si>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</si>
  <si>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</si>
  <si>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</si>
  <si>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</si>
  <si>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</si>
  <si>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</si>
  <si>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</si>
  <si>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</si>
  <si>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</si>
  <si>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</si>
  <si>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</si>
  <si>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</si>
  <si>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</si>
  <si>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</si>
  <si>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</si>
  <si>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</si>
  <si>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</si>
  <si>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</si>
  <si>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</si>
  <si>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</si>
  <si>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</si>
  <si>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</si>
  <si>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</si>
  <si>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</si>
  <si>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</si>
  <si>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</si>
  <si>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</si>
  <si>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</si>
  <si>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</si>
  <si>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</si>
  <si>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</si>
  <si>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</si>
  <si>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</si>
  <si>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</si>
  <si>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</si>
  <si>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</si>
  <si>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</si>
  <si>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</si>
  <si>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</si>
  <si>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</si>
  <si>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</si>
  <si>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</si>
  <si>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</si>
  <si>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</si>
  <si>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</si>
  <si>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</si>
  <si>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</si>
  <si>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</si>
  <si>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</si>
  <si>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</si>
  <si>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</si>
  <si>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</si>
  <si>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</si>
  <si>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</si>
  <si>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</si>
  <si>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</si>
  <si>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</si>
  <si>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</si>
  <si>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</si>
  <si>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</si>
  <si>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</si>
  <si>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</si>
  <si>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</si>
  <si>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</si>
  <si>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</si>
  <si>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</si>
  <si>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</si>
  <si>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</si>
  <si>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</si>
  <si>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</si>
  <si>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</si>
  <si>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</si>
  <si>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</si>
  <si>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</si>
  <si>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</si>
  <si>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</si>
  <si>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</si>
  <si>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</si>
  <si>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</si>
  <si>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</si>
  <si>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</si>
  <si>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</si>
  <si>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</si>
  <si>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</si>
  <si>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</si>
  <si>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</si>
  <si>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</si>
  <si>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</si>
  <si>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</si>
  <si>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</si>
  <si>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</si>
  <si>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</si>
  <si>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</si>
  <si>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</si>
  <si>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</si>
  <si>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</si>
  <si>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</si>
  <si>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</si>
  <si>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</si>
  <si>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</si>
  <si>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</si>
  <si>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</si>
  <si>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</si>
  <si>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</si>
  <si>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</si>
  <si>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</si>
  <si>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</si>
  <si>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</si>
  <si>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</si>
  <si>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</si>
  <si>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</si>
  <si>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</si>
  <si>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</si>
  <si>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</si>
  <si>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</si>
  <si>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</si>
  <si>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</si>
  <si>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</si>
  <si>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</si>
  <si>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</si>
  <si>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</si>
  <si>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</si>
  <si>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</si>
  <si>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</si>
  <si>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</si>
  <si>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</si>
  <si>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</si>
  <si>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</si>
  <si>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</si>
  <si>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</si>
  <si>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</si>
  <si>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</si>
  <si>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</si>
  <si>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</si>
  <si>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</si>
  <si>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</si>
  <si>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</si>
  <si>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</si>
  <si>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</si>
  <si>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</si>
  <si>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</si>
  <si>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</si>
  <si>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</si>
  <si>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</si>
  <si>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</si>
  <si>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</si>
  <si>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</si>
  <si>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</si>
  <si>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</si>
  <si>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</si>
  <si>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</si>
  <si>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</si>
  <si>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</si>
  <si>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</si>
  <si>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</si>
  <si>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</si>
  <si>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</si>
  <si>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</si>
  <si>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</si>
  <si>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</si>
  <si>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</si>
  <si>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</si>
  <si>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</si>
  <si>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</si>
  <si>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</si>
  <si>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</si>
  <si>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</si>
  <si>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</si>
  <si>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</si>
  <si>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</si>
  <si>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</si>
  <si>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</si>
  <si>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</si>
  <si>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</si>
  <si>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</si>
  <si>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</si>
  <si>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</si>
  <si>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</si>
  <si>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</si>
  <si>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</si>
  <si>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</si>
  <si>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</si>
  <si>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</si>
  <si>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</si>
  <si>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</si>
  <si>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</si>
  <si>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</si>
  <si>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</si>
  <si>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</si>
  <si>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</si>
  <si>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</si>
  <si>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</si>
  <si>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</si>
  <si>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</si>
  <si>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</si>
  <si>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</si>
  <si>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</si>
  <si>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</si>
  <si>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</si>
  <si>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</si>
  <si>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</si>
  <si>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</si>
  <si>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</si>
  <si>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</si>
  <si>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</si>
  <si>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</si>
  <si>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</si>
  <si>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</si>
  <si>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</si>
  <si>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</si>
  <si>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</si>
  <si>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</si>
  <si>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</si>
  <si>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</si>
  <si>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</si>
  <si>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</si>
  <si>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</si>
  <si>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</si>
  <si>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</si>
  <si>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</si>
  <si>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</si>
  <si>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</si>
  <si>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</si>
  <si>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</si>
  <si>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</si>
  <si>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</si>
  <si>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</si>
  <si>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</si>
  <si>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</si>
  <si>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</si>
  <si>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</si>
  <si>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</si>
  <si>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</si>
  <si>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</si>
  <si>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</si>
  <si>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</si>
  <si>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</si>
  <si>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</si>
  <si>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</si>
  <si>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</si>
  <si>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</si>
  <si>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</si>
  <si>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</si>
  <si>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</si>
  <si>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</si>
  <si>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</si>
  <si>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</si>
  <si>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</si>
  <si>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</si>
  <si>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</si>
  <si>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</si>
  <si>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</si>
  <si>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</si>
  <si>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</si>
  <si>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</si>
  <si>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</si>
  <si>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</si>
  <si>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</si>
  <si>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</si>
  <si>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</si>
  <si>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</si>
  <si>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</si>
  <si>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</si>
  <si>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</si>
  <si>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</si>
  <si>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</si>
  <si>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</si>
  <si>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</si>
  <si>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</si>
  <si>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</si>
  <si>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</si>
  <si>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</si>
  <si>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</si>
  <si>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</si>
  <si>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</si>
  <si>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</si>
  <si>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</si>
  <si>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</si>
  <si>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</si>
  <si>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</si>
  <si>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</si>
  <si>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</si>
  <si>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</si>
  <si>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</si>
  <si>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</si>
  <si>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</si>
  <si>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</si>
  <si>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</si>
  <si>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</si>
  <si>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</si>
  <si>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</si>
  <si>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</si>
  <si>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</si>
  <si>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</si>
  <si>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</si>
  <si>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</si>
  <si>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</si>
  <si>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</si>
  <si>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</si>
  <si>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</si>
  <si>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</si>
  <si>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</si>
  <si>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</si>
  <si>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</si>
  <si>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</si>
  <si>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</si>
  <si>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</si>
  <si>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</si>
  <si>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</si>
  <si>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</si>
  <si>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</si>
  <si>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</si>
  <si>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</si>
  <si>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</si>
  <si>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</si>
  <si>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</si>
  <si>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</si>
  <si>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</si>
  <si>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</si>
  <si>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</si>
  <si>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</si>
  <si>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</si>
  <si>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</si>
  <si>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</si>
  <si>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</si>
  <si>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</si>
  <si>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</si>
  <si>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</si>
  <si>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</si>
  <si>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</si>
  <si>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</si>
  <si>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</si>
  <si>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</si>
  <si>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</si>
  <si>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</si>
  <si>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</si>
  <si>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</si>
  <si>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</si>
  <si>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</si>
  <si>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</si>
  <si>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</si>
  <si>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</si>
  <si>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</si>
  <si>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</si>
  <si>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</si>
  <si>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</si>
  <si>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</si>
  <si>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</si>
  <si>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</si>
  <si>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</si>
  <si>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</si>
  <si>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</si>
  <si>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</si>
  <si>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</si>
  <si>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</si>
  <si>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</si>
  <si>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</si>
  <si>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</si>
  <si>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</si>
  <si>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</si>
  <si>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</si>
  <si>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</si>
  <si>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</si>
  <si>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</si>
  <si>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</si>
  <si>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</si>
  <si>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</si>
  <si>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</si>
  <si>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</si>
  <si>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</si>
  <si>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</si>
  <si>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</si>
  <si>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</si>
  <si>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</si>
  <si>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</si>
  <si>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</si>
  <si>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</si>
  <si>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</si>
  <si>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</si>
  <si>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</si>
  <si>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</si>
  <si>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</si>
  <si>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</si>
  <si>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</si>
  <si>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</si>
  <si>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</si>
  <si>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</si>
  <si>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</si>
  <si>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</si>
  <si>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</si>
  <si>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</si>
  <si>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</si>
  <si>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</si>
  <si>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</si>
  <si>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</si>
  <si>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</si>
  <si>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</si>
  <si>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</si>
  <si>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</si>
  <si>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</si>
  <si>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</si>
  <si>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</si>
  <si>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</si>
  <si>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</si>
  <si>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</si>
  <si>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</si>
  <si>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</si>
  <si>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</si>
  <si>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</si>
  <si>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</si>
  <si>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</si>
  <si>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</si>
  <si>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</si>
  <si>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</si>
  <si>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</si>
  <si>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</si>
  <si>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</si>
  <si>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</si>
  <si>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</si>
  <si>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</si>
  <si>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</si>
  <si>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</si>
  <si>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</si>
  <si>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</si>
  <si>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</si>
  <si>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</si>
  <si>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</si>
  <si>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</si>
  <si>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</si>
  <si>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</si>
  <si>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</si>
  <si>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</si>
  <si>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</si>
  <si>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</si>
  <si>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</si>
  <si>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</si>
  <si>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</si>
  <si>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</si>
  <si>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</si>
  <si>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</si>
  <si>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</si>
  <si>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</si>
  <si>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</si>
  <si>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</si>
  <si>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</si>
  <si>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</si>
  <si>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</si>
  <si>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</si>
  <si>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</si>
  <si>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</si>
  <si>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</si>
  <si>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</si>
  <si>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</si>
  <si>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</si>
  <si>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</si>
  <si>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</si>
  <si>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</si>
  <si>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</si>
  <si>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</si>
  <si>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</si>
  <si>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</si>
  <si>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</si>
  <si>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</si>
  <si>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</si>
  <si>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</si>
  <si>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</si>
  <si>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</si>
  <si>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</si>
  <si>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</si>
  <si>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</si>
  <si>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</si>
  <si>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</si>
  <si>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</si>
  <si>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</si>
  <si>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</si>
  <si>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</si>
  <si>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</si>
  <si>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</si>
  <si>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</si>
  <si>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</si>
  <si>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</si>
  <si>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</si>
  <si>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</si>
  <si>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</si>
  <si>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</si>
  <si>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</si>
  <si>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</si>
  <si>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</si>
  <si>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</si>
  <si>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</si>
  <si>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</si>
  <si>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</si>
  <si>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</si>
  <si>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</si>
  <si>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</si>
  <si>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</si>
  <si>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</si>
  <si>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</si>
  <si>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</si>
  <si>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</si>
  <si>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</si>
  <si>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</si>
  <si>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</si>
  <si>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</si>
  <si>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</si>
  <si>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</si>
  <si>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</si>
  <si>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</si>
  <si>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</si>
  <si>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</si>
  <si>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</si>
  <si>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</si>
  <si>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</si>
  <si>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</si>
  <si>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</si>
  <si>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</si>
  <si>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</si>
  <si>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</si>
  <si>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</si>
  <si>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</si>
  <si>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</si>
  <si>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</si>
  <si>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</si>
  <si>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</si>
  <si>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</si>
  <si>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</si>
  <si>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</si>
  <si>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</si>
  <si>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</si>
  <si>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</si>
  <si>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</si>
  <si>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</si>
  <si>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</si>
  <si>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</si>
  <si>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</si>
  <si>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</si>
  <si>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</si>
  <si>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</si>
  <si>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</si>
  <si>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</si>
  <si>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</si>
  <si>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</si>
  <si>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</si>
  <si>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</si>
  <si>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</si>
  <si>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</si>
  <si>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</si>
  <si>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</si>
  <si>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</si>
  <si>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</si>
  <si>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</si>
  <si>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</si>
  <si>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</si>
  <si>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</si>
  <si>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</si>
  <si>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</si>
  <si>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</si>
  <si>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</si>
  <si>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</si>
  <si>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</si>
  <si>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</si>
  <si>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</si>
  <si>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</si>
  <si>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</si>
  <si>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</si>
  <si>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</si>
  <si>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</si>
  <si>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</si>
  <si>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</si>
  <si>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</si>
  <si>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</si>
  <si>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</si>
  <si>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</si>
  <si>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</si>
  <si>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</si>
  <si>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</si>
  <si>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</si>
  <si>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</si>
  <si>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</si>
  <si>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</si>
  <si>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</si>
  <si>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</si>
  <si>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</si>
  <si>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</si>
  <si>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</si>
  <si>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</si>
  <si>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</si>
  <si>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</si>
  <si>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</si>
  <si>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</si>
  <si>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</si>
  <si>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</si>
  <si>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</si>
  <si>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</si>
  <si>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</si>
  <si>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</si>
  <si>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</si>
  <si>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</si>
  <si>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</si>
  <si>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</si>
  <si>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</si>
  <si>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</si>
  <si>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</si>
  <si>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</si>
  <si>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</si>
  <si>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</si>
  <si>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</si>
  <si>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</si>
  <si>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</si>
  <si>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</si>
  <si>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</si>
  <si>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</si>
  <si>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</si>
  <si>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</si>
  <si>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</si>
  <si>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</si>
  <si>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</si>
  <si>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</si>
  <si>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</si>
  <si>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</si>
  <si>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</si>
  <si>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</si>
  <si>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</si>
  <si>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</si>
  <si>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</si>
  <si>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</si>
  <si>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</si>
  <si>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</si>
  <si>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</si>
  <si>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</si>
  <si>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</si>
  <si>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</si>
  <si>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</si>
  <si>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</si>
  <si>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</si>
  <si>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</si>
  <si>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</si>
  <si>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</si>
  <si>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</si>
  <si>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</si>
  <si>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</si>
  <si>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</si>
  <si>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</si>
  <si>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</si>
  <si>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</si>
  <si>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</si>
  <si>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</si>
  <si>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</si>
  <si>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</si>
  <si>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</si>
  <si>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</si>
  <si>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</si>
  <si>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</si>
  <si>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</si>
  <si>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</si>
  <si>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</si>
  <si>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</si>
  <si>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</si>
  <si>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</si>
  <si>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</si>
  <si>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</si>
  <si>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</si>
  <si>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</si>
  <si>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</si>
  <si>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</si>
  <si>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</si>
  <si>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</si>
  <si>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</si>
  <si>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</si>
  <si>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</si>
  <si>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</si>
  <si>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</si>
  <si>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</si>
  <si>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</si>
  <si>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</si>
  <si>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</si>
  <si>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</si>
  <si>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</si>
  <si>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</si>
  <si>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</si>
  <si>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</si>
  <si>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</si>
  <si>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</si>
  <si>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</si>
  <si>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</si>
  <si>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</si>
  <si>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</si>
  <si>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</si>
  <si>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</si>
  <si>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</si>
  <si>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</si>
  <si>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</si>
  <si>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</si>
  <si>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</si>
  <si>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</si>
  <si>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</si>
  <si>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</si>
  <si>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</si>
  <si>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</si>
  <si>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</si>
  <si>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</si>
  <si>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</si>
  <si>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</si>
  <si>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</si>
  <si>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</si>
  <si>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</si>
  <si>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</si>
  <si>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</si>
  <si>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</si>
  <si>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</si>
  <si>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</si>
  <si>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</si>
  <si>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</si>
  <si>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</si>
  <si>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</si>
  <si>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</si>
  <si>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</si>
  <si>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</si>
  <si>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</si>
  <si>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</si>
  <si>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</si>
  <si>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</si>
  <si>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</si>
  <si>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</si>
  <si>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</si>
  <si>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</si>
  <si>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</si>
  <si>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</si>
  <si>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</si>
  <si>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</si>
  <si>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</si>
  <si>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</si>
  <si>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</si>
  <si>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</si>
  <si>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</si>
  <si>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</si>
  <si>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</si>
  <si>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</si>
  <si>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</si>
  <si>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</si>
  <si>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</si>
  <si>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</si>
  <si>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</si>
  <si>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</si>
  <si>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</si>
  <si>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</si>
  <si>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</si>
  <si>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</si>
  <si>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</si>
  <si>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</si>
  <si>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</si>
  <si>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</si>
  <si>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</si>
  <si>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</si>
  <si>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</si>
  <si>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</si>
  <si>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</si>
  <si>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</si>
  <si>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</si>
  <si>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</si>
  <si>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</si>
  <si>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</si>
  <si>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</si>
  <si>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</si>
  <si>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</si>
  <si>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</si>
  <si>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</si>
  <si>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</si>
  <si>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</si>
  <si>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</si>
  <si>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</si>
  <si>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</si>
  <si>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</si>
  <si>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</si>
  <si>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</si>
  <si>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</si>
  <si>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</si>
  <si>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</si>
  <si>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</si>
  <si>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</si>
  <si>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</si>
  <si>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</si>
  <si>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</si>
  <si>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</si>
  <si>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</si>
  <si>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</si>
  <si>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</si>
  <si>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</si>
  <si>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</si>
  <si>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</si>
  <si>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</si>
  <si>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</si>
  <si>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</si>
  <si>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</si>
  <si>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</si>
  <si>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</si>
  <si>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</si>
  <si>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</si>
  <si>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</si>
  <si>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</si>
  <si>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</si>
  <si>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</si>
  <si>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</si>
  <si>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</si>
  <si>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</si>
  <si>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</si>
  <si>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</si>
  <si>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</si>
  <si>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</si>
  <si>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</si>
  <si>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</si>
  <si>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</si>
  <si>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</si>
  <si>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</si>
  <si>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</si>
  <si>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</si>
  <si>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</si>
  <si>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</si>
  <si>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</si>
  <si>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</si>
  <si>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</si>
  <si>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</si>
  <si>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</si>
  <si>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</si>
  <si>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</si>
  <si>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</si>
  <si>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</si>
  <si>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</si>
  <si>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</si>
  <si>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</si>
  <si>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</si>
  <si>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</si>
  <si>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</si>
  <si>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</si>
  <si>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</si>
  <si>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</si>
  <si>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</si>
  <si>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</si>
  <si>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</si>
  <si>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</si>
  <si>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</si>
  <si>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</si>
  <si>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</si>
  <si>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</si>
  <si>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</si>
  <si>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</si>
  <si>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</si>
  <si>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</si>
  <si>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</si>
  <si>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</si>
  <si>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</si>
  <si>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</si>
  <si>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</si>
  <si>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</si>
  <si>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</si>
  <si>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</si>
  <si>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</si>
  <si>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</si>
  <si>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</si>
  <si>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</si>
  <si>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</si>
  <si>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</si>
  <si>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</si>
  <si>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</si>
  <si>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</si>
  <si>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</si>
  <si>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</si>
  <si>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</si>
  <si>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</si>
  <si>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</si>
  <si>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</si>
  <si>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</si>
  <si>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</si>
  <si>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</si>
  <si>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</si>
  <si>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</si>
  <si>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</si>
  <si>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</si>
  <si>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</si>
  <si>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</si>
  <si>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</si>
  <si>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</si>
  <si>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</si>
  <si>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</si>
  <si>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</si>
  <si>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</si>
  <si>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</si>
  <si>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</si>
  <si>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</si>
  <si>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</si>
  <si>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</si>
  <si>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</si>
  <si>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</si>
  <si>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</si>
  <si>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</si>
  <si>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</si>
  <si>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</si>
  <si>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</si>
  <si>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</si>
  <si>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</si>
  <si>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</si>
  <si>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</si>
  <si>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</si>
  <si>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</si>
  <si>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</si>
  <si>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</si>
  <si>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</si>
  <si>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</si>
  <si>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</si>
  <si>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</si>
  <si>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</si>
  <si>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</si>
  <si>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</si>
  <si>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</si>
  <si>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</si>
  <si>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</si>
  <si>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</si>
  <si>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</si>
  <si>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</si>
  <si>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</si>
  <si>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</si>
  <si>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</si>
  <si>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</si>
  <si>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</si>
  <si>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</si>
  <si>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</si>
  <si>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</si>
  <si>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</si>
  <si>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</si>
  <si>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</si>
  <si>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</si>
  <si>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</si>
  <si>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</si>
  <si>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</si>
  <si>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</si>
  <si>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</si>
  <si>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</si>
  <si>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</si>
  <si>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</si>
  <si>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</si>
  <si>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</si>
  <si>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</si>
  <si>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</si>
  <si>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</si>
  <si>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</si>
  <si>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</si>
  <si>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</si>
  <si>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</si>
  <si>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</si>
  <si>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</si>
  <si>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</si>
  <si>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</si>
  <si>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</si>
  <si>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</si>
  <si>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</si>
  <si>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</si>
  <si>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</si>
  <si>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</si>
  <si>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</si>
  <si>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</si>
  <si>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</si>
  <si>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</si>
  <si>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</si>
  <si>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</si>
  <si>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</si>
  <si>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</si>
  <si>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</si>
  <si>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</si>
  <si>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</si>
  <si>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</si>
  <si>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</si>
  <si>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</si>
  <si>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</si>
  <si>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</si>
  <si>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</si>
  <si>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</si>
  <si>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</si>
  <si>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</si>
  <si>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</si>
  <si>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</si>
  <si>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</si>
  <si>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</si>
  <si>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</si>
  <si>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</si>
  <si>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</si>
  <si>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</si>
  <si>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</si>
  <si>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</si>
  <si>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</si>
  <si>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</si>
  <si>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</si>
  <si>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</si>
  <si>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</si>
  <si>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</si>
  <si>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</si>
  <si>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</si>
  <si>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</si>
  <si>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</si>
  <si>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</si>
  <si>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</si>
  <si>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</si>
  <si>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</si>
  <si>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</si>
  <si>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</si>
  <si>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</si>
  <si>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</si>
  <si>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</si>
  <si>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</si>
  <si>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</si>
  <si>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</si>
  <si>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</si>
  <si>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</si>
  <si>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</si>
  <si>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</si>
  <si>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</si>
  <si>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</si>
  <si>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</si>
  <si>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</si>
  <si>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</si>
  <si>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</si>
  <si>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</si>
  <si>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</si>
  <si>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</si>
  <si>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</si>
  <si>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</si>
  <si>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</si>
  <si>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</si>
  <si>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</si>
  <si>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</si>
  <si>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</si>
  <si>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</si>
  <si>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</si>
  <si>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</si>
  <si>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</si>
  <si>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</si>
  <si>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</si>
  <si>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</si>
  <si>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</si>
  <si>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</si>
  <si>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</si>
  <si>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</si>
  <si>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</si>
  <si>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</si>
  <si>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</si>
  <si>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</si>
  <si>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</si>
  <si>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</si>
  <si>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</si>
  <si>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</si>
  <si>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</si>
  <si>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</si>
  <si>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</si>
  <si>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</si>
  <si>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</si>
  <si>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</si>
  <si>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</si>
  <si>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</si>
  <si>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</si>
  <si>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</si>
  <si>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</si>
  <si>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</si>
  <si>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</si>
  <si>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</si>
  <si>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</si>
  <si>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</si>
  <si>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</si>
  <si>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</si>
  <si>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</si>
  <si>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</si>
  <si>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</si>
  <si>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</si>
  <si>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</si>
  <si>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</si>
  <si>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</si>
  <si>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</si>
  <si>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</si>
  <si>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</si>
  <si>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</si>
  <si>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</si>
  <si>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</si>
  <si>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</si>
  <si>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</si>
  <si>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</si>
  <si>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</si>
  <si>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</si>
  <si>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</si>
  <si>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</si>
  <si>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</si>
  <si>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</si>
  <si>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</si>
  <si>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</si>
  <si>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</si>
  <si>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</si>
  <si>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</si>
  <si>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</si>
  <si>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</si>
  <si>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</si>
  <si>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</si>
  <si>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</si>
  <si>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</si>
  <si>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</si>
  <si>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</si>
  <si>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</si>
  <si>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</si>
  <si>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</si>
  <si>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</si>
  <si>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</si>
  <si>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</si>
  <si>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</si>
  <si>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</si>
  <si>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</si>
  <si>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</si>
  <si>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</si>
  <si>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</si>
  <si>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</si>
  <si>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</si>
  <si>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</si>
  <si>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</si>
  <si>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</si>
  <si>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</si>
  <si>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</si>
  <si>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</si>
  <si>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</si>
  <si>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</si>
  <si>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</si>
  <si>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</si>
  <si>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</si>
  <si>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</si>
  <si>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</si>
  <si>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</si>
  <si>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</si>
  <si>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</si>
  <si>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</si>
  <si>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</si>
  <si>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</si>
  <si>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</si>
  <si>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</si>
  <si>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</si>
  <si>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</si>
  <si>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</si>
  <si>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</si>
  <si>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</si>
  <si>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</si>
  <si>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</si>
  <si>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</si>
  <si>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</si>
  <si>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</si>
  <si>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</si>
  <si>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</si>
  <si>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</si>
  <si>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</si>
  <si>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</si>
  <si>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</si>
  <si>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</si>
  <si>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</si>
  <si>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</si>
  <si>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</si>
  <si>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</si>
  <si>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</si>
  <si>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</si>
  <si>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</si>
  <si>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</si>
  <si>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</si>
  <si>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</si>
  <si>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</si>
  <si>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</si>
  <si>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</si>
  <si>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</si>
  <si>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</si>
  <si>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</si>
  <si>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</si>
  <si>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</si>
  <si>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</si>
  <si>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</si>
  <si>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</si>
  <si>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</si>
  <si>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</si>
  <si>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</si>
  <si>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</si>
  <si>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</si>
  <si>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</si>
  <si>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</si>
  <si>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</si>
  <si>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</si>
  <si>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</si>
  <si>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</si>
  <si>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</si>
  <si>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</si>
  <si>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</si>
  <si>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</si>
  <si>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</si>
  <si>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</si>
  <si>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</si>
  <si>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</si>
  <si>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</si>
  <si>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</si>
  <si>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</si>
  <si>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</si>
  <si>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</si>
  <si>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</si>
  <si>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</si>
  <si>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</si>
  <si>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</si>
  <si>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</si>
  <si>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</si>
  <si>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</si>
  <si>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</si>
  <si>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</si>
  <si>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</si>
  <si>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</si>
  <si>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</si>
  <si>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</si>
  <si>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</si>
  <si>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</si>
  <si>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</si>
  <si>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</si>
  <si>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</si>
  <si>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</si>
  <si>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</si>
  <si>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</si>
  <si>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</si>
  <si>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</si>
  <si>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</si>
  <si>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</si>
  <si>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</si>
  <si>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</si>
  <si>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</si>
  <si>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</si>
  <si>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</si>
  <si>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</si>
  <si>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</si>
  <si>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</si>
  <si>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</si>
  <si>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</si>
  <si>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</si>
  <si>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</si>
  <si>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</si>
  <si>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</si>
  <si>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</si>
  <si>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</si>
  <si>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</si>
  <si>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</si>
  <si>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</si>
  <si>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</si>
  <si>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</si>
  <si>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</si>
  <si>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</si>
  <si>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</si>
  <si>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</si>
  <si>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</si>
  <si>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</si>
  <si>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</si>
  <si>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</si>
  <si>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</si>
  <si>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</si>
  <si>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</si>
  <si>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</si>
  <si>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</si>
  <si>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</si>
  <si>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</si>
  <si>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</si>
  <si>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</si>
  <si>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</si>
  <si>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</si>
  <si>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</si>
  <si>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</si>
  <si>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</si>
  <si>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</si>
  <si>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</si>
  <si>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</si>
  <si>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</si>
  <si>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</si>
  <si>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</si>
  <si>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</si>
  <si>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</si>
  <si>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</si>
  <si>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</si>
  <si>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</si>
  <si>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</si>
  <si>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</si>
  <si>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</si>
  <si>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</si>
  <si>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</si>
  <si>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</si>
  <si>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</si>
  <si>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</si>
  <si>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</si>
  <si>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</si>
  <si>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</si>
  <si>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</si>
  <si>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</si>
  <si>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</si>
  <si>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</si>
  <si>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</si>
  <si>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</si>
  <si>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</si>
  <si>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</si>
  <si>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</si>
  <si>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</si>
  <si>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</si>
  <si>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</si>
  <si>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</si>
  <si>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</si>
  <si>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</si>
  <si>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</si>
  <si>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</si>
  <si>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</si>
  <si>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</si>
  <si>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</si>
  <si>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</si>
  <si>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</si>
  <si>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</si>
  <si>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</si>
  <si>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</si>
  <si>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</si>
  <si>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</si>
  <si>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</si>
  <si>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</si>
  <si>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</si>
  <si>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</si>
  <si>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</si>
  <si>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</si>
  <si>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</si>
  <si>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</si>
  <si>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</si>
  <si>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</si>
  <si>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</si>
  <si>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</si>
  <si>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</si>
  <si>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</si>
  <si>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</si>
  <si>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</si>
  <si>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</si>
  <si>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</si>
  <si>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</si>
  <si>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</si>
  <si>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</si>
  <si>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</si>
  <si>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</si>
  <si>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</si>
  <si>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</si>
  <si>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</si>
  <si>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</si>
  <si>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</si>
  <si>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</si>
  <si>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</si>
  <si>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</si>
  <si>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</si>
  <si>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</si>
  <si>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</si>
  <si>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</si>
  <si>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</si>
  <si>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</si>
  <si>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</si>
  <si>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</si>
  <si>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</si>
  <si>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</si>
  <si>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</si>
  <si>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</si>
  <si>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</si>
  <si>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</si>
  <si>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</si>
  <si>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</si>
  <si>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</si>
  <si>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</si>
  <si>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</si>
  <si>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</si>
  <si>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</si>
  <si>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</si>
  <si>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</si>
  <si>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</si>
  <si>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</si>
  <si>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</si>
  <si>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</si>
  <si>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</si>
  <si>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</si>
  <si>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</si>
  <si>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</si>
  <si>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</si>
  <si>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</si>
  <si>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</si>
  <si>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</si>
  <si>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</si>
  <si>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</si>
  <si>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</si>
  <si>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</si>
  <si>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</si>
  <si>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</si>
  <si>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</si>
  <si>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</si>
  <si>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</si>
  <si>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</si>
  <si>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</si>
  <si>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</si>
  <si>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</si>
  <si>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</si>
  <si>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</si>
  <si>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</si>
  <si>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</si>
  <si>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</si>
  <si>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</si>
  <si>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</si>
  <si>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</si>
  <si>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</si>
  <si>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</si>
  <si>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</si>
  <si>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</si>
  <si>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</si>
  <si>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</si>
  <si>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</si>
  <si>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</si>
  <si>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</si>
  <si>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</si>
  <si>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</si>
  <si>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</si>
  <si>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</si>
  <si>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</si>
  <si>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</si>
  <si>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</si>
  <si>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</si>
  <si>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</si>
  <si>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</si>
  <si>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</si>
  <si>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</si>
  <si>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</si>
  <si>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</si>
  <si>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</si>
  <si>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</si>
  <si>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</si>
  <si>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</si>
  <si>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</si>
  <si>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</si>
  <si>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</si>
  <si>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</si>
  <si>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</si>
  <si>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</si>
  <si>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</si>
  <si>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</si>
  <si>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</si>
  <si>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</si>
  <si>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</si>
  <si>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</si>
  <si>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</si>
  <si>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</si>
  <si>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</si>
  <si>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</si>
  <si>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</si>
  <si>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</si>
  <si>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</si>
  <si>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</si>
  <si>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</si>
  <si>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</si>
  <si>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</si>
  <si>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</si>
  <si>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</si>
  <si>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</si>
  <si>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</si>
  <si>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</si>
  <si>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</si>
  <si>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</si>
  <si>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</si>
  <si>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</si>
  <si>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</si>
  <si>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</si>
  <si>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</si>
  <si>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</si>
  <si>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</si>
  <si>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</si>
  <si>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</si>
  <si>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</si>
  <si>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</si>
  <si>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</si>
  <si>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</si>
  <si>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</si>
  <si>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</si>
  <si>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</si>
  <si>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</si>
  <si>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</si>
  <si>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</si>
  <si>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</si>
  <si>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</si>
  <si>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</si>
  <si>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</si>
  <si>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</si>
  <si>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</si>
  <si>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</si>
  <si>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</si>
  <si>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</si>
  <si>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</si>
  <si>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</si>
  <si>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</si>
  <si>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</si>
  <si>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</si>
  <si>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</si>
  <si>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</si>
  <si>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</si>
  <si>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</si>
  <si>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</si>
  <si>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</si>
  <si>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</si>
  <si>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</si>
  <si>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</si>
  <si>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</si>
  <si>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</si>
  <si>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</si>
  <si>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</si>
  <si>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</si>
  <si>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</si>
  <si>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</si>
  <si>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</si>
  <si>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</si>
  <si>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</si>
  <si>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</si>
  <si>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</si>
  <si>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</si>
  <si>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</si>
  <si>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</si>
  <si>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</si>
  <si>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</si>
  <si>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</si>
  <si>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</si>
  <si>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</si>
  <si>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</si>
  <si>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</si>
  <si>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</si>
  <si>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</si>
  <si>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</si>
  <si>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</si>
  <si>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</si>
  <si>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</si>
  <si>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</si>
  <si>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</si>
  <si>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</si>
  <si>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</si>
  <si>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</si>
  <si>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</si>
  <si>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</si>
  <si>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</si>
  <si>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</si>
  <si>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</si>
  <si>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</si>
  <si>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</si>
  <si>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</si>
  <si>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</si>
  <si>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</si>
  <si>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</si>
  <si>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</si>
  <si>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</si>
  <si>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</si>
  <si>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</si>
  <si>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</si>
  <si>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</si>
  <si>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</si>
  <si>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</si>
  <si>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</si>
  <si>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</si>
  <si>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</si>
  <si>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</si>
  <si>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</si>
  <si>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</si>
  <si>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</si>
  <si>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</si>
  <si>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</si>
  <si>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</si>
  <si>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</si>
  <si>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</si>
  <si>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</si>
  <si>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</si>
  <si>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</si>
  <si>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</si>
  <si>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</si>
  <si>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</si>
  <si>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</si>
  <si>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</si>
  <si>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</si>
  <si>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</si>
  <si>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</si>
  <si>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</si>
  <si>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</si>
  <si>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</si>
  <si>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</si>
  <si>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</si>
  <si>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</si>
  <si>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</si>
  <si>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</si>
  <si>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</si>
  <si>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</si>
  <si>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</si>
  <si>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</si>
  <si>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</si>
  <si>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</si>
  <si>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</si>
  <si>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</si>
  <si>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</si>
  <si>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</si>
  <si>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</si>
  <si>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</si>
  <si>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</si>
  <si>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</si>
  <si>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</si>
  <si>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</si>
  <si>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</si>
  <si>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</si>
  <si>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</si>
  <si>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</si>
  <si>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</si>
  <si>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</si>
  <si>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</si>
  <si>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</si>
  <si>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</si>
  <si>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</si>
  <si>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</si>
  <si>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</si>
  <si>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</si>
  <si>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</si>
  <si>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</si>
  <si>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</si>
  <si>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</si>
  <si>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</si>
  <si>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</si>
  <si>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</si>
  <si>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</si>
  <si>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</si>
  <si>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</si>
  <si>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</si>
  <si>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</si>
  <si>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</si>
  <si>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</si>
  <si>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</si>
  <si>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</si>
  <si>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</si>
  <si>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</si>
  <si>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</si>
  <si>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</si>
  <si>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</si>
  <si>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</si>
  <si>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</si>
  <si>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</si>
  <si>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</si>
  <si>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</si>
  <si>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</si>
  <si>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</si>
  <si>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</si>
  <si>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</si>
  <si>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</si>
  <si>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</si>
  <si>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</si>
  <si>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</si>
  <si>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</si>
  <si>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</si>
  <si>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</si>
  <si>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</si>
  <si>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</si>
  <si>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</si>
  <si>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</si>
  <si>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</si>
  <si>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</si>
  <si>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</si>
  <si>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</si>
  <si>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</si>
  <si>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</si>
  <si>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</si>
  <si>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</si>
  <si>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</si>
  <si>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</si>
  <si>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</si>
  <si>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</si>
  <si>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</si>
  <si>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</si>
  <si>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</si>
  <si>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</si>
  <si>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</si>
  <si>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</si>
  <si>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</si>
  <si>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</si>
  <si>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</si>
  <si>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</si>
  <si>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</si>
  <si>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</si>
  <si>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</si>
  <si>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</si>
  <si>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</si>
  <si>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</si>
  <si>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</si>
  <si>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</si>
  <si>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</si>
  <si>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</si>
  <si>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</si>
  <si>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</si>
  <si>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</si>
  <si>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</si>
  <si>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</si>
  <si>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</si>
  <si>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</si>
  <si>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</si>
  <si>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</si>
  <si>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</si>
  <si>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</si>
  <si>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</si>
  <si>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</si>
  <si>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</si>
  <si>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</si>
  <si>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</si>
  <si>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</si>
  <si>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</si>
  <si>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</si>
  <si>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</si>
  <si>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</si>
  <si>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</si>
  <si>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</si>
  <si>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</si>
  <si>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</si>
  <si>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</si>
  <si>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</si>
  <si>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</si>
  <si>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</si>
  <si>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</si>
  <si>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</si>
  <si>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</si>
  <si>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</si>
  <si>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</si>
  <si>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</si>
  <si>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</si>
  <si>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</si>
  <si>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</si>
  <si>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</si>
  <si>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</si>
  <si>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</si>
  <si>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</si>
  <si>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</si>
  <si>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</si>
  <si>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</si>
  <si>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</si>
  <si>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</si>
  <si>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</si>
  <si>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</si>
  <si>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</si>
  <si>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</si>
  <si>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</si>
  <si>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</si>
  <si>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</si>
  <si>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</si>
  <si>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</si>
  <si>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</si>
  <si>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</si>
  <si>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</si>
  <si>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</si>
  <si>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</si>
  <si>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</si>
  <si>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</si>
  <si>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</si>
  <si>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</si>
  <si>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</si>
  <si>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</si>
  <si>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</si>
  <si>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</si>
  <si>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</si>
  <si>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</si>
  <si>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</si>
  <si>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</si>
  <si>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</si>
  <si>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</si>
  <si>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</si>
  <si>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</si>
  <si>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</si>
  <si>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</si>
  <si>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</si>
  <si>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</si>
  <si>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</si>
  <si>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</si>
  <si>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</si>
  <si>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</si>
  <si>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</si>
  <si>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</si>
  <si>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</si>
  <si>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</si>
  <si>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</si>
  <si>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</si>
  <si>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</si>
  <si>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</si>
  <si>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</si>
  <si>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</si>
  <si>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</si>
  <si>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</si>
  <si>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</si>
  <si>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</si>
  <si>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</si>
  <si>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</si>
  <si>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</si>
  <si>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</si>
  <si>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</si>
  <si>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</si>
  <si>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</si>
  <si>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</si>
  <si>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</si>
  <si>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</si>
  <si>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</si>
  <si>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</si>
  <si>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</si>
  <si>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</si>
  <si>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</si>
  <si>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</si>
  <si>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</si>
  <si>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</si>
  <si>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</si>
  <si>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</si>
  <si>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</si>
  <si>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</si>
  <si>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</si>
  <si>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</si>
  <si>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</si>
  <si>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</si>
  <si>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</si>
  <si>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</si>
  <si>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</si>
  <si>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</si>
  <si>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</si>
  <si>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</si>
  <si>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</si>
  <si>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</si>
  <si>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</si>
  <si>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</si>
  <si>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</si>
  <si>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</si>
  <si>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</si>
  <si>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</si>
  <si>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</si>
  <si>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</si>
  <si>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</si>
  <si>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</si>
  <si>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</si>
  <si>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</si>
  <si>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</si>
  <si>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</si>
  <si>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</si>
  <si>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</si>
  <si>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</si>
  <si>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</si>
  <si>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</si>
  <si>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</si>
  <si>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</si>
  <si>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</si>
  <si>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</si>
  <si>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</si>
  <si>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</si>
  <si>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</si>
  <si>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</si>
  <si>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</si>
  <si>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</si>
  <si>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</si>
  <si>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</si>
  <si>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</si>
  <si>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</si>
  <si>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</si>
  <si>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</si>
  <si>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</si>
  <si>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</si>
  <si>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</si>
  <si>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</si>
  <si>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</si>
  <si>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</si>
  <si>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</si>
  <si>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</si>
  <si>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</si>
  <si>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</si>
  <si>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</si>
  <si>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</si>
  <si>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</si>
  <si>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</si>
  <si>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</si>
  <si>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</si>
  <si>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</si>
  <si>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</si>
  <si>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</si>
  <si>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</si>
  <si>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</si>
  <si>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</si>
  <si>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</si>
  <si>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</si>
  <si>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</si>
  <si>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</si>
  <si>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</si>
  <si>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</si>
  <si>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</si>
  <si>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</si>
  <si>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</si>
  <si>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</si>
  <si>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</si>
  <si>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</si>
  <si>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</si>
  <si>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</si>
  <si>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</si>
  <si>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</si>
  <si>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</si>
  <si>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</si>
  <si>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</si>
  <si>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</si>
  <si>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</si>
  <si>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</si>
  <si>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</si>
  <si>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</si>
  <si>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</si>
  <si>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</si>
  <si>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</si>
  <si>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</si>
  <si>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</si>
  <si>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</si>
  <si>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</si>
  <si>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</si>
  <si>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</si>
  <si>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</si>
  <si>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</si>
  <si>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</si>
  <si>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</si>
  <si>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</si>
  <si>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</si>
  <si>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</si>
  <si>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</si>
  <si>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</si>
  <si>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</si>
  <si>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</si>
  <si>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</si>
  <si>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</si>
  <si>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</si>
  <si>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</si>
  <si>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</si>
  <si>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</si>
  <si>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</si>
  <si>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</si>
  <si>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</si>
  <si>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</si>
  <si>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</si>
  <si>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</si>
  <si>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</si>
  <si>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</si>
  <si>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</si>
  <si>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</si>
  <si>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</si>
  <si>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</si>
  <si>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</si>
  <si>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</si>
  <si>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</si>
  <si>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</si>
  <si>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</si>
  <si>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</si>
  <si>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</si>
  <si>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</si>
  <si>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</si>
  <si>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</si>
  <si>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</si>
  <si>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</si>
  <si>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</si>
  <si>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</si>
  <si>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</si>
  <si>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</si>
  <si>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</si>
  <si>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</si>
  <si>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</si>
  <si>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</si>
  <si>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</si>
  <si>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</si>
  <si>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</si>
  <si>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</si>
  <si>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</si>
  <si>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</si>
  <si>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</si>
  <si>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</si>
  <si>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</si>
  <si>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</si>
  <si>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</si>
  <si>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</si>
  <si>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</si>
  <si>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</si>
  <si>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</si>
  <si>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</si>
  <si>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</si>
  <si>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</si>
  <si>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</si>
  <si>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</si>
  <si>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</si>
  <si>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</si>
  <si>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</si>
  <si>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</si>
  <si>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</si>
  <si>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</si>
  <si>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</si>
  <si>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</si>
  <si>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</si>
  <si>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</si>
  <si>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</si>
  <si>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</si>
  <si>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</si>
  <si>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</si>
  <si>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</si>
  <si>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</si>
  <si>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</si>
  <si>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</si>
  <si>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</si>
  <si>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</si>
  <si>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</si>
  <si>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</si>
  <si>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</si>
  <si>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</si>
  <si>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</si>
  <si>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</si>
  <si>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</si>
  <si>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</si>
  <si>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</si>
  <si>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</si>
  <si>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</si>
  <si>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</si>
  <si>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</si>
  <si>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</si>
  <si>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</si>
  <si>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</si>
  <si>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</si>
  <si>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</si>
  <si>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</si>
  <si>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</si>
  <si>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</si>
  <si>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</si>
  <si>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</si>
  <si>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</si>
  <si>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</si>
  <si>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</si>
  <si>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</si>
  <si>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</si>
  <si>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</si>
  <si>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</si>
  <si>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</si>
  <si>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</si>
  <si>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</si>
  <si>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</si>
  <si>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</si>
  <si>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</si>
  <si>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</si>
  <si>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</si>
  <si>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</si>
  <si>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</si>
  <si>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</si>
  <si>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</si>
  <si>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</si>
  <si>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</si>
  <si>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</si>
  <si>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</si>
  <si>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</si>
  <si>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</si>
  <si>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</si>
  <si>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</si>
  <si>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</si>
  <si>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</si>
  <si>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</si>
  <si>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</si>
  <si>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</si>
  <si>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</si>
  <si>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</si>
  <si>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</si>
  <si>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</si>
  <si>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</si>
  <si>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</si>
  <si>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</si>
  <si>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</si>
  <si>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</si>
  <si>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</si>
  <si>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</si>
  <si>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</si>
  <si>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</si>
  <si>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</si>
  <si>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</si>
  <si>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</si>
  <si>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</si>
  <si>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</si>
  <si>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</si>
  <si>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</si>
  <si>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</si>
  <si>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</si>
  <si>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</si>
  <si>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</si>
  <si>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</si>
  <si>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</si>
  <si>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</si>
  <si>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</si>
  <si>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</si>
  <si>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</si>
  <si>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</si>
  <si>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</si>
  <si>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</si>
  <si>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</si>
  <si>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</si>
  <si>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</si>
  <si>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</si>
  <si>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</si>
  <si>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</si>
  <si>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</si>
  <si>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</si>
  <si>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</si>
  <si>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</si>
  <si>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</si>
  <si>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</si>
  <si>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</si>
  <si>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</si>
  <si>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</si>
  <si>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</si>
  <si>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</si>
  <si>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</si>
  <si>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</si>
  <si>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</si>
  <si>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</si>
  <si>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</si>
  <si>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</si>
  <si>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</si>
  <si>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</si>
  <si>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</si>
  <si>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</si>
  <si>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</si>
  <si>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</si>
  <si>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</si>
  <si>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</si>
  <si>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</si>
  <si>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</si>
  <si>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</si>
  <si>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</si>
  <si>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</si>
  <si>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</si>
  <si>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</si>
  <si>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</si>
  <si>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</si>
  <si>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</si>
  <si>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</si>
  <si>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</si>
  <si>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</si>
  <si>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</si>
  <si>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</si>
  <si>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</si>
  <si>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</si>
  <si>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</si>
  <si>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</si>
  <si>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</si>
  <si>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</si>
  <si>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</si>
  <si>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</si>
  <si>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</si>
  <si>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</si>
  <si>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</si>
  <si>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</si>
  <si>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</si>
  <si>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</si>
  <si>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</si>
  <si>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</si>
  <si>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</si>
  <si>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</si>
  <si>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</si>
  <si>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</si>
  <si>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</si>
  <si>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</si>
  <si>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</si>
  <si>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</si>
  <si>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</si>
  <si>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</si>
  <si>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</si>
  <si>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</si>
  <si>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</si>
  <si>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</si>
  <si>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</si>
  <si>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</si>
  <si>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</si>
  <si>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</si>
  <si>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</si>
  <si>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</si>
  <si>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</si>
  <si>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</si>
  <si>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</si>
  <si>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</si>
  <si>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</si>
  <si>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</si>
  <si>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</si>
  <si>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</si>
  <si>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</si>
  <si>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</si>
  <si>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</si>
  <si>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</si>
  <si>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</si>
  <si>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</si>
  <si>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</si>
  <si>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</si>
  <si>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</si>
  <si>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</si>
  <si>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</si>
  <si>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PRODUCT ID</t>
  </si>
  <si>
    <t>PRODUCT NAME</t>
  </si>
  <si>
    <t>DISCOUNTED PRICE</t>
  </si>
  <si>
    <t>ACTUAL PRICE</t>
  </si>
  <si>
    <t>RATING</t>
  </si>
  <si>
    <t>RATING COUNT</t>
  </si>
  <si>
    <t>PRICE BUCKET</t>
  </si>
  <si>
    <t>POTENTIAL REVENUE</t>
  </si>
  <si>
    <t>Computers &amp; Accessories</t>
  </si>
  <si>
    <t>Home &amp; Kitchen</t>
  </si>
  <si>
    <t>Toys &amp; Games</t>
  </si>
  <si>
    <t>Car &amp; Motorbike</t>
  </si>
  <si>
    <t>Health &amp; PersonalCare</t>
  </si>
  <si>
    <t>CATEGORY</t>
  </si>
  <si>
    <t>RATING SCORE</t>
  </si>
  <si>
    <t>Wayona Braided Wn3Lg1 Syncing Charging</t>
  </si>
  <si>
    <t>Ambrane Unbreakable Charging Braided Cable</t>
  </si>
  <si>
    <t>Sounce Iphone Charging Compatible Devices</t>
  </si>
  <si>
    <t>Deuce 300 Resistant Tangle Free Transmission</t>
  </si>
  <si>
    <t>Portronics Konnect Por 1080 Charging Function</t>
  </si>
  <si>
    <t>Solero Tb301 Charging 480Mbps 1 5 Meter</t>
  </si>
  <si>
    <t>Boat Micro Usb Tangle Free Transmission</t>
  </si>
  <si>
    <t>Mi Mtcy001In Usb Type C Cable</t>
  </si>
  <si>
    <t>Tp Link Tl Wn725N 150Mbps Wireless Adapter</t>
  </si>
  <si>
    <t>Ambrane Unbreakable Charging Braided Android</t>
  </si>
  <si>
    <t>Portronics Por 1081 Charging 1 2Meter Function</t>
  </si>
  <si>
    <t>Rugged Extra Tough Unbreakable Braided</t>
  </si>
  <si>
    <t>Amazonbasics Flexible Hdmi Cable 3 Foot</t>
  </si>
  <si>
    <t>Portronics Konnect Delivery Support Braided</t>
  </si>
  <si>
    <t>Portronics Konnect Por 1401 Charging Function</t>
  </si>
  <si>
    <t>Mi Braided Usb Type C Cable</t>
  </si>
  <si>
    <t>Mi Inches Ready Android L32M7 5Ain</t>
  </si>
  <si>
    <t>Boat A325 Tangle Free Charging Transmission</t>
  </si>
  <si>
    <t>Lg Inches Ready Smart 32Lm563Bptc</t>
  </si>
  <si>
    <t>Duracell Lightning Certified Braided Devices</t>
  </si>
  <si>
    <t>Adapter Projector Computer Laptop Projectors</t>
  </si>
  <si>
    <t>Samsung Inches Wondertainment Ua32T4340Bkxxl Glossy</t>
  </si>
  <si>
    <t>Flix Micro Cable Smartphone Black</t>
  </si>
  <si>
    <t>Acer Inches Ready Android Ar32Ar2841Hdfl</t>
  </si>
  <si>
    <t>Tizum Slim 1 5M Hdmi Cable</t>
  </si>
  <si>
    <t>Oneplus Inches Ready Android 32Y1</t>
  </si>
  <si>
    <t>Ambrane Unbreakable Charging Braided Multipurpose</t>
  </si>
  <si>
    <t>Duracell Lightning Certified Braided Charging</t>
  </si>
  <si>
    <t>A400 Type C Cable Meter Black</t>
  </si>
  <si>
    <t>Amazonbasics Extension Cable Male Female</t>
  </si>
  <si>
    <t>Ambrane Charging Unbreakable Braided Connector</t>
  </si>
  <si>
    <t>Charging Braided Charger Samsung Galaxy</t>
  </si>
  <si>
    <t>Samsung Original Type Cable Meter</t>
  </si>
  <si>
    <t>Ptron 3 5Amps Charging 480Mbps Smartphones</t>
  </si>
  <si>
    <t>Solero Mb301 Charging 480Mbps 1 5 Meter</t>
  </si>
  <si>
    <t>Amazonbasics Apple Certified Lightning Charging</t>
  </si>
  <si>
    <t>Sounce Type C Compatible Smartphone Charging</t>
  </si>
  <si>
    <t>Oneplus 50 Inches Android Pro</t>
  </si>
  <si>
    <t>Duracell Type C Braided Charge Cable</t>
  </si>
  <si>
    <t>Amazonbasics Usb 2 0 Cable Male</t>
  </si>
  <si>
    <t>Inches Full Android L43M6 Inc Black</t>
  </si>
  <si>
    <t>Wayona Braided Wn3Lb1 Syncing Charging</t>
  </si>
  <si>
    <t>Tp Link Archer T2U Nano Wireless</t>
  </si>
  <si>
    <t>Flix Charging 480Mbps Devices Xcd M11</t>
  </si>
  <si>
    <t>Wecool Braided Multifunction Charging Android</t>
  </si>
  <si>
    <t>D Link Dwa 131 Wireless Adapter Black</t>
  </si>
  <si>
    <t>Amazonbasics High Speed Hdmi Cable Feet</t>
  </si>
  <si>
    <t>7Seventm Compatible Replacement Original Bn59 01259E</t>
  </si>
  <si>
    <t>Amazonbasics Micro Charging Android Phones</t>
  </si>
  <si>
    <t>Tp Link Wireless Adapter Archer T2U</t>
  </si>
  <si>
    <t>Amazonbasics Nylon Braided Lightning Cable</t>
  </si>
  <si>
    <t>Visio World Inches Vw32A Ready</t>
  </si>
  <si>
    <t>Ambrane Unbreakable Charging Rct15 Supports</t>
  </si>
  <si>
    <t>Tatasky Universal Remote</t>
  </si>
  <si>
    <t>Tp Link Tl Wn823N 300Mbps Wireless N Adapter</t>
  </si>
  <si>
    <t>Oneplus Inches Ready Smart Android</t>
  </si>
  <si>
    <t>Wecool Unbreakable Charging Purpose Iphone</t>
  </si>
  <si>
    <t>Portronics Konnect Por 1079 Charging Micro</t>
  </si>
  <si>
    <t>Airtel Digital Remote Compatible Recording</t>
  </si>
  <si>
    <t>Samsung Inches Crystal Ultra Ua43Aue65Akxxl</t>
  </si>
  <si>
    <t>Lapster Type Cable Computer Laptop</t>
  </si>
  <si>
    <t>Amazonbasics Usb Type C 2 0 Cable</t>
  </si>
  <si>
    <t>Redmi Inches Ready L32M6 Ra Android</t>
  </si>
  <si>
    <t>Amazonbasics High Speed Cable 2 Pack Black</t>
  </si>
  <si>
    <t>Portronics Konnect Charge Charging Resistant</t>
  </si>
  <si>
    <t>Acer Inches Ready Ar32Nsv53Hd Black</t>
  </si>
  <si>
    <t>Model P4 Swivel 32 55 Inch Motion Cantilever</t>
  </si>
  <si>
    <t>Amazonbasics Type C Usb Male Cable</t>
  </si>
  <si>
    <t>Oraimo Charging Syncing Indicator Compatible</t>
  </si>
  <si>
    <t>Cedo Oneplus Charging Compatible Devices</t>
  </si>
  <si>
    <t>Redmi Inches Ultra Android L43R7 7Ain</t>
  </si>
  <si>
    <t>Pinnaclz Original Micro Usb Charging</t>
  </si>
  <si>
    <t>Boat A750 Tangle Free Transmission Rebellious</t>
  </si>
  <si>
    <t>Ambrane Abdc 10 Charging Transmission Compatible</t>
  </si>
  <si>
    <t>Ambrane Charging Neckband Wireless Act</t>
  </si>
  <si>
    <t>Tcl Inches Certified Android 32S5205</t>
  </si>
  <si>
    <t>Swapkart Charging Compatible Iphone Devices</t>
  </si>
  <si>
    <t>Basesailor 2Nd Generation Firestick Remote</t>
  </si>
  <si>
    <t>Wayona Braided Syncing Charging Iphone</t>
  </si>
  <si>
    <t>Flix Charging 480Mbps Devices Xcd C12</t>
  </si>
  <si>
    <t>Skywall 81 28 Inches Smart 32Swels Pro</t>
  </si>
  <si>
    <t>Boat 350 Cable Carbon Black</t>
  </si>
  <si>
    <t>Wayona Cable Braided Charger Smartphones</t>
  </si>
  <si>
    <t>Oneplus 43 Inches Android Pro</t>
  </si>
  <si>
    <t>Acer Inches Ultra Android Ar50Ar2851Udfl</t>
  </si>
  <si>
    <t>Samsung Inches Crystal Ultra Ua43Aue60Aklxl</t>
  </si>
  <si>
    <t>Lapster Compatible Oneplus Charging Compatible</t>
  </si>
  <si>
    <t>Wayona Braided Wn3Lg2 Syncing Charging</t>
  </si>
  <si>
    <t>Receiver 300Mbps 802 11B Wireless Network</t>
  </si>
  <si>
    <t>Oneplus Inches Smart Android Black</t>
  </si>
  <si>
    <t>Deuce 300 Resistant Transmission Mercurial</t>
  </si>
  <si>
    <t>Lapster Micro Superspeed Hard Cable</t>
  </si>
  <si>
    <t>Tcl Inches Certified Android 40S6505</t>
  </si>
  <si>
    <t>Zebronics Zeb Usb150Wf1 Supports Encryption Standards</t>
  </si>
  <si>
    <t>Lohaya Remote Compatible Control Please</t>
  </si>
  <si>
    <t>Gilary Charging Braided Magnetic Charger</t>
  </si>
  <si>
    <t>Tp Link Tl Ue300 Gigabit Ethernet Network</t>
  </si>
  <si>
    <t>Wayona Charging Nylon Braided Iphone</t>
  </si>
  <si>
    <t>Dealfreez Compatible Silicone Anti Lost D Black</t>
  </si>
  <si>
    <t>Isoelite Remote Compatible Samsung Control</t>
  </si>
  <si>
    <t>Mi Inches Smart Android Bezel Less</t>
  </si>
  <si>
    <t>Wayona Nylon Braided Charging Iphones</t>
  </si>
  <si>
    <t>Wayona Charging Charger Compatible Samsung</t>
  </si>
  <si>
    <t>Wayona Braided Wn6Lg1 Syncing Charging</t>
  </si>
  <si>
    <t>Crossvolt Compatible Charging Supported Devices</t>
  </si>
  <si>
    <t>Vu Inches Gloled Google 55Gloled</t>
  </si>
  <si>
    <t>Solero T241 Charging 480Mbps Durable</t>
  </si>
  <si>
    <t>Croma Inches Ready Crel7369 Black</t>
  </si>
  <si>
    <t>Boat Type C A400 Cable Carbon</t>
  </si>
  <si>
    <t>Lg Inches Ready 32Lq576Bpsa Ceramic</t>
  </si>
  <si>
    <t>Boat A750 Resistant Tangle Free Transmission</t>
  </si>
  <si>
    <t>Cotbolt Silicone Protective Shockproof Waterproof</t>
  </si>
  <si>
    <t>Portronics Konnect Por 1403 Charging Function</t>
  </si>
  <si>
    <t>Electvision Remote Control Compatible Pairing</t>
  </si>
  <si>
    <t>Retractable Multiple Charging Compatible Smartphones</t>
  </si>
  <si>
    <t>Lapster Camera Usb2 0 External Readers</t>
  </si>
  <si>
    <t>Portronics Konnect Functional Resistant Braided</t>
  </si>
  <si>
    <t>Belkin Lightning Unbreakable Braided Charging</t>
  </si>
  <si>
    <t>Remote Control Compatible Amazon Basesailor</t>
  </si>
  <si>
    <t>Vw Playwall Frameless Android Vw3251</t>
  </si>
  <si>
    <t>Hisense Inches Certified Android 43A6Ge</t>
  </si>
  <si>
    <t>Redmi Inches Ultra Android L50M6 Ra</t>
  </si>
  <si>
    <t>Amazonbasics 6 Feet Displayport Port Cable</t>
  </si>
  <si>
    <t>Amazonbasics Speed Female Extension Cable</t>
  </si>
  <si>
    <t>Iffalcon Inches Ready Smart Tv 32F53</t>
  </si>
  <si>
    <t>7Seventm Universal Replacement Original Akb75095303</t>
  </si>
  <si>
    <t>Amazonbasics 3 5Mm 2 Male Adapter Cable</t>
  </si>
  <si>
    <t>Acer Inches Ultra Android Ar43Ar2851Udfl</t>
  </si>
  <si>
    <t>Wayona Charging Cable Compatible Samsung</t>
  </si>
  <si>
    <t>Saifsmart Compact Bracket Management Bathroom</t>
  </si>
  <si>
    <t>Usb Cable Micro Type 30Cm</t>
  </si>
  <si>
    <t>Amazonbasics Lightning Usb Cable Certified</t>
  </si>
  <si>
    <t>Lg Inches Ultra 43Uq7500Psf Ceramic</t>
  </si>
  <si>
    <t>Ptron 3 4Amps Multifunction Charging Tangle Free</t>
  </si>
  <si>
    <t>Cable Certified 48Gbps Ultra Dynamic</t>
  </si>
  <si>
    <t>Lripl Compatible Bravia Remote Almost</t>
  </si>
  <si>
    <t>Indestructible Type C Cable Type Phones</t>
  </si>
  <si>
    <t>Charging Braided Compatible Samsung Galaxy</t>
  </si>
  <si>
    <t>Tp Link T3U Wireless Mu Mimo Supports</t>
  </si>
  <si>
    <t>Lripl Remote Control Netflix Compatible</t>
  </si>
  <si>
    <t>Tp Link Tl Wn722N 150Mbps Wireless Adapter</t>
  </si>
  <si>
    <t>Kodak Inches Certified Android 32Hdx7Xpro</t>
  </si>
  <si>
    <t>Oxyura Airtel Digital Recording Compatible</t>
  </si>
  <si>
    <t>Ambrane Charging 480Mbps Abcc 100 Black Grey</t>
  </si>
  <si>
    <t>Bluerigger Digital Optical Audio Toslink</t>
  </si>
  <si>
    <t>Duracell Type C Micro Braided Charge</t>
  </si>
  <si>
    <t>Vu Inches Premium Ultra Smart</t>
  </si>
  <si>
    <t>Samsung Inches Wondertainment Ready Ua32Te40Aakbxl</t>
  </si>
  <si>
    <t>Xiaomi Hypercharge Cable 100Cm Type C</t>
  </si>
  <si>
    <t>Generic Ultra Mini Bluetooth Dongle Adapter</t>
  </si>
  <si>
    <t>7Seven%C2%Ae Compatible Control Replacement Original</t>
  </si>
  <si>
    <t>Belkin Lightning Iphone Charging Mfi Certified</t>
  </si>
  <si>
    <t>Support Display Projector Connectivity E03I31</t>
  </si>
  <si>
    <t>Zeb Haa2021 Hdmi Meter Cable</t>
  </si>
  <si>
    <t>7Seven Control Youtube Netflix Compatible</t>
  </si>
  <si>
    <t>Amazonbasics Digital Optical Converter Adapter</t>
  </si>
  <si>
    <t>Wayona Braided Charging Samsung Galaxy</t>
  </si>
  <si>
    <t>Pinnaclz Original Type Charging Transfer</t>
  </si>
  <si>
    <t>Ambrane Bcl 15 Lightning Cable Smartphone</t>
  </si>
  <si>
    <t>Belkin Usb C Charging Usb If Certified</t>
  </si>
  <si>
    <t>Lohaya Television Compatible Samsung Control</t>
  </si>
  <si>
    <t>Electvision Compatible Verification Coustmer 7738090464</t>
  </si>
  <si>
    <t>Acer Inches Ready Android Ar32Ar2841Hdsb</t>
  </si>
  <si>
    <t>Realme Charging Micro Usb Cable Braided</t>
  </si>
  <si>
    <t>Tp Link Archer T3U Wireless Mu Mimo</t>
  </si>
  <si>
    <t>Acer Inches Ultra Android Ar55Ar2851Udfl</t>
  </si>
  <si>
    <t>Ambrane Charging Neckband Wireless Acm</t>
  </si>
  <si>
    <t>Wayona Charging Charger Samsung Galaxy</t>
  </si>
  <si>
    <t>Syncwire Cable Charging Compatible Devices</t>
  </si>
  <si>
    <t>Skadioo Accessories Receiver Compatible Dongle</t>
  </si>
  <si>
    <t>Flix Charging 480Mbps Andriod Devices</t>
  </si>
  <si>
    <t>Flix Charging 480Mbps Andriod Xcd Fpm01</t>
  </si>
  <si>
    <t>7Seven Bluetooth Command Netflix Xmrm 00A</t>
  </si>
  <si>
    <t>Sony Tv Remote Compatible Control</t>
  </si>
  <si>
    <t>Storite Usb 3 0 Micro Cable</t>
  </si>
  <si>
    <t>Ltg500 Indestructible Certified Lightning 2Meter</t>
  </si>
  <si>
    <t>Amazonbasics Lightning Aluminum Certified Charging</t>
  </si>
  <si>
    <t>Amazonbasics Double Braided Nylon Type C</t>
  </si>
  <si>
    <t>Amazonbasics Usb 3 0 Cable Meters</t>
  </si>
  <si>
    <t>Karbonn Millennium Kjw32Skhd Phantom Bezel Less</t>
  </si>
  <si>
    <t>Bluerigger Digital Optical Toslink Meters</t>
  </si>
  <si>
    <t>Visio World Inches Vw24A Ready</t>
  </si>
  <si>
    <t>Amazonbasics Certified Lightning Charge Meters</t>
  </si>
  <si>
    <t>Samsung Inches Crystal Ultra Ua55Aue65Akxxl</t>
  </si>
  <si>
    <t>Lohaya Television Remote Compatible Control</t>
  </si>
  <si>
    <t>Duracell Micro Braided Charge Cable</t>
  </si>
  <si>
    <t>Zebronics Cu3100V Charging Capacity Durability</t>
  </si>
  <si>
    <t>Flix Beetel Durable Lightning Charge</t>
  </si>
  <si>
    <t>Mi Inches Smart Android L43M7 Eain</t>
  </si>
  <si>
    <t>Belkin Lightning Airpods Mfi Certified Charging</t>
  </si>
  <si>
    <t>Time Office Replacement Startek Fm220U</t>
  </si>
  <si>
    <t>Caldipree Silicone Compatible Bn68 13897A 2022 Black</t>
  </si>
  <si>
    <t>Storite%C2%Ae Usb 2 0 Mini 0 88Feet</t>
  </si>
  <si>
    <t>Universal Remote Control Sony Bravia</t>
  </si>
  <si>
    <t>Cotbolt Compatible Bn59 01312A Shockproof Protective</t>
  </si>
  <si>
    <t>Bluerigger High Speed Cable Ethernet</t>
  </si>
  <si>
    <t>Amkette Charging Cable Iphone Touch</t>
  </si>
  <si>
    <t>Tcl Inches Certified Android 32S615</t>
  </si>
  <si>
    <t>Popio Charging Cable Oneplus Devices</t>
  </si>
  <si>
    <t>Myvn Fast Charging Compatible Iphone Devices</t>
  </si>
  <si>
    <t>Tata Sky Universal Remote Compatible</t>
  </si>
  <si>
    <t>Wzatco Pixel Portable Projector Compatible</t>
  </si>
  <si>
    <t>Tata Remote Control Compatible Tatasky</t>
  </si>
  <si>
    <t>Amazonbasics Extension Cable 2 Pack Female</t>
  </si>
  <si>
    <t>Amazon Basics Lightning Certified Charging</t>
  </si>
  <si>
    <t>Crypotm Universal Remote Compatible Sky</t>
  </si>
  <si>
    <t>Karbonn Millennium Kjw32Nshdf Phantom Bezel Less</t>
  </si>
  <si>
    <t>Oneplus 138 7 Inches Android 55U1S</t>
  </si>
  <si>
    <t>Meter Speed Plated Female Extension</t>
  </si>
  <si>
    <t>Amazonbasics Azhdad01 Hdmi Coupler Black</t>
  </si>
  <si>
    <t>Boat Ltg 550V3 Lightning Resistance</t>
  </si>
  <si>
    <t>Wayona Braided Wn3Lb2 Syncing Charging</t>
  </si>
  <si>
    <t>Astigo Compatible Remote Airtel Set</t>
  </si>
  <si>
    <t>Caprigo Universal Monitor Rotatable Black M416</t>
  </si>
  <si>
    <t>Portronics Konnect Charging Resistant Braided</t>
  </si>
  <si>
    <t>Tatasky Connection Month Basic Installation</t>
  </si>
  <si>
    <t>Remote Compatible Samsung Control Works</t>
  </si>
  <si>
    <t>Sonivision Sa D100 Theater Compatible Rm Anu156</t>
  </si>
  <si>
    <t>Rtstm Support 10 Meters Devices</t>
  </si>
  <si>
    <t>Ltg 500 2Mtr Cable Metallic Silver</t>
  </si>
  <si>
    <t>Agaro Type C Charging Braided 1 2Meters</t>
  </si>
  <si>
    <t>Amazonbasics Feet Displayport Cable</t>
  </si>
  <si>
    <t>Inches Ultra Smart Android L43M6 Es</t>
  </si>
  <si>
    <t>Sansui Certified Android Jsw55Asuhd Mystique</t>
  </si>
  <si>
    <t>Lohaya Remote Compatible Smart Control</t>
  </si>
  <si>
    <t>Zebronics Charging Capacity Durability Black</t>
  </si>
  <si>
    <t>Rc802V Compatible 43S6500Fs 49S6800Fs Non Bluetooth</t>
  </si>
  <si>
    <t>Wayona Braided Charging Lightening Compatible</t>
  </si>
  <si>
    <t>Charging Certified Lightning Transfer Iphone12</t>
  </si>
  <si>
    <t>Amazonbasics 16 Gauge Speaker Wire Feet</t>
  </si>
  <si>
    <t>Wayona Braided Charger Charging Samsung</t>
  </si>
  <si>
    <t>Maxicom B 28 Universal Bracket Inches</t>
  </si>
  <si>
    <t>Smashtronics%C2%Ae Silicone Firestick Control Shockproof</t>
  </si>
  <si>
    <t>Electvision Remote Control Compatible Without</t>
  </si>
  <si>
    <t>Boat Type Cable 1 5M Black</t>
  </si>
  <si>
    <t>Ptron Charging 480Mbps Durable 1 Meter</t>
  </si>
  <si>
    <t>Croma Transfer Durability Warranty Crcma0106Stc10</t>
  </si>
  <si>
    <t>Sony Bravia Inches Google Kd 65X74K</t>
  </si>
  <si>
    <t>7Seven Compatible Non Voice Infrared Universal</t>
  </si>
  <si>
    <t>7Seventm Compatible Android Original Replacement</t>
  </si>
  <si>
    <t>Storite Feet Micro Usb Cable</t>
  </si>
  <si>
    <t>Flix Textured Charging Lightning Smartphones</t>
  </si>
  <si>
    <t>Svm Products Premium Quality Unbreakable</t>
  </si>
  <si>
    <t>Vu Inches Gloled Google 65Gloled</t>
  </si>
  <si>
    <t>Cablecreation Audio Cable 3 5Mm 2 Male</t>
  </si>
  <si>
    <t>Rugged V3 Braided Micro Cable</t>
  </si>
  <si>
    <t>Amazonbasics Certified Lightning Charge Collection</t>
  </si>
  <si>
    <t>Amazonbasics High Speed Female Extension Cable</t>
  </si>
  <si>
    <t>Wayona Charger Samsung Galaxy Wc3Cb1</t>
  </si>
  <si>
    <t>Belkin Certified Lightning Braided Meters Black</t>
  </si>
  <si>
    <t>Compatible Suitable Control Non Support Netflix</t>
  </si>
  <si>
    <t>Realme Smart Tv Stick 4K</t>
  </si>
  <si>
    <t>Acer Inches Android Smart Ar40Ar2841Fdfl</t>
  </si>
  <si>
    <t>Lapster Mantra Cable Data Black</t>
  </si>
  <si>
    <t>Amazonbasics Braided Hdmi Cable 3 Feet</t>
  </si>
  <si>
    <t>Bluetooth Transmitter Receiver Headphones Speakers</t>
  </si>
  <si>
    <t>Krisons Multimedia Standing Bluetooth Connectivity</t>
  </si>
  <si>
    <t>Acer Inches Ultra Android Ar55Ar2851Udpro</t>
  </si>
  <si>
    <t>Dealfreez Compatible Shockproof Silicone Anti Lost</t>
  </si>
  <si>
    <t>Wayona Lightning Certified Charging Braided</t>
  </si>
  <si>
    <t>Inches Ready Smart Vw32Pro Black</t>
  </si>
  <si>
    <t>Airtel Digital Tv Month Recording</t>
  </si>
  <si>
    <t>Lohaya Assistant Compatible Xstream Function</t>
  </si>
  <si>
    <t>Samsung Inches Crystal Ultra Ua55Aue60Aklxl</t>
  </si>
  <si>
    <t>Amazon Brand Solimo Charging Cable</t>
  </si>
  <si>
    <t>Inches Horizon Android L40M6 Ei Black</t>
  </si>
  <si>
    <t>Astigo Compatible Remote Control Smart</t>
  </si>
  <si>
    <t>Toshiba Inches Android 43V35Kp Silver</t>
  </si>
  <si>
    <t>Lenovo Tangle Free Aramid Braided 1 2M Transmission Certified</t>
  </si>
  <si>
    <t>Amazon Brand Charging Suitable Supported</t>
  </si>
  <si>
    <t>Lg Inches Ultra 55Uq7500Psf Ceramic</t>
  </si>
  <si>
    <t>Tata Sky Digital Setup Remote</t>
  </si>
  <si>
    <t>Ptron Charging 480Mbps Durable Smartphone</t>
  </si>
  <si>
    <t>Vu Inches Premium Smart 43Ga</t>
  </si>
  <si>
    <t>Storite Usb 3 0 Transfer Enclosures</t>
  </si>
  <si>
    <t>Kodak Inches 32Hdx900S Ready Black</t>
  </si>
  <si>
    <t>V Smash Firestick Remote</t>
  </si>
  <si>
    <t>Amazonbasics High Speed Braided 10 Foot 1 Pack</t>
  </si>
  <si>
    <t>Hisense Inches Bezelless Google 50A6H</t>
  </si>
  <si>
    <t>Tuarso High Speed Compatible Television Projectors</t>
  </si>
  <si>
    <t>Amazonbasics Usb Type C Micro B Cable</t>
  </si>
  <si>
    <t>Kodak Inches 55Ca0909 Digital Surround</t>
  </si>
  <si>
    <t>7Seventm Universal Replacement Original Television</t>
  </si>
  <si>
    <t>Prolegend%C2%Ae Pl T002 Universal Stand Screen</t>
  </si>
  <si>
    <t>Wanbo X1 Pro Projector Correction</t>
  </si>
  <si>
    <t>Lava Elements Charging Speed Type C</t>
  </si>
  <si>
    <t>Tizum 10 2Gbps Speed Plated Cable</t>
  </si>
  <si>
    <t>Technotech High Speed Cable Meter</t>
  </si>
  <si>
    <t>Nk Star Usb Wireless Receiver</t>
  </si>
  <si>
    <t>Ls Lapster Quality Assured Biometric</t>
  </si>
  <si>
    <t>Amazonbasics High Speed Braided 6 Foot 1 Pack</t>
  </si>
  <si>
    <t>Kodak Inches Android 50Uhdx7Xprobl Bezel Less</t>
  </si>
  <si>
    <t>Generation Space Saving Solution Management Speakers</t>
  </si>
  <si>
    <t>Sansui Inches Jsy32Skhd Bezel Less Design</t>
  </si>
  <si>
    <t>Synqe Charging Charger Samsung Galaxy</t>
  </si>
  <si>
    <t>Mi Inches Ready Android L32M7 Eain</t>
  </si>
  <si>
    <t>Bestor%C2%Ae 48Gbps 9 80Ft Braided Cord 4K</t>
  </si>
  <si>
    <t>Virtual Reality Headset Headphones Gaming</t>
  </si>
  <si>
    <t>Shopoflux Silicone Remote Cover Xiaomi</t>
  </si>
  <si>
    <t>Eynk Charging Charger Transfer Smartphones</t>
  </si>
  <si>
    <t>Lunagariya%C2%Ae Protective Compatible Control Dimensions</t>
  </si>
  <si>
    <t>7Seventm Bluetooth Command Compatible Control</t>
  </si>
  <si>
    <t>Prushti Cover Bags Protective Xstream</t>
  </si>
  <si>
    <t>Female Converter Adapter Projectors Devices</t>
  </si>
  <si>
    <t>Mi Inches Ready Android Black</t>
  </si>
  <si>
    <t>Storite Usb 2 0 Mini External</t>
  </si>
  <si>
    <t>Tcl Inches Certified Android 43P615</t>
  </si>
  <si>
    <t>Redtech Lightning Certified Charging Compatible</t>
  </si>
  <si>
    <t>Oneplus 163 8 Inches Android 65U1S</t>
  </si>
  <si>
    <t>Amazonbasics 108Cm Inch Ultra Smart</t>
  </si>
  <si>
    <t>Kodak Inches Certified Android 32Hdx7Xprobl</t>
  </si>
  <si>
    <t>Synqe Braided Charging Compatible Samsung</t>
  </si>
  <si>
    <t>Airtel Digitaltv Setup Box Remote</t>
  </si>
  <si>
    <t>Airtel Pack Entertainment Installation Months</t>
  </si>
  <si>
    <t>Esr Lightning Mfi Certified Delivery Charging</t>
  </si>
  <si>
    <t>138 8 Inches Ultra Android L55M6 Es</t>
  </si>
  <si>
    <t>Storite%C2%Ae 150Cm Female Extension Printers</t>
  </si>
  <si>
    <t>Fire Boltt Bluetooth Calling Assistance Resolution</t>
  </si>
  <si>
    <t>Fire Boltt Phoenix Bluetooth Calling Monitoring</t>
  </si>
  <si>
    <t>Boat Wave Call Dedicated Multi Sport</t>
  </si>
  <si>
    <t>20000Mah Sandstone Triple Charging Delivery</t>
  </si>
  <si>
    <t>Redmi Storage Segment 5000Mah Battery</t>
  </si>
  <si>
    <t>Oneplus Nord Jade 128Gb Storage</t>
  </si>
  <si>
    <t>Oneplus Nord Shadow 128Gb Storage</t>
  </si>
  <si>
    <t>Redmi Segment 5000Mah Battery Leather</t>
  </si>
  <si>
    <t>Sandisk Ultra%C2%Ae Microsdxctm Warranty Smartphones</t>
  </si>
  <si>
    <t>Noise Bluetooth Calling Tracking Detection</t>
  </si>
  <si>
    <t>Nokia 105 Single Wireless Charcoal</t>
  </si>
  <si>
    <t>Boat Wave Lite Smartwatch Activity</t>
  </si>
  <si>
    <t>Jbl C100Si Ear Headphones Black</t>
  </si>
  <si>
    <t>Samsung Galaxy Storage Mediatek Battery</t>
  </si>
  <si>
    <t>Tangentbeat Bluetooth Headphones Waterproof Cancelation</t>
  </si>
  <si>
    <t>Redmi Charcoal Storage Battery Booster</t>
  </si>
  <si>
    <t>Ptron Bullet Pro Lightweight Smartphones</t>
  </si>
  <si>
    <t>Boat Bassheads 100 Inspired Earphones</t>
  </si>
  <si>
    <t>Pocket 10000Mah Triple Charging Delivery</t>
  </si>
  <si>
    <t>10000Mah Li Polymer Power Charging Midnight</t>
  </si>
  <si>
    <t>Adjustable Holder Universal Windshield Smartphones</t>
  </si>
  <si>
    <t>Samsung 25W Travel Adapter</t>
  </si>
  <si>
    <t>Noise Colorfit Display Monitoring Smartwatches</t>
  </si>
  <si>
    <t>Fire Boltt Ninja Smartwatch Sports Tracking</t>
  </si>
  <si>
    <t>Samsung Mystique Storage Purchased Separately</t>
  </si>
  <si>
    <t>Sandisk Ultra Microsd Uhs I 120Mb</t>
  </si>
  <si>
    <t>Samsung Galaxy Storage 6000Mah Battery</t>
  </si>
  <si>
    <t>Fire Boltt Smartwatch Bluetooth Calling Assistance</t>
  </si>
  <si>
    <t>Samsung Storage 6000Mah Purchased Separately</t>
  </si>
  <si>
    <t>Iqoo Chromatic Storage Snapdragon Processor</t>
  </si>
  <si>
    <t>Redmi Activ Carbon Black Storage</t>
  </si>
  <si>
    <t>Redmi 9A Sport Octa Core Processor</t>
  </si>
  <si>
    <t>Redmi Storage Battery Finger Booster</t>
  </si>
  <si>
    <t>Agaro Type C Usb Female Adapter</t>
  </si>
  <si>
    <t>Fire Boltt Smartwatch Resolution Connection Assistance</t>
  </si>
  <si>
    <t>Noise Colorfit Bluetooth Fully Functional Brightness</t>
  </si>
  <si>
    <t>Iqoo Stellar Snapdragon Purchased Separately</t>
  </si>
  <si>
    <t>Duracell Charger Qualcomm Certified Charge</t>
  </si>
  <si>
    <t>Realme Storage Processor Triple Display</t>
  </si>
  <si>
    <t>Wecool Bluetooth Extendable Multifunctional Compatible</t>
  </si>
  <si>
    <t>Oppo Fantastic Purple 128Gb Storage</t>
  </si>
  <si>
    <t>Redmi Stealth Additional Exchange Included</t>
  </si>
  <si>
    <t>Samsung Ep Ta800Nbegin 25W Travel Adapter</t>
  </si>
  <si>
    <t>Realme Classic Wired Earphones Microphone</t>
  </si>
  <si>
    <t>Iqoo 128Gb Storage Snapdragon%C2%Ae Flashcharge</t>
  </si>
  <si>
    <t>Boat Display Multiple Monitoring Charcoal</t>
  </si>
  <si>
    <t>Tygot Bluetooth Extendable Multifunctional Compatible</t>
  </si>
  <si>
    <t>Samsung Microsdxc Memory Adapter Mb Mc128Ka</t>
  </si>
  <si>
    <t>Portronics Adapto Adapter Charger Charging</t>
  </si>
  <si>
    <t>Samsung Galaxy Storage 5000Mah Battery</t>
  </si>
  <si>
    <t>Iqoo Lumina Blue 128Gb Storage</t>
  </si>
  <si>
    <t>Fire Boltt Gladiator Bluetooth Assistant Interactions</t>
  </si>
  <si>
    <t>Striff Mobile Android Samsung Oneplus</t>
  </si>
  <si>
    <t>Samsung Galaxy Sm R180Nzkainu Mystic Black</t>
  </si>
  <si>
    <t>Oneplus Nord Jade 256Gb Storage</t>
  </si>
  <si>
    <t>Sounce Charger Protector Charging Protective</t>
  </si>
  <si>
    <t>Boom Ultima Headphones Cancelling Earphones</t>
  </si>
  <si>
    <t>Oneplus Forest Green Storage Supervooc</t>
  </si>
  <si>
    <t>Samsung Emerald Storage Purchased Separately</t>
  </si>
  <si>
    <t>Ambrane Adjustment Compatibility Multipurpose Anti Skid</t>
  </si>
  <si>
    <t>Ambrane Multi Layer Protection Li Polymer Stylo 10K</t>
  </si>
  <si>
    <t>Nokia 105 Single Keypad Wireless</t>
  </si>
  <si>
    <t>Tangent Lite Magnetic Bluetooth Headphones</t>
  </si>
  <si>
    <t>Samsung Microsdxc Memory Adapter Mb Mc64Ka</t>
  </si>
  <si>
    <t>Ambrane 20000Mah Lithium Polymer Stylo 20K</t>
  </si>
  <si>
    <t>Samsung Midnight Storage 6000Mah Battery</t>
  </si>
  <si>
    <t>Boat Smartwatch Multiple Monitoring Resistance</t>
  </si>
  <si>
    <t>Xiaomi 22 5W Fast Charger Cable</t>
  </si>
  <si>
    <t>Samsung Midnight Storage 5000Mah Battery</t>
  </si>
  <si>
    <t>Gizga Protector Charging Protective G55</t>
  </si>
  <si>
    <t>Redmi Storage Qualcomm%C2%Ae Snapdragontm Included</t>
  </si>
  <si>
    <t>Redmi Phantom Additional Exchange Included</t>
  </si>
  <si>
    <t>Oraimo Firefly 2S Charger Micro Usb Multi Protection</t>
  </si>
  <si>
    <t>Goldmedal 202042 Plastic Universal Adaptor</t>
  </si>
  <si>
    <t>Wecool C1 Technology Windshield Extendable</t>
  </si>
  <si>
    <t>Hp Microsd U1 Tf Card 32Gb</t>
  </si>
  <si>
    <t>Iqoo Storage Snapdragon Purchased Separately</t>
  </si>
  <si>
    <t>Boat Bassheads 242 Earphones Resistance</t>
  </si>
  <si>
    <t>Portronics Por 122 Modesk Universal Mobile</t>
  </si>
  <si>
    <t>Realme Narzo Mint Green Storage</t>
  </si>
  <si>
    <t>Power 10000Mah Metallic Output Charging</t>
  </si>
  <si>
    <t>Iqoo Raven Black 128Gb Storage</t>
  </si>
  <si>
    <t>Samsung Stardust Storage 6000Mah Battery</t>
  </si>
  <si>
    <t>Oppo Fluid Black 128Gb Storage</t>
  </si>
  <si>
    <t>Spigen Tempered Screen Protector Iphone</t>
  </si>
  <si>
    <t>Noise Colorfit Smartwatch Monitoring Waterproof</t>
  </si>
  <si>
    <t>Iqoo Storage Snapdragon Flashcharge Brightness</t>
  </si>
  <si>
    <t>33W Soniccharge 2 0 Charger Combo</t>
  </si>
  <si>
    <t>Oppo Mystery Storage Additional Exchange</t>
  </si>
  <si>
    <t>Motorola Keypad Mobile Expandable Battery</t>
  </si>
  <si>
    <t>Boat Wave Lite Smartwatch Multiple</t>
  </si>
  <si>
    <t>Upgraded Precision Sensitivity Rejection Adsorption</t>
  </si>
  <si>
    <t>Portronics Carpower Charger Output Black</t>
  </si>
  <si>
    <t>Boat Launched Ultra Seamless Personalization Charcoal</t>
  </si>
  <si>
    <t>Ptron Force Bluetooth Smartwatch Waterproof</t>
  </si>
  <si>
    <t>Iqoo Storage Snapdragon 695 6Nm Processor</t>
  </si>
  <si>
    <t>Samsung Original Ehs64Avfwecinu Stereo Headset</t>
  </si>
  <si>
    <t>Swapkart Flexible Desktop Foldable Smartphones</t>
  </si>
  <si>
    <t>Fire Boltt Bluetooth Assistance Calculator Monitoring</t>
  </si>
  <si>
    <t>Amozo Cover Iphone Polycarbonate Transparent</t>
  </si>
  <si>
    <t>Aluminum Adjustable Mobile Foldable Smartphones</t>
  </si>
  <si>
    <t>Tecno Spark Storage Expandable Processor</t>
  </si>
  <si>
    <t>Jbl C100Si Ear Headphones Mic</t>
  </si>
  <si>
    <t>Tukzer Capacitive Lightweight Magnetism Smartphones</t>
  </si>
  <si>
    <t>10W Charger Cable Meter Black</t>
  </si>
  <si>
    <t>Striff Flexible Silicone Protector Computers</t>
  </si>
  <si>
    <t>Beetel Smartphone Charging 480Mbps Xcd C12</t>
  </si>
  <si>
    <t>Noise Colorfit Bluetooth Instacharge Functional</t>
  </si>
  <si>
    <t>Mobile Phone Holder Phones Tablets</t>
  </si>
  <si>
    <t>Redmi Meadow Design Dimensity 5000Mah</t>
  </si>
  <si>
    <t>Noise Bluetooth Calling Function Monitoring</t>
  </si>
  <si>
    <t>Portronics Por 926 Car Vent Mobile Holder</t>
  </si>
  <si>
    <t>Charger Multi Layer Protection Certified Charging</t>
  </si>
  <si>
    <t>Boat Flash Smartwatch Resistance Lightning</t>
  </si>
  <si>
    <t>Iqoo Phantom Snapdragon Flashcharge Brightness</t>
  </si>
  <si>
    <t>Samsung Galaxy Prime Light Blue</t>
  </si>
  <si>
    <t>Redmi Note 11T 5G Dimensity</t>
  </si>
  <si>
    <t>Redmi Starburst Qualcomm%C2%Ae Snapdragontm Included</t>
  </si>
  <si>
    <t>Noise Advanced Bluetooth Brightness Smartwatch</t>
  </si>
  <si>
    <t>Myvn Charging Compatible Oneplus Charge</t>
  </si>
  <si>
    <t>Noise Colorfit Pro Control Cloudbased</t>
  </si>
  <si>
    <t>Redmi Note 11T 5G Aquamarine</t>
  </si>
  <si>
    <t>Boult Bluetooth Smartwatch Brightness Waterproof</t>
  </si>
  <si>
    <t>Oneplus Display Refresh Multiple Midnight</t>
  </si>
  <si>
    <t>Noise Bluetooth Calling Display Assistant</t>
  </si>
  <si>
    <t>Fire Boltt Smartwatch Sports Tracking Silver</t>
  </si>
  <si>
    <t>Charger Certified Charging Adaptor Cellular</t>
  </si>
  <si>
    <t>Compatible Pixel 6A Military Grade Anti Explosion</t>
  </si>
  <si>
    <t>Redmi Thunder Storage Dimensity 5000Mah</t>
  </si>
  <si>
    <t>Samsung Original Ehs64Avfbecinu Hands Free Remote</t>
  </si>
  <si>
    <t>Striff Android Portable Foldable Stand Perfect</t>
  </si>
  <si>
    <t>Boat Launched Electra Ultra Seamless Personalization</t>
  </si>
  <si>
    <t>Wecool Navigation Locking Gripping Rotation</t>
  </si>
  <si>
    <t>Sounce Adjustable Universal Flexible Gooseneck</t>
  </si>
  <si>
    <t>Opentech%C2%Ae Military Grade Tempered Protector Installation</t>
  </si>
  <si>
    <t>En Ligne Adjustable Tabletop Compatible</t>
  </si>
  <si>
    <t>Tecno Spark 8T Expandable 64Gb</t>
  </si>
  <si>
    <t>Urbn 20000 22 5W Charging Output</t>
  </si>
  <si>
    <t>Oneplus Moonstone Black 128Gb Storage</t>
  </si>
  <si>
    <t>Nokia 150 Cyan</t>
  </si>
  <si>
    <t>Noise Colorfit Ultra Se Smartwatch</t>
  </si>
  <si>
    <t>Super Rockerz 400 Bluetooth Headphones</t>
  </si>
  <si>
    <t>Compatible I Phone13 I Phone11 Only Adapter</t>
  </si>
  <si>
    <t>Liramark Webcam Blocker Computer Macbook</t>
  </si>
  <si>
    <t>Nokia 8210 4G Display Wireless</t>
  </si>
  <si>
    <t>Sounce Protective Case Xtend Unbreakable</t>
  </si>
  <si>
    <t>Samsung Storage Samoled Purchased Separately</t>
  </si>
  <si>
    <t>Iqoo Sunset Storage Qualcomm Snapdragon</t>
  </si>
  <si>
    <t>Shreenova Bluetooth Fitness Activity Tracker</t>
  </si>
  <si>
    <t>Poco C31 Shadow Gray Ram</t>
  </si>
  <si>
    <t>Noise_Colorfit Charger Magnetic Charging Adapter</t>
  </si>
  <si>
    <t>Popio Tempered Protector Compatible Installation</t>
  </si>
  <si>
    <t>10Werun Bluetooth Smartwatch Wireless Fitness</t>
  </si>
  <si>
    <t>Tokdis Mx 1 Bluetooth Calling Smartwatch</t>
  </si>
  <si>
    <t>Urbn 20000 Li Polymer Compact Charge</t>
  </si>
  <si>
    <t>Sounce Plated Headphone Earphone Splitter</t>
  </si>
  <si>
    <t>Noise Colorfit Bluetooth Calling Metallic</t>
  </si>
  <si>
    <t>Redmi Horizon Qualcomm%C2%Ae Snapdragontm Included</t>
  </si>
  <si>
    <t>Spigen Hybrid Compatible Carbonate Crystal</t>
  </si>
  <si>
    <t>Oraimo Super Fast Charger</t>
  </si>
  <si>
    <t>Lapster Protectors Charger Protector Computers</t>
  </si>
  <si>
    <t>Redmi Sport Carbon Black Ram</t>
  </si>
  <si>
    <t>Lava Notfication Recoding Military Certified</t>
  </si>
  <si>
    <t>Popio Compatible Iphone Transparent Installation</t>
  </si>
  <si>
    <t>Amozo Iphone 13 Polycarbonate Transparent</t>
  </si>
  <si>
    <t>Flix Charger Charging Adapter More Black</t>
  </si>
  <si>
    <t>Prolet Classic Bumper Samsung Protector</t>
  </si>
  <si>
    <t>Samsung Galaxy Cloud 128Gb Storage</t>
  </si>
  <si>
    <t>Wecool Reinforced Function Bluetooth Compatible</t>
  </si>
  <si>
    <t>Poco C31 Royal Blue Ram</t>
  </si>
  <si>
    <t>Noise Colorfit Monitoring Smartwatches Electric</t>
  </si>
  <si>
    <t>Amazon Basics Charger Micro Cable</t>
  </si>
  <si>
    <t>Hoteon Mobilife Bluetooth Extendable Wireless</t>
  </si>
  <si>
    <t>Ambrane Multi Layer Protection Li Polymer Stylo</t>
  </si>
  <si>
    <t>Striff Mobile Phone Charging Charger</t>
  </si>
  <si>
    <t>Fire Boltt Bluetooth Calling Interactions Speaker</t>
  </si>
  <si>
    <t>Aluminium Adjustable Mobile Foldable Smartphones</t>
  </si>
  <si>
    <t>Samsung Stardust Storage 5000Mah Battery</t>
  </si>
  <si>
    <t>Connector Converter Adapter Compatible Samsung</t>
  </si>
  <si>
    <t>Wireless Generation Sensitive Rejection Compatible</t>
  </si>
  <si>
    <t>Boat Bassheads 100 Headphones Black</t>
  </si>
  <si>
    <t>Airdopes 141 Playtime Resistance Bluetooth</t>
  </si>
  <si>
    <t>Sandisk Cruzer Blade Flash Drive</t>
  </si>
  <si>
    <t>Logitech B170 Wireless Mouse Black</t>
  </si>
  <si>
    <t>Storio Writing Tablet 8 5Inch Birthday</t>
  </si>
  <si>
    <t>Airdopes 121V2 Bluetooth Immersive Assistant</t>
  </si>
  <si>
    <t>Ske Portable Multifunction Laptop Table Children</t>
  </si>
  <si>
    <t>Boat Rockerz 255 Pro Earphones</t>
  </si>
  <si>
    <t>Striff Adjustable Patented Ventilated Compatible</t>
  </si>
  <si>
    <t>Zebronics Zeb Bro Wired Earphone</t>
  </si>
  <si>
    <t>Rockerz 450 Wireless Bluetooth Headphone</t>
  </si>
  <si>
    <t>Jbl C50Hi Ear Headphones Black</t>
  </si>
  <si>
    <t>Lapster Charger Protectors Charging Protective</t>
  </si>
  <si>
    <t>Hp V236W 64Gb Usb Drive</t>
  </si>
  <si>
    <t>Hp X1000 Wired Mouse Black</t>
  </si>
  <si>
    <t>Portronics Wireless Optical Orientation Adjustable</t>
  </si>
  <si>
    <t>Boult Audio X1 Earphones Cancellation</t>
  </si>
  <si>
    <t>Dell Kb216 Wired Multimedia Keyboard</t>
  </si>
  <si>
    <t>Dell Ms116 1000Dpi Wired Optical</t>
  </si>
  <si>
    <t>Boya Omnidirectional Lavalier Condenser Microphone</t>
  </si>
  <si>
    <t>Duracell Alkaline Battery Duralock Technology</t>
  </si>
  <si>
    <t>Classmate Octane Neon Pack 5</t>
  </si>
  <si>
    <t>Scotch Double Foam Tape 24</t>
  </si>
  <si>
    <t>Bassheads 152 Tonesecure Braided Earphones</t>
  </si>
  <si>
    <t>Bassheads 122 Earphones Tangle Straight</t>
  </si>
  <si>
    <t>Dell Wireless Keyboard Mouse Spill Resistant</t>
  </si>
  <si>
    <t>Seagate Expansion 1Tb External Hdd</t>
  </si>
  <si>
    <t>Hp Webcam Wide Angle Calling Microsoft</t>
  </si>
  <si>
    <t>Zebronics Zeb Dash Wireless Receiver Buttons</t>
  </si>
  <si>
    <t>Zebronics Zeb Companion 107 Wireless Keyboard</t>
  </si>
  <si>
    <t>Syvo 3130 Aluminum Universal Lightweight</t>
  </si>
  <si>
    <t>Boult Audio Lightning Environmental Cancellation</t>
  </si>
  <si>
    <t>Sandisk Ultra Flair Usb 64Gb</t>
  </si>
  <si>
    <t>Boat Rockerz 330 Bluetooth Assistant</t>
  </si>
  <si>
    <t>Casio Fx 991Es Plus 2Nd Scientific Calculator</t>
  </si>
  <si>
    <t>Tp Link 300Mbps Ac750 Range Extender</t>
  </si>
  <si>
    <t>Boat Bassheads 242 Wired Earphones</t>
  </si>
  <si>
    <t>Digitek%C2%Ae Dtr 260 Gt Flexible</t>
  </si>
  <si>
    <t>805 Black Original Ink Cartridge</t>
  </si>
  <si>
    <t>Universal Silicone Keyboard Protector 15 6 Inch</t>
  </si>
  <si>
    <t>Sandisk Ultra 128 Drive Black</t>
  </si>
  <si>
    <t>Boult Audio Bluetooth Environmental Cancellation</t>
  </si>
  <si>
    <t>Dell Wm118 Wireless Optical Mouse</t>
  </si>
  <si>
    <t>Boult Audio Powerbuds Wireless Waterproof</t>
  </si>
  <si>
    <t>Eveready 1015 Carbon Zinc Battery</t>
  </si>
  <si>
    <t>Zebronics Zeb Transformer M Optical Gaming Effect</t>
  </si>
  <si>
    <t>Fevicryl Acrylic Colors Sunflower Shades</t>
  </si>
  <si>
    <t>Striff 230X190X3Mm Waterproof Premium Textured Compatible</t>
  </si>
  <si>
    <t>Gizga Inch Hard Drive Black</t>
  </si>
  <si>
    <t>Boult Audio Environmental Cancellation Bluetooth</t>
  </si>
  <si>
    <t>Boult Audio Curve Sweatproof Headphones</t>
  </si>
  <si>
    <t>Casio Non Programmable Scientific Calculator Functions</t>
  </si>
  <si>
    <t>Tygot Youtube Shooting Foldable Lightweight</t>
  </si>
  <si>
    <t>Hp Wireless Mouse X200 6Vy95Aa</t>
  </si>
  <si>
    <t>Mini Ups Router Wifi 12V</t>
  </si>
  <si>
    <t>Tp Link Archer C6 Wireless Mu Mimo</t>
  </si>
  <si>
    <t>Boat Rockerz 550 Headphone Aesthetics</t>
  </si>
  <si>
    <t>Mi Earphones Basic Mic Black</t>
  </si>
  <si>
    <t>Zodo Writer Electronic Writing Paperless</t>
  </si>
  <si>
    <t>Zebronics Km2100 Multimedia Usb Keyboard</t>
  </si>
  <si>
    <t>Zebronics Wired Optical Mouse Black</t>
  </si>
  <si>
    <t>Rockerz 370 Headphone Bluetooth Lightweight</t>
  </si>
  <si>
    <t>Zebronics Zeb Astra 20 Wireless Rechargeable</t>
  </si>
  <si>
    <t>Panasonic Lithium Cr2032 5Be Battery</t>
  </si>
  <si>
    <t>Multi Purpose Foldable Portable Ergonomic Non Slip</t>
  </si>
  <si>
    <t>Sandisk Ultra Drive Pendrive Mobile</t>
  </si>
  <si>
    <t>Notebook Macbook Computer Anti Skid Mousepad</t>
  </si>
  <si>
    <t>Epson 003 Black Ink Bottle</t>
  </si>
  <si>
    <t>Zebronics Zeb Thunder Bluetooth Headphone Input</t>
  </si>
  <si>
    <t>Quantum Qhm 7406 Spill Resistant Wired Keyboard</t>
  </si>
  <si>
    <t>Striff Adjustable Ventilated Ergonomic Compatibility</t>
  </si>
  <si>
    <t>Logitech Silent Wireless Mouse Charcoal</t>
  </si>
  <si>
    <t>Classmate Premium Subject Notebook Single</t>
  </si>
  <si>
    <t>Hp 150 Ambidextrous Wireless Mouse</t>
  </si>
  <si>
    <t>Duracell 5000174 Rechargeable Batteries Green</t>
  </si>
  <si>
    <t>Airdopes 181 Playtime Bluetooth Wireless</t>
  </si>
  <si>
    <t>Tp Link Bluetooth Receiver Ub500 Controllers</t>
  </si>
  <si>
    <t>Sandisk Ultra Drive Flash 128Gb</t>
  </si>
  <si>
    <t>Rts Adapter Charging Converter Compatible</t>
  </si>
  <si>
    <t>682 Black Original Ink Cartridge</t>
  </si>
  <si>
    <t>Logitech H111 Stero Headset Black</t>
  </si>
  <si>
    <t>Digitek Dtr 550 Lw Tripod</t>
  </si>
  <si>
    <t>Tp Link Tl Wa850Re 300Mbps Universal Extender</t>
  </si>
  <si>
    <t>Coi Sticky Notes Holder Gifting</t>
  </si>
  <si>
    <t>Fujifilm Instax Instant Fuji Cameras</t>
  </si>
  <si>
    <t>Samsung Galaxy Bluetooth Compatible Android</t>
  </si>
  <si>
    <t>Noise Bluetooth Wireless 30 Hours Instacharge</t>
  </si>
  <si>
    <t>Jbl C200Si Ear Headphones Mystic</t>
  </si>
  <si>
    <t>Acer Features Bluelight Flickerless Comfyview</t>
  </si>
  <si>
    <t>Cosmos Portable Flexible Light Colours</t>
  </si>
  <si>
    <t>Dual Charger Qualcomm Certified Charge</t>
  </si>
  <si>
    <t>Zebronics Zeb County Bluetooth Speaker Function</t>
  </si>
  <si>
    <t>Zebronics Zeb Judwaa 750 Wired Keyboard</t>
  </si>
  <si>
    <t>Jbl Playtime Bluetooth Earphones Assistant</t>
  </si>
  <si>
    <t>Essentials Gz Ck 101 Professional Micro Fiber Antibacterial</t>
  </si>
  <si>
    <t>Sandisk Ultra Dual 64Gb Drive</t>
  </si>
  <si>
    <t>Tp Link Wireless Security Tapo C200</t>
  </si>
  <si>
    <t>Boat Airdopes 171 Functionality Resistance</t>
  </si>
  <si>
    <t>Duracell Aaa 750Mah Rechargeable Batteries</t>
  </si>
  <si>
    <t>Logitech B100 Optical Mouse Black</t>
  </si>
  <si>
    <t>Noise Colorfit Bluetooth Monitoring Smartwatch</t>
  </si>
  <si>
    <t>Aircase External Drive 2 5 Inch Black</t>
  </si>
  <si>
    <t>Noise Wireless Instacharge Bluetooth Breathing</t>
  </si>
  <si>
    <t>Jbl Portable Waterproof Bluetooth Speaker</t>
  </si>
  <si>
    <t>Robustrion Anti Scratch Ipad 10 2 Inch</t>
  </si>
  <si>
    <t>Redgear Pro Wireless Gamepad Black</t>
  </si>
  <si>
    <t>Logitech M235 Wireless Mouse Grey</t>
  </si>
  <si>
    <t>Tp Link Tl Wr845N 300Mbps Wireless N Router</t>
  </si>
  <si>
    <t>Logitech Mk240 Nano Mouse Keyboard</t>
  </si>
  <si>
    <t>Callas Multipurpose Breakfast Ergonomic Wa 27 Black</t>
  </si>
  <si>
    <t>Casio Mj 12D Desktop Calculator Grey</t>
  </si>
  <si>
    <t>Amazon Basics Multipurpose Foldable Laptop</t>
  </si>
  <si>
    <t>Kanget Female Adapter Standard Interface</t>
  </si>
  <si>
    <t>Amazon Basics 8 5 Inch Writing Drawing</t>
  </si>
  <si>
    <t>Zebronics Zeb 90Hb Pocket Laptop Computers</t>
  </si>
  <si>
    <t>Noise Colorfit Pro Touch Control</t>
  </si>
  <si>
    <t>Zeb Buds C2 Controller Blue</t>
  </si>
  <si>
    <t>Redgear Gaming Semi Honeycomb Windows Gamers</t>
  </si>
  <si>
    <t>Jbl Commercial Omnidirectional Microphone Recording</t>
  </si>
  <si>
    <t>Fire Boltt Smartwatch Monitoring Continuous Bsw005</t>
  </si>
  <si>
    <t>Eveready Alkaline Batteries 1012 Battery</t>
  </si>
  <si>
    <t>Sandisk Extreme Microsd Smartphones Action</t>
  </si>
  <si>
    <t>Portronics Mport Type Ports Transfer</t>
  </si>
  <si>
    <t>Infinity Fuze Pint Portable Wireless</t>
  </si>
  <si>
    <t>Aircase 13 Inch 13 3 Inch Macbook Neoprene</t>
  </si>
  <si>
    <t>Brand Conquer Reader Adapter Portable</t>
  </si>
  <si>
    <t>Tp Link Archer C20 Wireless Router</t>
  </si>
  <si>
    <t>Parker Quink Ink Bottle Blue</t>
  </si>
  <si>
    <t>Striff Adjustable Computer Multi Angle Compatible</t>
  </si>
  <si>
    <t>Logitech Mk215 Wireless Keyboard Mouse</t>
  </si>
  <si>
    <t>Boat Bassheads 225 Special Headphones</t>
  </si>
  <si>
    <t>Luxor Subject Single Ruled Notebook</t>
  </si>
  <si>
    <t>Duracell Chhota Power Battery Set</t>
  </si>
  <si>
    <t>Zebronics Transformer Gaming Multimedia Keyboard</t>
  </si>
  <si>
    <t>Sandisk Ultra Sdddc2 064G G46 Drives Silver</t>
  </si>
  <si>
    <t>Parker Classic Gold Ball Pen</t>
  </si>
  <si>
    <t>Tarkan Portable Folding Laptop Lapdesk</t>
  </si>
  <si>
    <t>Quantum Ethernet Patch Straight Category</t>
  </si>
  <si>
    <t>Hp Multimedia Wireless Keyboard 4Sc12Pa</t>
  </si>
  <si>
    <t>Humble Dynamic Recording Microphone Smartphones</t>
  </si>
  <si>
    <t>Boult Audio Equalizer Cancellation Bluetooth</t>
  </si>
  <si>
    <t>Wireless Connection Battery Ambidextrous Suitable</t>
  </si>
  <si>
    <t>Crucial Pc4 25600 Sodimm 260 Pin Memory</t>
  </si>
  <si>
    <t>Apc Bx600C 600Va 230V Back</t>
  </si>
  <si>
    <t>Zebronics Zeb Jaguar Wireless Precision Ambidextrous</t>
  </si>
  <si>
    <t>Boult Audio Truebuds Wireless Waterproof</t>
  </si>
  <si>
    <t>Wembley Lcd Writing Tablet 8 5</t>
  </si>
  <si>
    <t>Essentials Multi Purpose Portable Wooden Laptop</t>
  </si>
  <si>
    <t>Dasiton Flexible Ambient Portable Outdoor</t>
  </si>
  <si>
    <t>Noise Wireless Equalizer Resistance Bluetooth</t>
  </si>
  <si>
    <t>Lapster Gaming Nonslip Laptop Computer</t>
  </si>
  <si>
    <t>Essentials G11 Earphone Carrying Earphones</t>
  </si>
  <si>
    <t>Sandisk Ultra Uhs I Memory Sdsdun4 032G Gn6In</t>
  </si>
  <si>
    <t>Digitek%C2%Ae Drl 14C Temperature Photo Shoot Vlogging</t>
  </si>
  <si>
    <t>Classmate Long Notebook Cover Single</t>
  </si>
  <si>
    <t>Lenovo Gx30M39704 300 Usb Mouse</t>
  </si>
  <si>
    <t>Dyazo Computer Adjustable Ergonomic Compatible</t>
  </si>
  <si>
    <t>Passport Portable External Drive Black</t>
  </si>
  <si>
    <t>Logitech C270 Hd Webcam Black</t>
  </si>
  <si>
    <t>Portronics Mport Ports Usb Connector</t>
  </si>
  <si>
    <t>Aircase 15 6 Inch Macbook Protective Neoprene</t>
  </si>
  <si>
    <t>Zinq Technologies Cool Slate Five</t>
  </si>
  <si>
    <t>Gizga Essentials Compatible Smartphone Security</t>
  </si>
  <si>
    <t>Hp Z3700 Wireless Mouse Modern</t>
  </si>
  <si>
    <t>Maono Au 400 Lavalier Microphone Black</t>
  </si>
  <si>
    <t>Table Magic Midnight Adjustable Multiple</t>
  </si>
  <si>
    <t>Generic Multi Angle Tablets Samsung Paperwhite Phablets</t>
  </si>
  <si>
    <t>Stone 650 Wireless Bluetooth Speaker</t>
  </si>
  <si>
    <t>Esnipe Mart Worldwide Protected Electrical</t>
  </si>
  <si>
    <t>Boat Stone Bluetooth Speaker Black</t>
  </si>
  <si>
    <t>Portronics Ruffpad Multicolor 8 5 Inch Handwriting</t>
  </si>
  <si>
    <t>Brustro Copytinta Coloured Bright Printing</t>
  </si>
  <si>
    <t>Cuzor Router Switching Moisture Resistant</t>
  </si>
  <si>
    <t>Crucial Bx500 240Gb 2 5 Inch Ct240Bx500Ssd1</t>
  </si>
  <si>
    <t>Classmate Pulse Spiral Notebook Unruled</t>
  </si>
  <si>
    <t>Portronics Por 895 Adjustable Laptop Table</t>
  </si>
  <si>
    <t>Zebronics Zeb Evolve Supporting Metallic Blue</t>
  </si>
  <si>
    <t>Inovera Extended Rubber Stitched Computer</t>
  </si>
  <si>
    <t>Seagate Touch External Password Protection</t>
  </si>
  <si>
    <t>Zebronics Zeb Fame Multi Speakers Control</t>
  </si>
  <si>
    <t>Tvara Writing Tablet Inch Note</t>
  </si>
  <si>
    <t>Elements Portable External Drive Black</t>
  </si>
  <si>
    <t>Redgear Mp35 Speed Type Gaming Mousepad</t>
  </si>
  <si>
    <t>Lenovo Gy50R91293 Wireless Mouse Black</t>
  </si>
  <si>
    <t>Logitech Multi Device Bluetooth Keyboard Black</t>
  </si>
  <si>
    <t>Resonate Routerups Cru12V2 Backup Router</t>
  </si>
  <si>
    <t>Post Cubes Sheets Colours Inches</t>
  </si>
  <si>
    <t>Ofixo Multi Purpose Foldable Portable Writing</t>
  </si>
  <si>
    <t>Fire Boltt Bluetooth Smartwatch Monitoring Assistant</t>
  </si>
  <si>
    <t>Airtel Digitaltv Hotspot Router Ongle</t>
  </si>
  <si>
    <t>Gizga Essentials Laptop Adapter Certified</t>
  </si>
  <si>
    <t>Logitech Wireless Mk270R Keyboard Mouse</t>
  </si>
  <si>
    <t>Digitek Portable Flexible Compact Operating</t>
  </si>
  <si>
    <t>Technotech Ethernet Network Patch Cable</t>
  </si>
  <si>
    <t>Kingston Datatraveler Exodia Dtx Flash</t>
  </si>
  <si>
    <t>Duracell Ultra 5000688 Rechargeable Batteries</t>
  </si>
  <si>
    <t>Envie 1000 4Pl Ni Cd Rechargeable</t>
  </si>
  <si>
    <t>Zebronics Zeb Buds 30 Multifunction Lightweight</t>
  </si>
  <si>
    <t>Ls Lapster Accessories Adapter Recorder</t>
  </si>
  <si>
    <t>Portronics Ruffpad Re Writable Writing Battery</t>
  </si>
  <si>
    <t>Verilux%C2%Ae Multiport Adapter Portable Compatible</t>
  </si>
  <si>
    <t>Zebronics Wonderbar Powered Computer Speaker</t>
  </si>
  <si>
    <t>Hp Wired Mouse 100 6Vy96Aa</t>
  </si>
  <si>
    <t>Anjaney Enterprise Multipurpose Breakfast Ergonomic</t>
  </si>
  <si>
    <t>Envie Ecr 20 Charger Rechargeable Batteries</t>
  </si>
  <si>
    <t>Proelite Smart Generation Stylus Translucent</t>
  </si>
  <si>
    <t>Linc Ball Point Pentonic Multicolor</t>
  </si>
  <si>
    <t>Logitech Pebble M350 Wireless Bluetooth</t>
  </si>
  <si>
    <t>Apsara Platinum Pencils Value Pack</t>
  </si>
  <si>
    <t>Zebronics Zeb Power Wired Mouse Black</t>
  </si>
  <si>
    <t>Ant Esports Gm320 Programmable Comfortable</t>
  </si>
  <si>
    <t>Pilot Liquid Roller Ball Black</t>
  </si>
  <si>
    <t>Boat Airdopes 191G Wireless Appealing</t>
  </si>
  <si>
    <t>Boult Audio Bassbuds Oak Earphones</t>
  </si>
  <si>
    <t>It2M Designer Laptop Computer 12788</t>
  </si>
  <si>
    <t>Noise Colorfit Bluetooth Resolution Smartwatch</t>
  </si>
  <si>
    <t>Lapster Caddy Optical Drive Laptop</t>
  </si>
  <si>
    <t>Sandisk Extreme Video Mirrorless Cameras</t>
  </si>
  <si>
    <t>Fire Boltt Bluetooth Calling Monitoring Functionality</t>
  </si>
  <si>
    <t>Lenovo 600 Bluetooth%C2%Ae Silent Mouse</t>
  </si>
  <si>
    <t>Boult Audio Bluetooth Resistant Assistant</t>
  </si>
  <si>
    <t>Universal Silicone Keyboard Protector Keyguard</t>
  </si>
  <si>
    <t>Writing Screenwriting Digital Birthday Multicolor</t>
  </si>
  <si>
    <t>Cp Plus Intelligent Compatible Communication</t>
  </si>
  <si>
    <t>Hp Deskjet Inkjet Colour Printer</t>
  </si>
  <si>
    <t>D Link Dir 615 Wireless N300 Router Black</t>
  </si>
  <si>
    <t>Games Gaming Mousepad Speed Large</t>
  </si>
  <si>
    <t>Wacom Ctl 472 6 Inch 3 5 Inch Graphic</t>
  </si>
  <si>
    <t>Lenovo Megapixel Ultra Wide Rotation Plug N Play</t>
  </si>
  <si>
    <t>Parker Quink Ink Bottle Black</t>
  </si>
  <si>
    <t>Sony Headphones Customizable Equalizer Dsee Upscale</t>
  </si>
  <si>
    <t>Zebronics Zeb Nc3300 Powered Laptop Cooling</t>
  </si>
  <si>
    <t>Tukzer Memory Foam Ergonomic Mousepad Suitable</t>
  </si>
  <si>
    <t>Infinity Glide 510 Headphone Equalizer</t>
  </si>
  <si>
    <t>Robustrion Smart Trifold Stand Generation</t>
  </si>
  <si>
    <t>Logitech Silent Wireless Mouse Black</t>
  </si>
  <si>
    <t>Camel Camlin Kokuyo Acrylic Color</t>
  </si>
  <si>
    <t>Portronics Multimedia Wireless Keyboard Technology</t>
  </si>
  <si>
    <t>Supcares Adjustable Aluminium Ventilated Foldable</t>
  </si>
  <si>
    <t>Zebronics Zeb Sound N1 Bluetooth Assistant</t>
  </si>
  <si>
    <t>Western Digital Green 240Gb Internal</t>
  </si>
  <si>
    <t>Classmate Octane Pen Neon Refills</t>
  </si>
  <si>
    <t>Classmate Itc Octane Colourburst Pen</t>
  </si>
  <si>
    <t>Tukzer Rejection Compatible 2018 2020 Precise</t>
  </si>
  <si>
    <t>Logitech G102 Customizable Lighting Programmable</t>
  </si>
  <si>
    <t>Zebronics Zeb Vita Portable Speaker Bluetooth</t>
  </si>
  <si>
    <t>Lapster Sata Cable Laptop Desktop</t>
  </si>
  <si>
    <t>Urbn Li Polymer Charge Compact Certification</t>
  </si>
  <si>
    <t>Smart Camera Coverage Intruder Google</t>
  </si>
  <si>
    <t>Duracell Chhota Power Coins 2025 5</t>
  </si>
  <si>
    <t>Camel Camlin Kokuyo Fabrica Acrylic</t>
  </si>
  <si>
    <t>Lenovo 65W 320 15Ikbra 320S 14Ikbr 510S 13Ikb</t>
  </si>
  <si>
    <t>Hp B4B09Pa Headphones With Mic</t>
  </si>
  <si>
    <t>Redragon K617 Keyboard Mechanical Supported</t>
  </si>
  <si>
    <t>Hp Gt53Xl 135 Ml Black Bottle</t>
  </si>
  <si>
    <t>Noise Colorfit Bezel Less Truview Display</t>
  </si>
  <si>
    <t>Zebronics Zeb Jukebar 3900 Multimedia Supporting</t>
  </si>
  <si>
    <t>Boat Bassheads 102 Wired Earphones</t>
  </si>
  <si>
    <t>Duracell Chhota Power Coins 2016 5</t>
  </si>
  <si>
    <t>Security Bluetooth Connection Low Light Detection</t>
  </si>
  <si>
    <t>Zebronics 100Hb High Speed Port</t>
  </si>
  <si>
    <t>Boult Audio Wired Lightweight Comfortable</t>
  </si>
  <si>
    <t>Esr Ipad Screen Protector Scratch Resistant</t>
  </si>
  <si>
    <t>Parker Vector Standard Ball Black</t>
  </si>
  <si>
    <t>Silicone Earplugs Replacement Earphones Bluetooth</t>
  </si>
  <si>
    <t>Canon Mg2577S Inkjet Colour Printer</t>
  </si>
  <si>
    <t>Samsung Inch Bezel Flicker Monitor Lf24T350Fhwxxl</t>
  </si>
  <si>
    <t>Aircase 14 Inch Macbook Protective Neoprene</t>
  </si>
  <si>
    <t>Faber Castell Connector Pen Set Assorted</t>
  </si>
  <si>
    <t>Zinq Technologies Zq 6600 Intercom Set Top</t>
  </si>
  <si>
    <t>Saleontm Portable Organizer Earphone Assorted</t>
  </si>
  <si>
    <t>Rpm Euro Games Controller Wired</t>
  </si>
  <si>
    <t>Realme Rma108 Realme Buds Wireless</t>
  </si>
  <si>
    <t>Tvara Colorful Erasable Electronic Educational</t>
  </si>
  <si>
    <t>Wings Phantom Indicator Bluetooth Playtime</t>
  </si>
  <si>
    <t>Robustrion Anti Scratch Samsung Tab Lite</t>
  </si>
  <si>
    <t>Cablet Portable External Enclosure Tool Free</t>
  </si>
  <si>
    <t>Sandisk Portable Smartphone Compatible Warranty</t>
  </si>
  <si>
    <t>Zebronics Zeb Warrior Speaker Laptops Desktop</t>
  </si>
  <si>
    <t>Tp Link Ue300C Ethernet Ultrabook Chromebook</t>
  </si>
  <si>
    <t>Moonwalk Wireless Titanium Experience Charging</t>
  </si>
  <si>
    <t>Hp 330 Wireless Keyboard Mouse</t>
  </si>
  <si>
    <t>Print Compatible Bottles Printer Magenta</t>
  </si>
  <si>
    <t>Redgear Cloak Gaming Headphones Microphone</t>
  </si>
  <si>
    <t>Wayona Charging Braided Compatible Samsung</t>
  </si>
  <si>
    <t>Amazfit Version Always Display Monitoring</t>
  </si>
  <si>
    <t>Tabelito Sleeve 15 6 Inch Macbook Protective</t>
  </si>
  <si>
    <t>Robustrion Anti Scratch Smudge Tempered Protector</t>
  </si>
  <si>
    <t>Portronics Ruffpad Re Writable 15 Inch Handwriting</t>
  </si>
  <si>
    <t>Lightweight Portable Aluminum Photography Dls 9Feet</t>
  </si>
  <si>
    <t>Classmate Pulse Subject Notebook Single</t>
  </si>
  <si>
    <t>Scarters Office Keyboard Splash Proof Leather</t>
  </si>
  <si>
    <t>Casio Mj 120D Electronic Calculator</t>
  </si>
  <si>
    <t>Essentials Sleeve Microsoft Surface Go</t>
  </si>
  <si>
    <t>Parker Vector Camouflage Gift Set</t>
  </si>
  <si>
    <t>Tp Link Archer A6 Wireless Internet</t>
  </si>
  <si>
    <t>Hp Deskjet 2723 Wireless Printer</t>
  </si>
  <si>
    <t>Dualband 1200Mbps Frequency Directional App Parental</t>
  </si>
  <si>
    <t>Slovic%C2%Ae Adapter Smartphone Clipper Pictures</t>
  </si>
  <si>
    <t>Orico 2577U3 Bk Enclosure Capacity Business</t>
  </si>
  <si>
    <t>Logitech Hyperion Ultra Gaming Mouse</t>
  </si>
  <si>
    <t>Panasonic Eneloop Bq Cc55E Advanced Battery</t>
  </si>
  <si>
    <t>Logitech 920 007596 Multi Device Bluetooth Keyboard</t>
  </si>
  <si>
    <t>Canon E477 Wireless Efficient Printer</t>
  </si>
  <si>
    <t>Redgear Cosmo 7 1 Headphones Controller</t>
  </si>
  <si>
    <t>Belkin Essential F9E400Zb1 5Mgry 4 Socket Protector</t>
  </si>
  <si>
    <t>Classmate Long Book Unruled Pages</t>
  </si>
  <si>
    <t>Artis Ar 45Wmg2 Compatible Laptop Adaptor</t>
  </si>
  <si>
    <t>Imou Security Advanced Surveillance Detection</t>
  </si>
  <si>
    <t>Cosmos Portable Flexible Colors Ec Pof1</t>
  </si>
  <si>
    <t>Snapdragon Resolution Refresh 27 81Cm Display</t>
  </si>
  <si>
    <t>Sennheiser Cx 80S Ear Earphone</t>
  </si>
  <si>
    <t>Hb Adjustable Aluminum Foldable Adjustment</t>
  </si>
  <si>
    <t>Hp Charger Adapter Pavilion Black</t>
  </si>
  <si>
    <t>Tukzer Foldable Adjustable Compatible Smartphones</t>
  </si>
  <si>
    <t>Essentials Reusable Double Organizer Length</t>
  </si>
  <si>
    <t>Camel Oil Pastel Reusable Plastic</t>
  </si>
  <si>
    <t>Hp M270 Gaming Mouse 7Zz87Aa</t>
  </si>
  <si>
    <t>Foxin Toner Cartridge Q2612A Laserjet</t>
  </si>
  <si>
    <t>Robustrion Samsung 10 5 Inch 2022</t>
  </si>
  <si>
    <t>Pc Square Adjustable Ergonomic Compatible</t>
  </si>
  <si>
    <t>Lenovo Optical Compact Mouse Black</t>
  </si>
  <si>
    <t>Pilot Frixion Clicker Roller Blue</t>
  </si>
  <si>
    <t>Zebronics Zeb Ns2000 Supports Aluminium Adjustable</t>
  </si>
  <si>
    <t>Hp K500F Gaming Keyboard 7Zz97Aa</t>
  </si>
  <si>
    <t>Clublaptop Reversible 15 6 Inch Laptop Sleeve</t>
  </si>
  <si>
    <t>Inventis Portable Flexible Light Colors</t>
  </si>
  <si>
    <t>Tp Link Tl Wa855Re Wi Fi Range Extender</t>
  </si>
  <si>
    <t>Boat Stone 250 Playback Hours</t>
  </si>
  <si>
    <t>Offbeat Wireless Bluetooth Rechargeable Adjustable</t>
  </si>
  <si>
    <t>Classmate Drawing Book Unruled Pages</t>
  </si>
  <si>
    <t>Hp Gk320 Gaming Keyboard 4Qn01Aa</t>
  </si>
  <si>
    <t>Parker Moments Vector Timecheck Roller</t>
  </si>
  <si>
    <t>Camlin Elegante Fountain Pen Black</t>
  </si>
  <si>
    <t>Optical Drive Caddy Universal 9 5Mm</t>
  </si>
  <si>
    <t>Canon E4570 Efficient Printing Compatible</t>
  </si>
  <si>
    <t>Crucial 500Gb Pcie Nand 3500Mb</t>
  </si>
  <si>
    <t>Hp V222W Flash Drive 64Gb</t>
  </si>
  <si>
    <t>Bestor Portable Paperless Digital Writing</t>
  </si>
  <si>
    <t>Lenovo Ideapad Warranty Platinum 81X800Lgin</t>
  </si>
  <si>
    <t>Heads 900 Wired Headphones White</t>
  </si>
  <si>
    <t>Zebronics Zeb Astra Wireless Portable Function</t>
  </si>
  <si>
    <t>Swapkart Portable Reading Working Bedroom</t>
  </si>
  <si>
    <t>Infinity Fuze 100 Waterproof Portable</t>
  </si>
  <si>
    <t>Pigeon Amaze Plus 1 5 Ltr</t>
  </si>
  <si>
    <t>Usha Quartz 800 Watt Overheating Protection</t>
  </si>
  <si>
    <t>Amazon Brand Solimo 2000 Watt Certified</t>
  </si>
  <si>
    <t>Stylehouse Remover Woolen Clothes Electric</t>
  </si>
  <si>
    <t>Beatxp Multipurpose Portable Electronic Weighing</t>
  </si>
  <si>
    <t>Multipurpose Portable Electronic Digital Weighing</t>
  </si>
  <si>
    <t>Pigeon Stovekraft Plastic Chopper Blades</t>
  </si>
  <si>
    <t>Prestige 1 5 Kettle 1500 Watts Red</t>
  </si>
  <si>
    <t>Bajaj Rhx 2 800 Watt Room Heater</t>
  </si>
  <si>
    <t>Prestige Electric Kettle Pkoss 1500Watts</t>
  </si>
  <si>
    <t>Pigeon Stovekraft Cruise 1800 Watt Induction</t>
  </si>
  <si>
    <t>Prestige Pkgss Electric Kettle Stainless</t>
  </si>
  <si>
    <t>Shop Plastic Sweaters Blankets Multicolour</t>
  </si>
  <si>
    <t>Orpat Oeh 1260 2000 Watt Heater Grey</t>
  </si>
  <si>
    <t>Pro365 Electric Coffee Stirrer Frother</t>
  </si>
  <si>
    <t>Bajaj Majesty 1000 Watt Iron White</t>
  </si>
  <si>
    <t>Croma 500 Watt Grinder Crak4184 Purple</t>
  </si>
  <si>
    <t>Havells Instanio 3 Litre Instant Geyser</t>
  </si>
  <si>
    <t>Morphy Richards Ofr 09 2000 Watt</t>
  </si>
  <si>
    <t>Havells Kettle Coffee Boiler Stainless</t>
  </si>
  <si>
    <t>Bajaj Splendora Instant Water Heater</t>
  </si>
  <si>
    <t>Kent Elegant Electric Kettle Silver</t>
  </si>
  <si>
    <t>Bajaj Shakti Heater Multiple Safety</t>
  </si>
  <si>
    <t>Lifelong Llmg23 500 Watt Liquidizing Stainless</t>
  </si>
  <si>
    <t>Bajaj Rex 500 Watt Mixer Grinder</t>
  </si>
  <si>
    <t>Lifelong Llek15 Electric Stainless Warranty</t>
  </si>
  <si>
    <t>Lifelong Llqh922 Certified Overheating Protection</t>
  </si>
  <si>
    <t>Remover Sweaters Blankets Jackets Carpets</t>
  </si>
  <si>
    <t>Bajaj 1500 Watt Immersion Heater Plug</t>
  </si>
  <si>
    <t>Inalsa Electric Kettle Absa 1500W Capacity</t>
  </si>
  <si>
    <t>Prestige Pic 20 Induction Cooktop</t>
  </si>
  <si>
    <t>Pigeon Healthifry Circulation Technology Non Stick</t>
  </si>
  <si>
    <t>Prettykrafts Laundry Basket Clothes Handles</t>
  </si>
  <si>
    <t>Philips Gc1905 1440 Watt Steam Spray</t>
  </si>
  <si>
    <t>Havells Immersion Hb15 1500 White</t>
  </si>
  <si>
    <t>Agaro Rechargeable Sweaters Blankets Curtains</t>
  </si>
  <si>
    <t>Pigeon Stainless Boiling Instant Noodles</t>
  </si>
  <si>
    <t>Nutripro Bullet Juicer Grinder Blades</t>
  </si>
  <si>
    <t>Philips Gc026 30 Fabric Shaver</t>
  </si>
  <si>
    <t>Havells Cista Room Heater</t>
  </si>
  <si>
    <t>Agaro 800 Watt Handheld Cleaner Durable</t>
  </si>
  <si>
    <t>Philips Collection Hd4928 01 2100 Watt</t>
  </si>
  <si>
    <t>Pigeon Stovekraft Acer Plus Induction</t>
  </si>
  <si>
    <t>Agaro Esteem Multi Kettle 1 2</t>
  </si>
  <si>
    <t>Bajaj Minor 1000 Watt Room Heater</t>
  </si>
  <si>
    <t>Butterfly Jet Elite 750 Watt Grinder</t>
  </si>
  <si>
    <t>Soflin Electric Automatic Poacher Steaming</t>
  </si>
  <si>
    <t>Lifelong Llqh925 Settings Operation Indicator</t>
  </si>
  <si>
    <t>Amazon Basics Electric Kettle Stainless</t>
  </si>
  <si>
    <t>Prestige Sandwich Maker Pgmfd 01</t>
  </si>
  <si>
    <t>Orient Electric Fabrijoy Difj10Bp 1000 Watt</t>
  </si>
  <si>
    <t>Lifelong Llfh921 Overheating Protection Certified</t>
  </si>
  <si>
    <t>Philips Gc181 Heavy Weight 1000 Watt</t>
  </si>
  <si>
    <t>Bulfyss Rechargeable Effectively Cashmere Warranty</t>
  </si>
  <si>
    <t>Bajaj Dx 1000 Watt Dry Iron</t>
  </si>
  <si>
    <t>Philips Handheld Garment Sth3000 20</t>
  </si>
  <si>
    <t>Wall Outlet Electric Heaters Bedroom Bathrooms</t>
  </si>
  <si>
    <t>Wonderchef Nutri Blend Watts Juicer Grinder</t>
  </si>
  <si>
    <t>Armour Ar1100Wb 1100 Watt Soleplate Purple</t>
  </si>
  <si>
    <t>Butterfly Ekn 1 5 Litre Kettle Silver</t>
  </si>
  <si>
    <t>Crompton Arno Neo Aswh 3015 Star Rated</t>
  </si>
  <si>
    <t>Borosil Plastic Chefdelite Bch20Dbb21 Technology</t>
  </si>
  <si>
    <t>Amaze Litre Electric Kettle Stainless</t>
  </si>
  <si>
    <t>Prestige Iris Mixer Grinder Black</t>
  </si>
  <si>
    <t>Simxen Electric Automatic Steaming Multicolour</t>
  </si>
  <si>
    <t>Amazon Basics Adjustable Thermostat Certified</t>
  </si>
  <si>
    <t>Healthsense Chef Mate Ks 40 Weighing</t>
  </si>
  <si>
    <t>Bosch Truemixx Pro Grinder Watt Mgm8842Min</t>
  </si>
  <si>
    <t>Bulfyss Stainless Weighing Nutrition Warranty</t>
  </si>
  <si>
    <t>Vr Pcs Different Multi Color Multicolor</t>
  </si>
  <si>
    <t>Orient Electric Apex Fx 1200Mm Ceiling</t>
  </si>
  <si>
    <t>Prettykrafts Laundry Clothes Storage Mushroom</t>
  </si>
  <si>
    <t>Bajaj Rx 11 2000 Watt Convector</t>
  </si>
  <si>
    <t>Eureka Forbes Trendy Zip 1000 Watt</t>
  </si>
  <si>
    <t>Pigeon Stovekraft Quartz Electric Kettle</t>
  </si>
  <si>
    <t>Maharaja Whiteline Lava 1200 Watt Helogen</t>
  </si>
  <si>
    <t>Crompton Gracee Instant Heater Geyser</t>
  </si>
  <si>
    <t>Bajaj Dx 600 Watts Light Weight</t>
  </si>
  <si>
    <t>Bajaj Waterproof Watts Immersion Heater</t>
  </si>
  <si>
    <t>Supreme Pressure Portable Cleaning Purpose</t>
  </si>
  <si>
    <t>Bajaj Delux 2000 Watt Room Heater</t>
  </si>
  <si>
    <t>Orpat Hhb 100E Wob 250 Watt Blender</t>
  </si>
  <si>
    <t>Egg Boiler Electric Automatic Steaming</t>
  </si>
  <si>
    <t>Health Sense Chef Mate Digital Scale Ks33</t>
  </si>
  <si>
    <t>Philips Digital Hd9252 90 Technology</t>
  </si>
  <si>
    <t>Milton Electric Stainless Kettle Litres</t>
  </si>
  <si>
    <t>Philips Collection Hd2582 00 830 Watt</t>
  </si>
  <si>
    <t>Crompton Insta Comfy Heater Settings</t>
  </si>
  <si>
    <t>Usha Convector 2000 Watt Instant Heating</t>
  </si>
  <si>
    <t>Philips Hl7756 00 750 Watt Grinder</t>
  </si>
  <si>
    <t>Kuber Industries Foldable Laundry Kubmart11450</t>
  </si>
  <si>
    <t>Lifelong Llmg93 Stainless Liquidizing Warranty</t>
  </si>
  <si>
    <t>Ikea 45454 Ikea Frother Milk</t>
  </si>
  <si>
    <t>Crompton Convector Adjustable Thermostats Standard</t>
  </si>
  <si>
    <t>Remover Clothes Extractor Battery Removing</t>
  </si>
  <si>
    <t>Pigeon Kessel 1 2 Litre Multi Purpose Kettle</t>
  </si>
  <si>
    <t>Device Remover Woolen Clothes Electric</t>
  </si>
  <si>
    <t>Pigeon 2 Slice Pop Up Toaster Black</t>
  </si>
  <si>
    <t>Bajaj Majesty Filled Radiator Heater</t>
  </si>
  <si>
    <t>Luminous Vento Deluxe 30 Watt Ventilator</t>
  </si>
  <si>
    <t>Electric Kettle Double Triple Protection</t>
  </si>
  <si>
    <t>Kitchen Stainless Indian Filter Coffee</t>
  </si>
  <si>
    <t>Ikea 903 391 72 Sealing Assorted 30 Pack</t>
  </si>
  <si>
    <t>Hul Pureit Germkill Classic Purifier</t>
  </si>
  <si>
    <t>Prestige Iris Grinder Stainless Juicer</t>
  </si>
  <si>
    <t>Preethi Blue Leaf Diamond 750 Watt</t>
  </si>
  <si>
    <t>Themisto 350 Watts Egg Boiler Blue</t>
  </si>
  <si>
    <t>Butterfly Smart 750 Watt Mixer Grinder</t>
  </si>
  <si>
    <t>Kent Electric Steamer Vegetables Stainless</t>
  </si>
  <si>
    <t>Instacuppa Portable Smoothie Crushing Rechargeable</t>
  </si>
  <si>
    <t>Usha Ei 1602 1000 Watt Lightweight</t>
  </si>
  <si>
    <t>Kent Kent Hand Blender</t>
  </si>
  <si>
    <t>White Feather Portable Sealing Multicolor</t>
  </si>
  <si>
    <t>Crompton Cg Ihl 1500 Watt Immersion Compatible</t>
  </si>
  <si>
    <t>Instacuppa Rechargeable Mini Electric Chopper</t>
  </si>
  <si>
    <t>Philips Powerpro Fc9352 01 Compact</t>
  </si>
  <si>
    <t>Saiellin Clothes Sweater Defuzzer Trimmer</t>
  </si>
  <si>
    <t>Cookwell Bullet Mixer Grinder Silver</t>
  </si>
  <si>
    <t>Prestige Prwo 1 8 2 700 Watts Aluminium</t>
  </si>
  <si>
    <t>Swiffer Instant Electric Home Kitchen Instantaneous</t>
  </si>
  <si>
    <t>Lifelong Flash Instant Heater Certified</t>
  </si>
  <si>
    <t>Hindware Atlantic Compacto Instant Hi03Pdw30</t>
  </si>
  <si>
    <t>Atom Selves A100 Digital Pocket Silver</t>
  </si>
  <si>
    <t>Crompton Instabliss Instant Heater Advanced</t>
  </si>
  <si>
    <t>Croma Weilburger Soleplate Coating Crshah702Sir11</t>
  </si>
  <si>
    <t>Ikea Lint Roller Paper Sheets</t>
  </si>
  <si>
    <t>Portable Hairball Epilator Removing Furniture</t>
  </si>
  <si>
    <t>Atomberg Renesa Motor Remote Ceiling</t>
  </si>
  <si>
    <t>Pigeon Stovekraft Amaze Plus 1 8</t>
  </si>
  <si>
    <t>Cookjoy Cj1600Wpc Induction Cooktop Black</t>
  </si>
  <si>
    <t>Reffair Ax30 Max Internationally Aromabuds</t>
  </si>
  <si>
    <t>2000 Watt Heater White Hn 2500 India</t>
  </si>
  <si>
    <t>Eureka Forbes Wet Dry Ultimo</t>
  </si>
  <si>
    <t>Activa Heat Max Watts Heater White</t>
  </si>
  <si>
    <t>Philips Collection Hl1655 00 250 Watt</t>
  </si>
  <si>
    <t>Bajaj Dx 600 Watt Light Weight</t>
  </si>
  <si>
    <t>V Guard Instant Heating White Blue Warranty</t>
  </si>
  <si>
    <t>Homeistic Applience Electric Bathroom Tankless</t>
  </si>
  <si>
    <t>Kitchenwell Plastic Keeping Kitchen Multi Color</t>
  </si>
  <si>
    <t>Havells Instanio Storage Heater Installation</t>
  </si>
  <si>
    <t>Prestige 1900 Induction Cooktop Button</t>
  </si>
  <si>
    <t>Agaro 1000 Watt 10 Litre Cleaner Function</t>
  </si>
  <si>
    <t>Kent 16026 1 8 Liter Electric Kettle</t>
  </si>
  <si>
    <t>Skytone Stainless Electric Grinders Vegetables</t>
  </si>
  <si>
    <t>1 8Litre Electric Kettle Stainless 16088</t>
  </si>
  <si>
    <t>Eureka Forbes Powerful Technology Gfcdsfsvl00000</t>
  </si>
  <si>
    <t>Mi Purifier Filter Smart Connectivity</t>
  </si>
  <si>
    <t>Tata Swach Bulb 6000 Litre Cartridge</t>
  </si>
  <si>
    <t>Havells Ambrose 1200Mm Ceiling Gold</t>
  </si>
  <si>
    <t>Prettykrafts Canvas Laundry Storage Black</t>
  </si>
  <si>
    <t>Fabware Lint Remover Clothes Furniture</t>
  </si>
  <si>
    <t>Brayden Portable Smoothie Blender Rechargeable</t>
  </si>
  <si>
    <t>Bajaj Frore 1200 Brown Ceiling</t>
  </si>
  <si>
    <t>Venus Weighing Warranty Included Capacity</t>
  </si>
  <si>
    <t>Bajaj Atx 750 Watt Pop Up Toaster</t>
  </si>
  <si>
    <t>Coway Professional Purifier Anti Virus Ap 1019C</t>
  </si>
  <si>
    <t>Gold Optima 10 Litres Non Electric Purifier</t>
  </si>
  <si>
    <t>Homepack%C2%Ae Radiant Office Heaters Portable</t>
  </si>
  <si>
    <t>Bajaj Rex Mixer Grinder White</t>
  </si>
  <si>
    <t>Heart Home Foldable Organiser Heartxy11447</t>
  </si>
  <si>
    <t>Milton Smart Egg Boiler Transparent</t>
  </si>
  <si>
    <t>Premium Stainless Electric Cut Off Feature</t>
  </si>
  <si>
    <t>Tosaa Nonstick Sandwich Toaster Regular</t>
  </si>
  <si>
    <t>V Guard Divino Storage 15 Vertical</t>
  </si>
  <si>
    <t>Akiara Machine Stitching Extension Adapter</t>
  </si>
  <si>
    <t>Usha Steam 3713 1300 Watt White</t>
  </si>
  <si>
    <t>Wonderchef Nutri Blend Ckm Jars Black</t>
  </si>
  <si>
    <t>Widewings Electric Handheld Frother Blender</t>
  </si>
  <si>
    <t>Morphy Richards Icon Superb Grinder</t>
  </si>
  <si>
    <t>Philips Handheld Garment Steamer Purple</t>
  </si>
  <si>
    <t>Vedini Refillable Spray Bottle Transparent</t>
  </si>
  <si>
    <t>Crompton Sapphira Ultra Ceiling Lustre</t>
  </si>
  <si>
    <t>Kuber Industries Waterproof Organizer Ctktc034616</t>
  </si>
  <si>
    <t>Jm Seller Electric Beater 180 Watt</t>
  </si>
  <si>
    <t>Oratech Electric Cappuccino Mocktail Multicolour</t>
  </si>
  <si>
    <t>Havells Glaze Pearl Ivory Ceiling</t>
  </si>
  <si>
    <t>Ur Needstm Rocklight Remover Fabric</t>
  </si>
  <si>
    <t>Rico Japanese Technology Rechargeable Replacement</t>
  </si>
  <si>
    <t>Butterfly 150 Watt Grinder Scrapper Attachment</t>
  </si>
  <si>
    <t>Agaro Marvel Litre Toaster Griller</t>
  </si>
  <si>
    <t>Philips Gc1920 28 1440 Watt Non Stick</t>
  </si>
  <si>
    <t>Havells Ofr 13 Wave Fin</t>
  </si>
  <si>
    <t>Bajaj Dhx 1000 Watt Ivory Color</t>
  </si>
  <si>
    <t>Eureka Forbes Amaze Ro Mtds</t>
  </si>
  <si>
    <t>Royal Step Portable Electric Rechargeable</t>
  </si>
  <si>
    <t>Kent Zoom Vacuum Cleaner 16068</t>
  </si>
  <si>
    <t>Sealing Machine Warranty Function Plastic</t>
  </si>
  <si>
    <t>Heavyweight Automatic Bacterial Weilburger Soleplate</t>
  </si>
  <si>
    <t>Inalsa Electric Kettle Prism Inox</t>
  </si>
  <si>
    <t>Vrprime Remover Reusable Easy Tear Furniture</t>
  </si>
  <si>
    <t>Philips Ac1215 20 Purifier White</t>
  </si>
  <si>
    <t>Eopora Ceramic Heating Bedroom Electric</t>
  </si>
  <si>
    <t>Goliath Go1200Wg Weight 1200 Watt Maroon</t>
  </si>
  <si>
    <t>Wipro Electric Stainless Automatic Vb021070</t>
  </si>
  <si>
    <t>Philips Viva Collection Hr1832 1 5 Litre400 Watt</t>
  </si>
  <si>
    <t>Kitchenwell Multipurpose Portable Electronic Scale</t>
  </si>
  <si>
    <t>Figment Rechargeable Decoration Enterprises A1</t>
  </si>
  <si>
    <t>Balzano Speed Nutri Blender Smoothie</t>
  </si>
  <si>
    <t>Swiss Military Vc03 Wireless Collection</t>
  </si>
  <si>
    <t>Zuvexa Rechargeable Electric Foam Maker</t>
  </si>
  <si>
    <t>Usha Ih2415 1500 Watt Immersion Heater</t>
  </si>
  <si>
    <t>Activa Instant Spceial Warranty Premium</t>
  </si>
  <si>
    <t>Havells Instanio 1 Litre Instant Geyser</t>
  </si>
  <si>
    <t>Lifelong Boiler Poacher 500 Watt Transparent</t>
  </si>
  <si>
    <t>Indias Instant Bathroom Kitchen Hospital</t>
  </si>
  <si>
    <t>Amazonbasics Induction Cooktop 1600 Watt</t>
  </si>
  <si>
    <t>Sui Generis Frother Electric Blender</t>
  </si>
  <si>
    <t>Philips Aerasense Ac2887 20 Purifier</t>
  </si>
  <si>
    <t>Esquire Elite Laundry Basket Colour</t>
  </si>
  <si>
    <t>Philips Fryer Hd9200 90 Technology</t>
  </si>
  <si>
    <t>Havells Quartz Settings Product Warranty</t>
  </si>
  <si>
    <t>Philips Garment Steamer Gc523 60</t>
  </si>
  <si>
    <t>Brayden Plastic Express Bi Level Stainless</t>
  </si>
  <si>
    <t>Wonderchef Nutri Blend 63152293 400 Watt Grinder</t>
  </si>
  <si>
    <t>Usha Janome Dream Stitch Automatic</t>
  </si>
  <si>
    <t>Bxgs1501In Handheld Portable Garment Steamer</t>
  </si>
  <si>
    <t>Personal Blender Portable Battery Smoothies</t>
  </si>
  <si>
    <t>Sujata Powermatic Watts Juicer Grinder</t>
  </si>
  <si>
    <t>Aquaguard Purification Municipal Eureka Forbes</t>
  </si>
  <si>
    <t>Dr Trust Electronic Kitchen Weighing</t>
  </si>
  <si>
    <t>Tesora Electric Stainless Protection White</t>
  </si>
  <si>
    <t>Ace 1600 Watt 21 Litre Stainless Function</t>
  </si>
  <si>
    <t>Inalsa Robot 1000 800 Watt Blender</t>
  </si>
  <si>
    <t>Akiara Electric Handheld Cordless Tailoring</t>
  </si>
  <si>
    <t>Easyspeed Gc2145 Resistant Soleplate Drip Stop</t>
  </si>
  <si>
    <t>Inalsa Bullet 400 Watt Technology Chopper</t>
  </si>
  <si>
    <t>Borosil Electric Vegetables Transparent Stainless</t>
  </si>
  <si>
    <t>Wipro Sandwich Function Sw Warranty Standard</t>
  </si>
  <si>
    <t>Rico 1500 W Immersion Water Heater</t>
  </si>
  <si>
    <t>Eureka Forbes Active Cleaner Washable</t>
  </si>
  <si>
    <t>Csi International%C2%Ae Instant Portable Plastic</t>
  </si>
  <si>
    <t>Hindware Atlantic Instant Heating Stainless</t>
  </si>
  <si>
    <t>Morphy Richards Europa Espresso Cappuccino</t>
  </si>
  <si>
    <t>Lifelong Powerpro Mixer Grinder Super</t>
  </si>
  <si>
    <t>Ctek15L Premium Stainless Electric Cut Off</t>
  </si>
  <si>
    <t>Operation Charging Multi Clip Function Personal</t>
  </si>
  <si>
    <t>Crompton Instaglide Certified Dry Iron</t>
  </si>
  <si>
    <t>Prestige Pswp 2 0 Purifier Cartridge</t>
  </si>
  <si>
    <t>Morphy Richards Aristo Ptc Heater</t>
  </si>
  <si>
    <t>Gadgetronics Weighing Warranty Batteries Included</t>
  </si>
  <si>
    <t>Hul Pureit Germkill Advanced Purifier</t>
  </si>
  <si>
    <t>Prettykrafts Folding Laundry Clothes Organiser</t>
  </si>
  <si>
    <t>Ikea Produkt Milk Frother Frother Handheld</t>
  </si>
  <si>
    <t>Easyspeed Gc2147 30 Resistant Soleplate</t>
  </si>
  <si>
    <t>Bajaj New Shakti Neo Storage</t>
  </si>
  <si>
    <t>House Quirk Reusable Easy Tear Multicolour</t>
  </si>
  <si>
    <t>Allin Exporters Ultrasonic Humidifier Purifier</t>
  </si>
  <si>
    <t>Multifunctional Electric Automatic Non Stick Pan Tiger</t>
  </si>
  <si>
    <t>Maharaja Whiteline Carbon Standard 5200100986</t>
  </si>
  <si>
    <t>Kent Chopper B Stainless Transparent Anti Skid</t>
  </si>
  <si>
    <t>Crompton Greaves Aswh 2015 15 Litre Storage</t>
  </si>
  <si>
    <t>Eureka Forbes Vacuum Cleaner Washable</t>
  </si>
  <si>
    <t>Kent 16025 700 Watt Sandwich Grill</t>
  </si>
  <si>
    <t>Candes Gloster Silent Blower Heater</t>
  </si>
  <si>
    <t>Inalsa Electric Heater Hotty Certification</t>
  </si>
  <si>
    <t>Havells Zella Immersion Watts White</t>
  </si>
  <si>
    <t>Sm1301 Sandwich Detachable Plates Waffle</t>
  </si>
  <si>
    <t>Inalsa Micro Wd10 1000W Multifunction Resistant</t>
  </si>
  <si>
    <t>Mr Brand Portable Electric Rechargeable</t>
  </si>
  <si>
    <t>Crompton 1200Mm Designer Ceiling Smoked</t>
  </si>
  <si>
    <t>Plastic Powermatic Jar Juicer Grinder Chutney</t>
  </si>
  <si>
    <t>Aquadpure Copper Adjuster Purifier Technology</t>
  </si>
  <si>
    <t>Amazonbasics Drip Coffee Maker Black</t>
  </si>
  <si>
    <t>Crompton Delight Circulator Heater Settings</t>
  </si>
  <si>
    <t>Haneul 2000 Watt Heater Hn 2500 Thermoset</t>
  </si>
  <si>
    <t>Melbon Blower Heater 2000 Watt White</t>
  </si>
  <si>
    <t>Plastic Laundry Basket Light Grey</t>
  </si>
  <si>
    <t>Activa Apsra Approved Ceiling Warranty</t>
  </si>
  <si>
    <t>Shakti Technology S5 Pressure Machine</t>
  </si>
  <si>
    <t>American Micronic Ami Vcd21 1600Wdx Wet 1600Watts 21 Litres Stainless</t>
  </si>
  <si>
    <t>Demokrazy Remover Woolens Sweaters Blankets</t>
  </si>
  <si>
    <t>Instant Vortex 2Qt Evencrisptm Technology</t>
  </si>
  <si>
    <t>Hul Pureit Mineral Mounted Purifier</t>
  </si>
  <si>
    <t>Livpure Glo Star Ro Mineraliser</t>
  </si>
  <si>
    <t>Philips Hi113 1000 Watt Plastic Coating</t>
  </si>
  <si>
    <t>Kuber Industries Foldable Laundry Kubmart11446</t>
  </si>
  <si>
    <t>Preethi Mga 502 0 4 Litre Grind Store</t>
  </si>
  <si>
    <t>Usha Aurora Iron 1000 Light</t>
  </si>
  <si>
    <t>Ecovacs Robotic Powerful Advanced Technology</t>
  </si>
  <si>
    <t>Kent Gold Optima Spare Kit</t>
  </si>
  <si>
    <t>Avnish Water Filter Layer Filtration</t>
  </si>
  <si>
    <t>Khaitan Orfin Heater Home Kitchen K0</t>
  </si>
  <si>
    <t>Usha Rapidmix 500 Watt Copper Grinder</t>
  </si>
  <si>
    <t>Havells Gatik 400Mm Pedestal White</t>
  </si>
  <si>
    <t>Dura Clean Plus Filtration Accessories</t>
  </si>
  <si>
    <t>Nirdambhay Handheld Portable Resealer Including</t>
  </si>
  <si>
    <t>Cello Non Stick Aluminium Sandwich Toaster</t>
  </si>
  <si>
    <t>Proven%C2%Ae Copper Adjuster Purifier Technology</t>
  </si>
  <si>
    <t>Morphy Richards Daisy 1000 Watt White</t>
  </si>
  <si>
    <t>Lightweight Automatic Bacterial Weilburger Soleplate</t>
  </si>
  <si>
    <t>Zuvexa Poacher Automatic Steaming Multicolor</t>
  </si>
  <si>
    <t>Ao Smith Hse Vas 15 Litre Storage</t>
  </si>
  <si>
    <t>Havells Festiva 1200Mm Resistant Ceiling</t>
  </si>
  <si>
    <t>Handheld Powerful Filtration Lightweight Accessories</t>
  </si>
  <si>
    <t>Sm1515New Sandwich Floating Hinges 1000Watt</t>
  </si>
  <si>
    <t>Eureka Forbes Aquaguard Boiling Technology</t>
  </si>
  <si>
    <t>Rechargeable Whisks%Ef%Bc%8C3 Speed Adjustable Cappuccino Bulletproof</t>
  </si>
  <si>
    <t>Panasonic Sr Wa22H 5 4 Litre Automatic Cooker</t>
  </si>
  <si>
    <t>Instacuppa Handheld Operated Electric Stainless</t>
  </si>
  <si>
    <t>Goodscity Garment Steamer Clothes Steam</t>
  </si>
  <si>
    <t>Solidaire 550 Watt Mixer Grinder Sld 550 B</t>
  </si>
  <si>
    <t>Amazon Blender Stainless Blending Isi Marked</t>
  </si>
  <si>
    <t>Orpat Hhb 100E 250 Watt Blender White</t>
  </si>
  <si>
    <t>Healthsense New Feel Rechargeable Electric Sweaters</t>
  </si>
  <si>
    <t>Agaro Portable Capacity Automatic 33603</t>
  </si>
  <si>
    <t>Agaro Imperial Slow Juicer Watts</t>
  </si>
  <si>
    <t>Wipro Smartlife Super Deluxe Iron</t>
  </si>
  <si>
    <t>Amazonbasics Vcs35B15K C 1 5 Litre Bagless Cylinder</t>
  </si>
  <si>
    <t>Crompton Ihl251 1500 Watt Immersion Heater</t>
  </si>
  <si>
    <t>Saiellin Heater Portable Bedroom Compact</t>
  </si>
  <si>
    <t>Bajaj Majesty Duetto Lpg 6 Litre</t>
  </si>
  <si>
    <t>Black Decker Bxir2201In 2200 Watt Cordless</t>
  </si>
  <si>
    <t>Inalsa Easy Mix 200 Watt Mixer</t>
  </si>
  <si>
    <t>Longway Blaze Quartz Heater White</t>
  </si>
  <si>
    <t>Prestige Wet Grinder Pwg 07</t>
  </si>
  <si>
    <t>Pigeon Powerful Stainless Grinding Polycarbonate</t>
  </si>
  <si>
    <t>Borosil Volcano Filled Radiator Heater</t>
  </si>
  <si>
    <t>Crompton Solarium Qube Star Rated Storage</t>
  </si>
  <si>
    <t>Singer Aroma 1 8 Litre Electric Kettle</t>
  </si>
  <si>
    <t>Orient Electric Aura Neo Iwan03Wsm3</t>
  </si>
  <si>
    <t>Crompton Brio 1000 Years Warranty</t>
  </si>
  <si>
    <t>Butterfly Hero 500 Mixer Grinder</t>
  </si>
  <si>
    <t>Racold Eterno Pro Vertical Metallic</t>
  </si>
  <si>
    <t>Lg Convertible Anti Virus Protection Ps Q19Ynze</t>
  </si>
  <si>
    <t>Eureka Forbes Amrit Twin Cartridge</t>
  </si>
  <si>
    <t>Green Tales Sealer Impulse Machine Packaging</t>
  </si>
  <si>
    <t>Saleon Charcoal Electric Appliances Mix Colors</t>
  </si>
  <si>
    <t>Sujata Chutney Jar Small 8X8X8Cm</t>
  </si>
  <si>
    <t>Khaitan Avaante Ka 2013 Halogen Heater</t>
  </si>
  <si>
    <t>Kenstar Watts Filled Radiator Heater</t>
  </si>
  <si>
    <t>Nexoms Instant Heating Mounted Stainless</t>
  </si>
  <si>
    <t>Boniry Waffle Maker Inch Watts</t>
  </si>
  <si>
    <t>Candes Blowhot Silent Blower Heater</t>
  </si>
  <si>
    <t>Ionix Digital Kitchen Jewellery Weighing</t>
  </si>
  <si>
    <t>Kitchen Kit Electric Stainless Protection</t>
  </si>
  <si>
    <t>Racold Pronto 3Litres Vertical Instant</t>
  </si>
  <si>
    <t>Esn 999 Quality Immersion Heater</t>
  </si>
  <si>
    <t>N1 Retail Stainless Indian Coffee</t>
  </si>
  <si>
    <t>Saiyam Stainless Espresso Maker Percolator</t>
  </si>
  <si>
    <t>Konvio Neer Cartridge Compatible Pre Filter</t>
  </si>
  <si>
    <t>Havells Glydo 1000 Watt Iron Charcoal</t>
  </si>
  <si>
    <t>Raffles Premium Stainless Indian Coffee</t>
  </si>
  <si>
    <t>Ionix Tap Filter Multilayer Filter Pack</t>
  </si>
  <si>
    <t>Knyuc Mart Electric Compact Adjustable</t>
  </si>
  <si>
    <t>Inkulture Stainless Measuring Kitchen Gadgets</t>
  </si>
  <si>
    <t>Macmillan Aquafresh Micron Filter Purifier</t>
  </si>
  <si>
    <t>Havells Dzire 1000 Watt Iron Mint</t>
  </si>
  <si>
    <t>Tvara Enterprise Instant Electric Heating</t>
  </si>
  <si>
    <t>Winotek Instant Portable Geysers Automatic</t>
  </si>
  <si>
    <t>Kent Alkaline Filter Pitcher 3 5 Litres</t>
  </si>
  <si>
    <t>Sujata Dynamix Dx 900 Watt Grinder</t>
  </si>
  <si>
    <t>Lifelong Llmg74 Mixer Grinder White</t>
  </si>
  <si>
    <t>Ttk Prestige Limited Grinder 1200Ml</t>
  </si>
  <si>
    <t>Agaro Regal Electric Ceramic Functions</t>
  </si>
  <si>
    <t>Portable Rechargeable Smoothies Vegetables Bottle</t>
  </si>
  <si>
    <t>Philips Hd6975 00 25 Litre Digital</t>
  </si>
  <si>
    <t>Usha Electric Ei3710 1000W Golden</t>
  </si>
  <si>
    <t>Spring Chef Stainless Restaurant Installation</t>
  </si>
  <si>
    <t>Themisto Th Ws20 Digital Weighing Stainless</t>
  </si>
  <si>
    <t>Fya Handheld Cordless Wireless Rechargeable</t>
  </si>
  <si>
    <t>Lifelong Sandwich Griller Non Stick Plates</t>
  </si>
  <si>
    <t>Kuber Industries Laundry Basket Ctktc1475</t>
  </si>
  <si>
    <t>Bulfyss Plastic Remover Cleaner Remover</t>
  </si>
  <si>
    <t>Topline Egg Beater Stainless Attachments</t>
  </si>
  <si>
    <t>Empty Trigger Plastic Spray Bottle</t>
  </si>
  <si>
    <t>Lonaxa Travel Rechargeable Fruit Juicer</t>
  </si>
  <si>
    <t>Powermatic Plus Ch 900 Watt Grinder</t>
  </si>
  <si>
    <t>Agaro Double Layered Boiling Protection</t>
  </si>
  <si>
    <t>Cafe Jei Filtration Resistant Borosilicate</t>
  </si>
  <si>
    <t>Borosil Prime Bgrillps11 Grill Sandwich</t>
  </si>
  <si>
    <t>Candes Automatic Instant Multiple Perfecto</t>
  </si>
  <si>
    <t>Prestige Psmfb Sandwich Toaster Plates</t>
  </si>
  <si>
    <t>Ibell Mpk120L Stainless Purpose Kettle</t>
  </si>
  <si>
    <t>Maharaja Whiteline Odacio 550 Watt Grinder</t>
  </si>
  <si>
    <t>Shakti Technology S3 Pressure Cleaning</t>
  </si>
  <si>
    <t>Cello Stainless Electric Kettle Silver</t>
  </si>
  <si>
    <t>Agaro Ultrasonic Humidifier 4 5Litres Adjustable</t>
  </si>
  <si>
    <t>Wolpin Roller Sheets Remove Clothes</t>
  </si>
  <si>
    <t>Measuring Cups Spoons Set Essential</t>
  </si>
  <si>
    <t>Sujata Supermix Am 007 Watt Juicer Grinder</t>
  </si>
  <si>
    <t>Weighing Multipurpose Electronic Measuring Vegetable</t>
  </si>
  <si>
    <t>V Guard Zenora Litre Purifier Purification</t>
  </si>
  <si>
    <t>Bajaj Jars Mixer Grinder White</t>
  </si>
  <si>
    <t>Kent Hand Blender 300 White</t>
  </si>
  <si>
    <t>Prestige Pic 15 0 1900 Watt Induction</t>
  </si>
  <si>
    <t>Aquadpure Copper Ro Automatic Controller</t>
  </si>
  <si>
    <t>Prettykrafts Laundry Foldable Multipurpose Slanting</t>
  </si>
  <si>
    <t>Libra Athena Roti Maker Black</t>
  </si>
  <si>
    <t>Glen Electric Multi Cooker Boiler</t>
  </si>
  <si>
    <t>Dynore Stainless Measuring 8 Pieces Ds_45</t>
  </si>
  <si>
    <t>Monitor Split Ac Stand White</t>
  </si>
  <si>
    <t>Induction Cooktop Overheat Protection Certified</t>
  </si>
  <si>
    <t>Kent Powp Sediment Filter Thread Wcap</t>
  </si>
  <si>
    <t>Lacopine Mini Pocket Roller White</t>
  </si>
  <si>
    <t>Sek170L Premium Stainless Electric Cut Off</t>
  </si>
  <si>
    <t>Activa Nutri Mixer Grinder Lasting</t>
  </si>
  <si>
    <t>Sujata Dynamix 900W 900 Watt Mixer Grinder</t>
  </si>
  <si>
    <t>Cordless Resistant Soleplate Vertical Horizontal</t>
  </si>
  <si>
    <t>Vacuum Mop Intelligent Navigation Connectivity Assistant</t>
  </si>
  <si>
    <t>Havells Fhvvedxowh08 Ventil 200Mm White</t>
  </si>
  <si>
    <t>Agaro Setting Whisking Warranty 33554</t>
  </si>
  <si>
    <t>Crompton Highspeed Anti Dust Ceiling Efficient</t>
  </si>
  <si>
    <t>Lifelong Waffled105 750 Watt Waffle Maker</t>
  </si>
  <si>
    <t>Kuber Industries Waterproof Organizer Ctktc044992</t>
  </si>
  <si>
    <t>Portable Compact Electric Wall Outlet Adjustable</t>
  </si>
  <si>
    <t>Karcher Wd Multi Purpose Vacuum Cleaner</t>
  </si>
  <si>
    <t>Inalsa Digital Fryer Nutri Fry</t>
  </si>
  <si>
    <t>Amazonbasics 400Mm Pedestal Remote White</t>
  </si>
  <si>
    <t>Crystal Cartridge Size Fresh Clean</t>
  </si>
  <si>
    <t>Borosil Rio 1 5L Electric Kettle</t>
  </si>
  <si>
    <t>Havells Ambrose 1200Mm Ceiling Pearl</t>
  </si>
  <si>
    <t>Philips Coffee Hd7432 20 Medium</t>
  </si>
  <si>
    <t>Eureka Forbes Euroclean Vacuum Cleaner</t>
  </si>
  <si>
    <t>Larrito Humidifiers Humidifier Humidifiers Humidifire</t>
  </si>
  <si>
    <t>Hilton Quartz Heater Watt Certified</t>
  </si>
  <si>
    <t>Syska Sdi 07 Stellar Dry Iron</t>
  </si>
  <si>
    <t>Ikea Frother Coffee Drinks Black</t>
  </si>
  <si>
    <t>Ionix Tap Multilayer Filter Filter Pack</t>
  </si>
  <si>
    <t>Kitchengenixs Waffle Maker Inch Watts</t>
  </si>
  <si>
    <t>Bajaj Hm 01 250 Watt Mixer</t>
  </si>
  <si>
    <t>Electric Handheld Black Coffee Beater</t>
  </si>
  <si>
    <t>Usha 812 Thermo Room Heater</t>
  </si>
  <si>
    <t>Akiara Tailoring Stitching Scissors Accessories</t>
  </si>
  <si>
    <t>Usha 1212 Ptc Adjustable Thermostat</t>
  </si>
  <si>
    <t>Handheld Electric Vegetable Wireless Processor</t>
  </si>
  <si>
    <t>Philips Hd9306 06 1 5 Litre Multicolor</t>
  </si>
  <si>
    <t>Libra Portable Heater Adjustable Thermostat</t>
  </si>
  <si>
    <t>Hair Removers Laundry Remover Reusable</t>
  </si>
  <si>
    <t>Noir Aqua Spanner Purifiers Cartridge</t>
  </si>
  <si>
    <t>Prestige Delight Prwo 1 Litre Electric</t>
  </si>
  <si>
    <t>Bajaj Rx 10 2000 Watt Convector</t>
  </si>
  <si>
    <t>Havells Ventilair 230Mm Exhaust Grey</t>
  </si>
  <si>
    <t>Borosil Jumbo 1000 Watt Grill Sandwich</t>
  </si>
  <si>
    <t>DISCOUNT PERCENTAGE(%)</t>
  </si>
  <si>
    <t>Home Improvement</t>
  </si>
  <si>
    <t xml:space="preserve">Office Products </t>
  </si>
  <si>
    <t>Musical Instruments</t>
  </si>
  <si>
    <t>Row Labels</t>
  </si>
  <si>
    <t>Office Products</t>
  </si>
  <si>
    <t>Grand Total</t>
  </si>
  <si>
    <t>Average of DISCOUNT PERCENTAGE(%)</t>
  </si>
  <si>
    <t>Count of PRODUCT NAME</t>
  </si>
  <si>
    <t>Sum of RATING COUNT</t>
  </si>
  <si>
    <t>Average of RATING</t>
  </si>
  <si>
    <t>DISCOUNT RANGE</t>
  </si>
  <si>
    <t>Sum of POTENTIAL REVENUE</t>
  </si>
  <si>
    <t>PRODUCT</t>
  </si>
  <si>
    <t>AVERAGE DISCOUNT</t>
  </si>
  <si>
    <t>&gt;500</t>
  </si>
  <si>
    <t>200 - 500</t>
  </si>
  <si>
    <t>&lt;200</t>
  </si>
  <si>
    <t>Distinct Count of PRODUCT NAME</t>
  </si>
  <si>
    <t>DISCOUNT RANGE BUCKET</t>
  </si>
  <si>
    <t>0-10%</t>
  </si>
  <si>
    <t>11-20%</t>
  </si>
  <si>
    <t>21-30%</t>
  </si>
  <si>
    <t>31-40%</t>
  </si>
  <si>
    <t>41-50%</t>
  </si>
  <si>
    <t>51-60%</t>
  </si>
  <si>
    <t>61-70%</t>
  </si>
  <si>
    <t>71-80%</t>
  </si>
  <si>
    <t>81-90%</t>
  </si>
  <si>
    <t>91-100%</t>
  </si>
  <si>
    <t>Count of AVERAGE DISCOUNT</t>
  </si>
  <si>
    <t>Average of DISCOUNTED PRICE</t>
  </si>
  <si>
    <t>Count of RATING COUNT</t>
  </si>
  <si>
    <t>Average of ACTUAL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</si>
</sst>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09]\ #,##0.00"/>
    <numFmt numFmtId="166" formatCode="[$₹-4009]\ #,##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Times New Roman"/>
      <family val="1"/>
    </font>
    <font>
      <b/>
      <sz val="10"/>
      <color theme="1"/>
      <name val="Times New Roman"/>
      <family val="1"/>
    </font>
    <font>
      <b/>
      <sz val="10"/>
      <color theme="1"/>
      <name val="Aptos Narrow"/>
      <family val="2"/>
      <scheme val="minor"/>
    </font>
    <font>
      <u/>
      <sz val="12"/>
      <color theme="1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2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19" fillId="33" borderId="0" xfId="0" applyFont="1" applyFill="1"/>
    <xf numFmtId="164" fontId="19" fillId="33" borderId="0" xfId="42" applyNumberFormat="1" applyFont="1" applyFill="1"/>
    <xf numFmtId="0" fontId="20" fillId="33" borderId="0" xfId="0" applyFont="1" applyFill="1"/>
    <xf numFmtId="0" fontId="21" fillId="0" borderId="0" xfId="43"/>
    <xf numFmtId="165" fontId="19" fillId="33" borderId="0" xfId="0" applyNumberFormat="1" applyFont="1" applyFill="1"/>
    <xf numFmtId="165" fontId="18" fillId="0" borderId="0" xfId="0" applyNumberFormat="1" applyFont="1"/>
    <xf numFmtId="165" fontId="0" fillId="0" borderId="0" xfId="0" applyNumberFormat="1"/>
    <xf numFmtId="165" fontId="19" fillId="33" borderId="0" xfId="42" applyNumberFormat="1" applyFont="1" applyFill="1"/>
    <xf numFmtId="165" fontId="18" fillId="0" borderId="0" xfId="42" applyNumberFormat="1" applyFont="1"/>
    <xf numFmtId="0" fontId="0" fillId="0" borderId="0" xfId="0" pivotButton="1"/>
    <xf numFmtId="0" fontId="0" fillId="0" borderId="0" xfId="0" applyAlignment="1">
      <alignment horizontal="left"/>
    </xf>
    <xf numFmtId="10" fontId="0" fillId="0" borderId="0" xfId="0" applyNumberFormat="1"/>
    <xf numFmtId="9" fontId="19" fillId="33" borderId="0" xfId="0" applyNumberFormat="1" applyFont="1" applyFill="1"/>
    <xf numFmtId="9" fontId="18" fillId="0" borderId="0" xfId="0" applyNumberFormat="1" applyFont="1"/>
    <xf numFmtId="0" fontId="0" fillId="34" borderId="0" xfId="0" applyFill="1"/>
    <xf numFmtId="166" fontId="0" fillId="0" borderId="0" xfId="0" applyNumberForma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4" formatCode="0.00%"/>
    </dxf>
    <dxf>
      <numFmt numFmtId="14" formatCode="0.00%"/>
    </dxf>
    <dxf>
      <numFmt numFmtId="166" formatCode="[$₹-4009]\ #,##0"/>
    </dxf>
    <dxf>
      <font>
        <b val="0"/>
        <i val="0"/>
        <strike val="0"/>
        <condense val="0"/>
        <extend val="0"/>
        <outline val="0"/>
        <shadow val="0"/>
        <u val="none"/>
        <vertAlign val="baseline"/>
        <sz val="12"/>
        <color theme="1"/>
        <name val="Times New Roman"/>
        <family val="1"/>
        <scheme val="none"/>
      </font>
      <numFmt numFmtId="165" formatCode="[$₹-4009]\ #,##0.00"/>
    </dxf>
    <dxf>
      <font>
        <b val="0"/>
        <i val="0"/>
        <strike val="0"/>
        <condense val="0"/>
        <extend val="0"/>
        <outline val="0"/>
        <shadow val="0"/>
        <u val="none"/>
        <vertAlign val="baseline"/>
        <sz val="12"/>
        <color theme="1"/>
        <name val="Times New Roman"/>
        <family val="1"/>
        <scheme val="none"/>
      </font>
      <numFmt numFmtId="0" formatCode="General"/>
    </dxf>
    <dxf>
      <font>
        <b val="0"/>
        <i val="0"/>
        <strike val="0"/>
        <condense val="0"/>
        <extend val="0"/>
        <outline val="0"/>
        <shadow val="0"/>
        <u val="none"/>
        <vertAlign val="baseline"/>
        <sz val="12"/>
        <color theme="1"/>
        <name val="Times New Roman"/>
        <family val="1"/>
        <scheme val="none"/>
      </font>
      <numFmt numFmtId="164" formatCode="_(* #,##0_);_(* \(#,##0\);_(* &quot;-&quot;??_);_(@_)"/>
    </dxf>
    <dxf>
      <font>
        <b val="0"/>
        <i val="0"/>
        <strike val="0"/>
        <condense val="0"/>
        <extend val="0"/>
        <outline val="0"/>
        <shadow val="0"/>
        <u val="none"/>
        <vertAlign val="baseline"/>
        <sz val="12"/>
        <color theme="1"/>
        <name val="Times New Roman"/>
        <family val="1"/>
        <scheme val="none"/>
      </font>
      <numFmt numFmtId="165" formatCode="[$₹-4009]\ #,##0.00"/>
    </dxf>
    <dxf>
      <font>
        <b val="0"/>
        <i val="0"/>
        <strike val="0"/>
        <condense val="0"/>
        <extend val="0"/>
        <outline val="0"/>
        <shadow val="0"/>
        <u val="none"/>
        <vertAlign val="baseline"/>
        <sz val="12"/>
        <color theme="1"/>
        <name val="Times New Roman"/>
        <family val="1"/>
        <scheme val="none"/>
      </font>
      <numFmt numFmtId="165" formatCode="[$₹-4009]\ #,##0.00"/>
    </dxf>
    <dxf>
      <font>
        <b val="0"/>
        <i val="0"/>
        <strike val="0"/>
        <condense val="0"/>
        <extend val="0"/>
        <outline val="0"/>
        <shadow val="0"/>
        <u val="none"/>
        <vertAlign val="baseline"/>
        <sz val="12"/>
        <color theme="1"/>
        <name val="Times New Roman"/>
        <family val="1"/>
        <scheme val="none"/>
      </font>
      <numFmt numFmtId="164" formatCode="_(* #,##0_);_(* \(#,##0\);_(* &quot;-&quot;??_);_(@_)"/>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3" formatCode="0%"/>
    </dxf>
    <dxf>
      <font>
        <b val="0"/>
        <i val="0"/>
        <strike val="0"/>
        <condense val="0"/>
        <extend val="0"/>
        <outline val="0"/>
        <shadow val="0"/>
        <u val="none"/>
        <vertAlign val="baseline"/>
        <sz val="12"/>
        <color theme="1"/>
        <name val="Times New Roman"/>
        <family val="1"/>
        <scheme val="none"/>
      </font>
      <numFmt numFmtId="13" formatCode="0%"/>
    </dxf>
    <dxf>
      <font>
        <b val="0"/>
        <i val="0"/>
        <strike val="0"/>
        <condense val="0"/>
        <extend val="0"/>
        <outline val="0"/>
        <shadow val="0"/>
        <u val="none"/>
        <vertAlign val="baseline"/>
        <sz val="12"/>
        <color theme="1"/>
        <name val="Times New Roman"/>
        <family val="1"/>
        <scheme val="none"/>
      </font>
      <numFmt numFmtId="165" formatCode="[$₹-4009]\ #,##0.00"/>
    </dxf>
    <dxf>
      <font>
        <b val="0"/>
        <i val="0"/>
        <strike val="0"/>
        <condense val="0"/>
        <extend val="0"/>
        <outline val="0"/>
        <shadow val="0"/>
        <u val="none"/>
        <vertAlign val="baseline"/>
        <sz val="12"/>
        <color theme="1"/>
        <name val="Times New Roman"/>
        <family val="1"/>
        <scheme val="none"/>
      </font>
      <numFmt numFmtId="165" formatCode="[$₹-4009]\ #,##0.0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i val="0"/>
        <strike val="0"/>
        <condense val="0"/>
        <extend val="0"/>
        <outline val="0"/>
        <shadow val="0"/>
        <u val="none"/>
        <vertAlign val="baseline"/>
        <sz val="10"/>
        <color theme="1"/>
        <name val="Times New Roman"/>
        <family val="1"/>
        <scheme val="none"/>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ANALYSIS!$B$31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D0-434B-B4FB-9E42FC2F6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D0-434B-B4FB-9E42FC2F69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D0-434B-B4FB-9E42FC2F69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D0-434B-B4FB-9E42FC2F69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D0-434B-B4FB-9E42FC2F69F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ANALYSIS!$A$32:$A$37</c:f>
              <c:strCache>
                <c:ptCount val="5"/>
                <c:pt idx="0">
                  <c:v>51-60%</c:v>
                </c:pt>
                <c:pt idx="1">
                  <c:v>61-70%</c:v>
                </c:pt>
                <c:pt idx="2">
                  <c:v>71-80%</c:v>
                </c:pt>
                <c:pt idx="3">
                  <c:v>81-90%</c:v>
                </c:pt>
                <c:pt idx="4">
                  <c:v>91-100%</c:v>
                </c:pt>
              </c:strCache>
            </c:strRef>
          </c:cat>
          <c:val>
            <c:numRef>
              <c:f>ANALYSIS!$B$32:$B$37</c:f>
              <c:numCache>
                <c:formatCode>#,##0</c:formatCode>
                <c:ptCount val="5"/>
                <c:pt idx="0">
                  <c:v>231</c:v>
                </c:pt>
                <c:pt idx="1">
                  <c:v>188</c:v>
                </c:pt>
                <c:pt idx="2">
                  <c:v>138</c:v>
                </c:pt>
                <c:pt idx="3">
                  <c:v>45</c:v>
                </c:pt>
                <c:pt idx="4">
                  <c:v>6</c:v>
                </c:pt>
              </c:numCache>
            </c:numRef>
          </c:val>
          <c:extLst>
            <c:ext xmlns:c16="http://schemas.microsoft.com/office/drawing/2014/chart" uri="{C3380CC4-5D6E-409C-BE32-E72D297353CC}">
              <c16:uniqueId val="{00000000-7D01-41BD-BB5D-64BD1929111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discount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ANALYSIS!$B$4:$B$13</c:f>
              <c:numCache>
                <c:formatCode>0.00%</c:formatCode>
                <c:ptCount val="9"/>
                <c:pt idx="0">
                  <c:v>0.42</c:v>
                </c:pt>
                <c:pt idx="1">
                  <c:v>0.53224000000000005</c:v>
                </c:pt>
                <c:pt idx="2">
                  <c:v>0.4990612244897959</c:v>
                </c:pt>
                <c:pt idx="3">
                  <c:v>0.53</c:v>
                </c:pt>
                <c:pt idx="4">
                  <c:v>0.40120535714285716</c:v>
                </c:pt>
                <c:pt idx="5">
                  <c:v>0.57499999999999996</c:v>
                </c:pt>
                <c:pt idx="6">
                  <c:v>0.46</c:v>
                </c:pt>
                <c:pt idx="7">
                  <c:v>0.1235483870967742</c:v>
                </c:pt>
                <c:pt idx="8">
                  <c:v>0</c:v>
                </c:pt>
              </c:numCache>
            </c:numRef>
          </c:val>
          <c:extLst>
            <c:ext xmlns:c16="http://schemas.microsoft.com/office/drawing/2014/chart" uri="{C3380CC4-5D6E-409C-BE32-E72D297353CC}">
              <c16:uniqueId val="{00000000-2396-45DF-8FFD-BE78ECE8C937}"/>
            </c:ext>
          </c:extLst>
        </c:ser>
        <c:dLbls>
          <c:dLblPos val="outEnd"/>
          <c:showLegendKey val="0"/>
          <c:showVal val="1"/>
          <c:showCatName val="0"/>
          <c:showSerName val="0"/>
          <c:showPercent val="0"/>
          <c:showBubbleSize val="0"/>
        </c:dLbls>
        <c:gapWidth val="136"/>
        <c:overlap val="-27"/>
        <c:axId val="532979088"/>
        <c:axId val="532980528"/>
      </c:barChart>
      <c:catAx>
        <c:axId val="532979088"/>
        <c:scaling>
          <c:orientation val="minMax"/>
        </c:scaling>
        <c:delete val="1"/>
        <c:axPos val="b"/>
        <c:numFmt formatCode="General" sourceLinked="1"/>
        <c:majorTickMark val="out"/>
        <c:minorTickMark val="none"/>
        <c:tickLblPos val="nextTo"/>
        <c:crossAx val="532980528"/>
        <c:crosses val="autoZero"/>
        <c:auto val="1"/>
        <c:lblAlgn val="ctr"/>
        <c:lblOffset val="100"/>
        <c:noMultiLvlLbl val="0"/>
      </c:catAx>
      <c:valAx>
        <c:axId val="532980528"/>
        <c:scaling>
          <c:orientation val="minMax"/>
        </c:scaling>
        <c:delete val="1"/>
        <c:axPos val="l"/>
        <c:numFmt formatCode="0.00%" sourceLinked="1"/>
        <c:majorTickMark val="out"/>
        <c:minorTickMark val="none"/>
        <c:tickLblPos val="nextTo"/>
        <c:crossAx val="53297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unique products by price bucket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ANALYSIS!$B$46</c:f>
              <c:strCache>
                <c:ptCount val="1"/>
                <c:pt idx="0">
                  <c:v>Total</c:v>
                </c:pt>
              </c:strCache>
            </c:strRef>
          </c:tx>
          <c:spPr>
            <a:solidFill>
              <a:schemeClr val="accent1"/>
            </a:solidFill>
            <a:ln>
              <a:noFill/>
            </a:ln>
            <a:effectLst/>
          </c:spPr>
          <c:invertIfNegative val="0"/>
          <c:cat>
            <c:strRef>
              <c:f>ANALYSIS!$A$47:$A$50</c:f>
              <c:strCache>
                <c:ptCount val="3"/>
                <c:pt idx="0">
                  <c:v>&lt;200</c:v>
                </c:pt>
                <c:pt idx="1">
                  <c:v>&gt;500</c:v>
                </c:pt>
                <c:pt idx="2">
                  <c:v>200 - 500</c:v>
                </c:pt>
              </c:strCache>
            </c:strRef>
          </c:cat>
          <c:val>
            <c:numRef>
              <c:f>ANALYSIS!$B$47:$B$50</c:f>
              <c:numCache>
                <c:formatCode>#,##0</c:formatCode>
                <c:ptCount val="3"/>
                <c:pt idx="0">
                  <c:v>31</c:v>
                </c:pt>
                <c:pt idx="1">
                  <c:v>1101</c:v>
                </c:pt>
                <c:pt idx="2">
                  <c:v>143</c:v>
                </c:pt>
              </c:numCache>
            </c:numRef>
          </c:val>
          <c:extLst>
            <c:ext xmlns:c16="http://schemas.microsoft.com/office/drawing/2014/chart" uri="{C3380CC4-5D6E-409C-BE32-E72D297353CC}">
              <c16:uniqueId val="{00000000-41C3-4CC7-BD5B-77F193CE08E1}"/>
            </c:ext>
          </c:extLst>
        </c:ser>
        <c:dLbls>
          <c:showLegendKey val="0"/>
          <c:showVal val="0"/>
          <c:showCatName val="0"/>
          <c:showSerName val="0"/>
          <c:showPercent val="0"/>
          <c:showBubbleSize val="0"/>
        </c:dLbls>
        <c:gapWidth val="150"/>
        <c:overlap val="100"/>
        <c:axId val="532983048"/>
        <c:axId val="532983408"/>
      </c:barChart>
      <c:catAx>
        <c:axId val="53298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3408"/>
        <c:crosses val="autoZero"/>
        <c:auto val="1"/>
        <c:lblAlgn val="ctr"/>
        <c:lblOffset val="100"/>
        <c:noMultiLvlLbl val="0"/>
      </c:catAx>
      <c:valAx>
        <c:axId val="532983408"/>
        <c:scaling>
          <c:orientation val="minMax"/>
        </c:scaling>
        <c:delete val="1"/>
        <c:axPos val="l"/>
        <c:numFmt formatCode="#,##0" sourceLinked="1"/>
        <c:majorTickMark val="none"/>
        <c:minorTickMark val="none"/>
        <c:tickLblPos val="nextTo"/>
        <c:crossAx val="532983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actual price vs discounted price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ANALYSIS!$E$16</c:f>
              <c:strCache>
                <c:ptCount val="1"/>
                <c:pt idx="0">
                  <c:v>Average of ACTUAL PRICE</c:v>
                </c:pt>
              </c:strCache>
            </c:strRef>
          </c:tx>
          <c:spPr>
            <a:solidFill>
              <a:schemeClr val="accent1"/>
            </a:solidFill>
            <a:ln>
              <a:noFill/>
            </a:ln>
            <a:effectLst/>
          </c:spPr>
          <c:invertIfNegative val="0"/>
          <c:cat>
            <c:strRef>
              <c:f>ANALYSIS!$D$17:$D$26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ANALYSIS!$E$17:$E$26</c:f>
              <c:numCache>
                <c:formatCode>[$₹-4009]\ #,##0.00</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484A-45D1-A399-D6B86B551AB9}"/>
            </c:ext>
          </c:extLst>
        </c:ser>
        <c:ser>
          <c:idx val="1"/>
          <c:order val="1"/>
          <c:tx>
            <c:strRef>
              <c:f>ANALYSIS!$F$16</c:f>
              <c:strCache>
                <c:ptCount val="1"/>
                <c:pt idx="0">
                  <c:v>Average of DISCOUNTED PRICE</c:v>
                </c:pt>
              </c:strCache>
            </c:strRef>
          </c:tx>
          <c:spPr>
            <a:solidFill>
              <a:srgbClr val="00B0F0"/>
            </a:solidFill>
            <a:ln>
              <a:noFill/>
            </a:ln>
            <a:effectLst/>
          </c:spPr>
          <c:invertIfNegative val="0"/>
          <c:cat>
            <c:strRef>
              <c:f>ANALYSIS!$D$17:$D$26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ANALYSIS!$F$17:$F$26</c:f>
              <c:numCache>
                <c:formatCode>[$₹-4009]\ #,##0.00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484A-45D1-A399-D6B86B551AB9}"/>
            </c:ext>
          </c:extLst>
        </c:ser>
        <c:dLbls>
          <c:showLegendKey val="0"/>
          <c:showVal val="0"/>
          <c:showCatName val="0"/>
          <c:showSerName val="0"/>
          <c:showPercent val="0"/>
          <c:showBubbleSize val="0"/>
        </c:dLbls>
        <c:gapWidth val="50"/>
        <c:overlap val="-27"/>
        <c:axId val="723333320"/>
        <c:axId val="723338360"/>
      </c:barChart>
      <c:catAx>
        <c:axId val="723333320"/>
        <c:scaling>
          <c:orientation val="minMax"/>
        </c:scaling>
        <c:delete val="1"/>
        <c:axPos val="b"/>
        <c:numFmt formatCode="General" sourceLinked="1"/>
        <c:majorTickMark val="none"/>
        <c:minorTickMark val="none"/>
        <c:tickLblPos val="nextTo"/>
        <c:crossAx val="723338360"/>
        <c:crosses val="autoZero"/>
        <c:auto val="1"/>
        <c:lblAlgn val="ctr"/>
        <c:lblOffset val="100"/>
        <c:noMultiLvlLbl val="0"/>
      </c:catAx>
      <c:valAx>
        <c:axId val="723338360"/>
        <c:scaling>
          <c:orientation val="minMax"/>
        </c:scaling>
        <c:delete val="1"/>
        <c:axPos val="l"/>
        <c:numFmt formatCode="[$₹-4009]\ #,##0.00" sourceLinked="1"/>
        <c:majorTickMark val="none"/>
        <c:minorTickMark val="none"/>
        <c:tickLblPos val="nextTo"/>
        <c:crossAx val="72333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10 products with highest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ANALYSIS!$I$17</c:f>
              <c:strCache>
                <c:ptCount val="1"/>
                <c:pt idx="0">
                  <c:v>Total</c:v>
                </c:pt>
              </c:strCache>
            </c:strRef>
          </c:tx>
          <c:spPr>
            <a:solidFill>
              <a:schemeClr val="accent1"/>
            </a:solidFill>
            <a:ln>
              <a:noFill/>
            </a:ln>
            <a:effectLst/>
          </c:spPr>
          <c:invertIfNegative val="0"/>
          <c:cat>
            <c:strRef>
              <c:f>ANALYSIS!$H$18:$H$28</c:f>
              <c:strCache>
                <c:ptCount val="10"/>
                <c:pt idx="0">
                  <c:v>Redmi 9A Sport Octa Core Processor</c:v>
                </c:pt>
                <c:pt idx="1">
                  <c:v>Boat Bassheads 100 Inspired Earphones</c:v>
                </c:pt>
                <c:pt idx="2">
                  <c:v>Amazonbasics High Speed Hdmi Cable Feet</c:v>
                </c:pt>
                <c:pt idx="3">
                  <c:v>Amazonbasics High Speed Cable 2 Pack Black</c:v>
                </c:pt>
                <c:pt idx="4">
                  <c:v>Amazonbasics Flexible Hdmi Cable 3 Foot</c:v>
                </c:pt>
                <c:pt idx="5">
                  <c:v>Boat Bassheads 100 Headphones Black</c:v>
                </c:pt>
                <c:pt idx="6">
                  <c:v>Redmi Activ Carbon Black Storage</c:v>
                </c:pt>
                <c:pt idx="7">
                  <c:v>Boat Bassheads 225 Special Headphones</c:v>
                </c:pt>
                <c:pt idx="8">
                  <c:v>Pigeon Stovekraft Plastic Chopper Blades</c:v>
                </c:pt>
                <c:pt idx="9">
                  <c:v>Nokia 105 Single Keypad Wireless</c:v>
                </c:pt>
              </c:strCache>
            </c:strRef>
          </c:cat>
          <c:val>
            <c:numRef>
              <c:f>ANALYSIS!$I$18:$I$28</c:f>
              <c:numCache>
                <c:formatCode>#,##0</c:formatCode>
                <c:ptCount val="10"/>
                <c:pt idx="0">
                  <c:v>941500</c:v>
                </c:pt>
                <c:pt idx="1">
                  <c:v>727426</c:v>
                </c:pt>
                <c:pt idx="2">
                  <c:v>426973</c:v>
                </c:pt>
                <c:pt idx="3">
                  <c:v>426973</c:v>
                </c:pt>
                <c:pt idx="4">
                  <c:v>426973</c:v>
                </c:pt>
                <c:pt idx="5">
                  <c:v>363711</c:v>
                </c:pt>
                <c:pt idx="6">
                  <c:v>313836</c:v>
                </c:pt>
                <c:pt idx="7">
                  <c:v>273189</c:v>
                </c:pt>
                <c:pt idx="8">
                  <c:v>270563</c:v>
                </c:pt>
                <c:pt idx="9">
                  <c:v>256622</c:v>
                </c:pt>
              </c:numCache>
            </c:numRef>
          </c:val>
          <c:extLst>
            <c:ext xmlns:c16="http://schemas.microsoft.com/office/drawing/2014/chart" uri="{C3380CC4-5D6E-409C-BE32-E72D297353CC}">
              <c16:uniqueId val="{00000000-14D1-4796-841D-B6942BAA345D}"/>
            </c:ext>
          </c:extLst>
        </c:ser>
        <c:dLbls>
          <c:showLegendKey val="0"/>
          <c:showVal val="0"/>
          <c:showCatName val="0"/>
          <c:showSerName val="0"/>
          <c:showPercent val="0"/>
          <c:showBubbleSize val="0"/>
        </c:dLbls>
        <c:gapWidth val="219"/>
        <c:overlap val="-27"/>
        <c:axId val="728644064"/>
        <c:axId val="728641904"/>
      </c:barChart>
      <c:catAx>
        <c:axId val="728644064"/>
        <c:scaling>
          <c:orientation val="minMax"/>
        </c:scaling>
        <c:delete val="1"/>
        <c:axPos val="b"/>
        <c:numFmt formatCode="General" sourceLinked="1"/>
        <c:majorTickMark val="none"/>
        <c:minorTickMark val="none"/>
        <c:tickLblPos val="nextTo"/>
        <c:crossAx val="728641904"/>
        <c:crosses val="autoZero"/>
        <c:auto val="1"/>
        <c:lblAlgn val="ctr"/>
        <c:lblOffset val="100"/>
        <c:noMultiLvlLbl val="0"/>
      </c:catAx>
      <c:valAx>
        <c:axId val="728641904"/>
        <c:scaling>
          <c:orientation val="minMax"/>
        </c:scaling>
        <c:delete val="1"/>
        <c:axPos val="l"/>
        <c:numFmt formatCode="#,##0" sourceLinked="1"/>
        <c:majorTickMark val="none"/>
        <c:minorTickMark val="none"/>
        <c:tickLblPos val="nextTo"/>
        <c:crossAx val="7286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count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lumMod val="60000"/>
              <a:lumOff val="4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w="25400">
            <a:solidFill>
              <a:schemeClr val="lt1"/>
            </a:solidFill>
          </a:ln>
          <a:effectLst/>
          <a:sp3d contourW="25400">
            <a:contourClr>
              <a:schemeClr val="lt1"/>
            </a:contourClr>
          </a:sp3d>
        </c:spPr>
      </c:pivotFmt>
      <c:pivotFmt>
        <c:idx val="13"/>
        <c:spPr>
          <a:solidFill>
            <a:schemeClr val="accent2">
              <a:lumMod val="75000"/>
            </a:schemeClr>
          </a:solidFill>
          <a:ln w="25400">
            <a:solidFill>
              <a:schemeClr val="lt1"/>
            </a:solidFill>
          </a:ln>
          <a:effectLst/>
          <a:sp3d contourW="25400">
            <a:contourClr>
              <a:schemeClr val="lt1"/>
            </a:contourClr>
          </a:sp3d>
        </c:spPr>
      </c:pivotFmt>
      <c:pivotFmt>
        <c:idx val="14"/>
        <c:spPr>
          <a:solidFill>
            <a:schemeClr val="accent1">
              <a:lumMod val="60000"/>
              <a:lumOff val="40000"/>
            </a:schemeClr>
          </a:solidFill>
          <a:ln w="25400">
            <a:solidFill>
              <a:schemeClr val="lt1"/>
            </a:solidFill>
          </a:ln>
          <a:effectLst/>
          <a:sp3d contourW="25400">
            <a:contourClr>
              <a:schemeClr val="lt1"/>
            </a:contourClr>
          </a:sp3d>
        </c:spPr>
      </c:pivotFmt>
      <c:pivotFmt>
        <c:idx val="15"/>
        <c:spPr>
          <a:solidFill>
            <a:schemeClr val="accent1">
              <a:lumMod val="60000"/>
              <a:lumOff val="40000"/>
            </a:schemeClr>
          </a:solidFill>
          <a:ln w="25400">
            <a:solidFill>
              <a:schemeClr val="lt1"/>
            </a:solidFill>
          </a:ln>
          <a:effectLst/>
          <a:sp3d contourW="25400">
            <a:contourClr>
              <a:schemeClr val="lt1"/>
            </a:contourClr>
          </a:sp3d>
        </c:spPr>
      </c:pivotFmt>
      <c:pivotFmt>
        <c:idx val="16"/>
        <c:spPr>
          <a:solidFill>
            <a:schemeClr val="tx2"/>
          </a:solidFill>
          <a:ln w="25400">
            <a:solidFill>
              <a:schemeClr val="lt1"/>
            </a:solidFill>
          </a:ln>
          <a:effectLst/>
          <a:sp3d contourW="25400">
            <a:contourClr>
              <a:schemeClr val="lt1"/>
            </a:contourClr>
          </a:sp3d>
        </c:spPr>
      </c:pivotFmt>
      <c:pivotFmt>
        <c:idx val="17"/>
        <c:spPr>
          <a:solidFill>
            <a:schemeClr val="accent1">
              <a:lumMod val="60000"/>
              <a:lumOff val="40000"/>
            </a:schemeClr>
          </a:solidFill>
          <a:ln w="25400">
            <a:solidFill>
              <a:schemeClr val="lt1"/>
            </a:solidFill>
          </a:ln>
          <a:effectLst/>
          <a:sp3d contourW="25400">
            <a:contourClr>
              <a:schemeClr val="lt1"/>
            </a:contourClr>
          </a:sp3d>
        </c:spPr>
      </c:pivotFmt>
      <c:pivotFmt>
        <c:idx val="18"/>
        <c:spPr>
          <a:solidFill>
            <a:schemeClr val="accent1">
              <a:lumMod val="60000"/>
              <a:lumOff val="40000"/>
            </a:schemeClr>
          </a:solidFill>
          <a:ln w="25400">
            <a:solidFill>
              <a:schemeClr val="lt1"/>
            </a:solidFill>
          </a:ln>
          <a:effectLst/>
          <a:sp3d contourW="25400">
            <a:contourClr>
              <a:schemeClr val="lt1"/>
            </a:contourClr>
          </a:sp3d>
        </c:spPr>
      </c:pivotFmt>
      <c:pivotFmt>
        <c:idx val="19"/>
        <c:spPr>
          <a:solidFill>
            <a:schemeClr val="accent1">
              <a:lumMod val="60000"/>
              <a:lumOff val="40000"/>
            </a:schemeClr>
          </a:solidFill>
          <a:ln w="25400">
            <a:solidFill>
              <a:schemeClr val="lt1"/>
            </a:solidFill>
          </a:ln>
          <a:effectLst/>
          <a:sp3d contourW="25400">
            <a:contourClr>
              <a:schemeClr val="lt1"/>
            </a:contourClr>
          </a:sp3d>
        </c:spPr>
      </c:pivotFmt>
      <c:pivotFmt>
        <c:idx val="20"/>
        <c:spPr>
          <a:solidFill>
            <a:schemeClr val="accent1">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ANALYSIS!$E$3</c:f>
              <c:strCache>
                <c:ptCount val="1"/>
                <c:pt idx="0">
                  <c:v>Total</c:v>
                </c:pt>
              </c:strCache>
            </c:strRef>
          </c:tx>
          <c:spPr>
            <a:solidFill>
              <a:schemeClr val="accent1">
                <a:lumMod val="60000"/>
                <a:lumOff val="40000"/>
              </a:schemeClr>
            </a:solidFill>
          </c:spPr>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3A4-41A2-9D98-CC0E7554E0AA}"/>
              </c:ext>
            </c:extLst>
          </c:dPt>
          <c:dPt>
            <c:idx val="1"/>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3A4-41A2-9D98-CC0E7554E0AA}"/>
              </c:ext>
            </c:extLst>
          </c:dPt>
          <c:dPt>
            <c:idx val="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3A4-41A2-9D98-CC0E7554E0AA}"/>
              </c:ext>
            </c:extLst>
          </c:dPt>
          <c:dPt>
            <c:idx val="3"/>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3A4-41A2-9D98-CC0E7554E0AA}"/>
              </c:ext>
            </c:extLst>
          </c:dPt>
          <c:dPt>
            <c:idx val="4"/>
            <c:bubble3D val="0"/>
            <c:spPr>
              <a:solidFill>
                <a:schemeClr val="tx2"/>
              </a:solidFill>
              <a:ln w="25400">
                <a:solidFill>
                  <a:schemeClr val="lt1"/>
                </a:solidFill>
              </a:ln>
              <a:effectLst/>
              <a:sp3d contourW="25400">
                <a:contourClr>
                  <a:schemeClr val="lt1"/>
                </a:contourClr>
              </a:sp3d>
            </c:spPr>
            <c:extLst>
              <c:ext xmlns:c16="http://schemas.microsoft.com/office/drawing/2014/chart" uri="{C3380CC4-5D6E-409C-BE32-E72D297353CC}">
                <c16:uniqueId val="{00000009-13A4-41A2-9D98-CC0E7554E0AA}"/>
              </c:ext>
            </c:extLst>
          </c:dPt>
          <c:dPt>
            <c:idx val="5"/>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13A4-41A2-9D98-CC0E7554E0AA}"/>
              </c:ext>
            </c:extLst>
          </c:dPt>
          <c:dPt>
            <c:idx val="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3A4-41A2-9D98-CC0E7554E0AA}"/>
              </c:ext>
            </c:extLst>
          </c:dPt>
          <c:dPt>
            <c:idx val="7"/>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3A4-41A2-9D98-CC0E7554E0AA}"/>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3A4-41A2-9D98-CC0E7554E0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ANALYSIS!$D$4:$D$13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ANALYSIS!$E$4:$E$13</c:f>
              <c:numCache>
                <c:formatCode>#,##0</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12-13A4-41A2-9D98-CC0E7554E0A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a:t>
            </a:r>
            <a:r>
              <a:rPr lang="en-US" b="1" baseline="0"/>
              <a:t> count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2">
              <a:lumMod val="75000"/>
            </a:schemeClr>
          </a:solidFill>
          <a:ln w="25400">
            <a:solidFill>
              <a:schemeClr val="lt1"/>
            </a:solidFill>
          </a:ln>
          <a:effectLst/>
          <a:sp3d contourW="25400">
            <a:contourClr>
              <a:schemeClr val="lt1"/>
            </a:contourClr>
          </a:sp3d>
        </c:spPr>
      </c:pivotFmt>
      <c:pivotFmt>
        <c:idx val="14"/>
        <c:spPr>
          <a:solidFill>
            <a:schemeClr val="accent4"/>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ANALYSIS!$H$3</c:f>
              <c:strCache>
                <c:ptCount val="1"/>
                <c:pt idx="0">
                  <c:v>Total</c:v>
                </c:pt>
              </c:strCache>
            </c:strRef>
          </c:tx>
          <c:spPr>
            <a:solidFill>
              <a:schemeClr val="accent1"/>
            </a:solidFill>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D7-4FE3-A23B-F3985C78A7F8}"/>
              </c:ext>
            </c:extLst>
          </c:dPt>
          <c:dPt>
            <c:idx val="1"/>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D7-4FE3-A23B-F3985C78A7F8}"/>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7DD7-4FE3-A23B-F3985C78A7F8}"/>
              </c:ext>
            </c:extLst>
          </c:dPt>
          <c:dPt>
            <c:idx val="3"/>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7DD7-4FE3-A23B-F3985C78A7F8}"/>
              </c:ext>
            </c:extLst>
          </c:dPt>
          <c:dPt>
            <c:idx val="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7DD7-4FE3-A23B-F3985C78A7F8}"/>
              </c:ext>
            </c:extLst>
          </c:dPt>
          <c:dPt>
            <c:idx val="5"/>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7DD7-4FE3-A23B-F3985C78A7F8}"/>
              </c:ext>
            </c:extLst>
          </c:dPt>
          <c:dPt>
            <c:idx val="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7DD7-4FE3-A23B-F3985C78A7F8}"/>
              </c:ext>
            </c:extLst>
          </c:dPt>
          <c:dPt>
            <c:idx val="7"/>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7DD7-4FE3-A23B-F3985C78A7F8}"/>
              </c:ext>
            </c:extLst>
          </c:dPt>
          <c:dPt>
            <c:idx val="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7DD7-4FE3-A23B-F3985C78A7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ANALYSIS!$G$4:$G$13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ANALYSIS!$H$4:$H$13</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12-7DD7-4FE3-A23B-F3985C78A7F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jp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728662</xdr:colOff>
      <xdr:row>26</xdr:row>
      <xdr:rowOff>152400</xdr:rowOff>
    </xdr:from>
    <xdr:to>
      <xdr:col>2</xdr:col>
      <xdr:colOff>1123950</xdr:colOff>
      <xdr:row>36</xdr:row>
      <xdr:rowOff>142875</xdr:rowOff>
    </xdr:to>
    <xdr:graphicFrame macro="">
      <xdr:nvGraphicFramePr>
        <xdr:cNvPr id="8" name="Chart 7">
          <a:extLst>
            <a:ext uri="{FF2B5EF4-FFF2-40B4-BE49-F238E27FC236}">
              <a16:creationId xmlns:a16="http://schemas.microsoft.com/office/drawing/2014/main" id="{0717649F-F3CA-3B3F-1CB7-2BD83C571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381000</xdr:colOff>
      <xdr:row>3</xdr:row>
      <xdr:rowOff>104775</xdr:rowOff>
    </xdr:from>
    <xdr:to>
      <xdr:col>12</xdr:col>
      <xdr:colOff>9525</xdr:colOff>
      <xdr:row>6</xdr:row>
      <xdr:rowOff>180975</xdr:rowOff>
    </xdr:to>
    <xdr:sp macro="" textlink="">
      <xdr:nvSpPr>
        <xdr:cNvPr id="6" name="Rectangle: Rounded Corners 5">
          <a:extLst>
            <a:ext uri="{FF2B5EF4-FFF2-40B4-BE49-F238E27FC236}">
              <a16:creationId xmlns:a16="http://schemas.microsoft.com/office/drawing/2014/main" id="{3C5EE046-8E62-48AD-B14F-16ACE2D276CF}"/>
            </a:ext>
          </a:extLst>
        </xdr:cNvPr>
        <xdr:cNvSpPr/>
      </xdr:nvSpPr>
      <xdr:spPr>
        <a:xfrm>
          <a:off x="5867400" y="704850"/>
          <a:ext cx="1685925" cy="6762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104773</xdr:colOff>
      <xdr:row>1</xdr:row>
      <xdr:rowOff>34018</xdr:rowOff>
    </xdr:from>
    <xdr:to>
      <xdr:col>3</xdr:col>
      <xdr:colOff>328839</xdr:colOff>
      <xdr:row>16</xdr:row>
      <xdr:rowOff>22679</xdr:rowOff>
    </xdr:to>
    <xdr:sp macro="" textlink="">
      <xdr:nvSpPr>
        <xdr:cNvPr id="11" name="Rectangle 10">
          <a:extLst>
            <a:ext uri="{FF2B5EF4-FFF2-40B4-BE49-F238E27FC236}">
              <a16:creationId xmlns:a16="http://schemas.microsoft.com/office/drawing/2014/main" id="{622A1AC0-60A2-62B3-7D2C-64DF8A7CAF2C}"/>
            </a:ext>
          </a:extLst>
        </xdr:cNvPr>
        <xdr:cNvSpPr/>
      </xdr:nvSpPr>
      <xdr:spPr>
        <a:xfrm>
          <a:off x="104773" y="238125"/>
          <a:ext cx="2265137" cy="305026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0</xdr:col>
      <xdr:colOff>43089</xdr:colOff>
      <xdr:row>16</xdr:row>
      <xdr:rowOff>72118</xdr:rowOff>
    </xdr:from>
    <xdr:to>
      <xdr:col>3</xdr:col>
      <xdr:colOff>306161</xdr:colOff>
      <xdr:row>31</xdr:row>
      <xdr:rowOff>34019</xdr:rowOff>
    </xdr:to>
    <xdr:sp macro="" textlink="">
      <xdr:nvSpPr>
        <xdr:cNvPr id="12" name="Rectangle 11">
          <a:extLst>
            <a:ext uri="{FF2B5EF4-FFF2-40B4-BE49-F238E27FC236}">
              <a16:creationId xmlns:a16="http://schemas.microsoft.com/office/drawing/2014/main" id="{518C4CAB-37C6-4C46-BA80-FE820F795EA4}"/>
            </a:ext>
          </a:extLst>
        </xdr:cNvPr>
        <xdr:cNvSpPr/>
      </xdr:nvSpPr>
      <xdr:spPr>
        <a:xfrm>
          <a:off x="43089" y="3337832"/>
          <a:ext cx="2304143" cy="302350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3</xdr:col>
      <xdr:colOff>390523</xdr:colOff>
      <xdr:row>1</xdr:row>
      <xdr:rowOff>28574</xdr:rowOff>
    </xdr:from>
    <xdr:to>
      <xdr:col>20</xdr:col>
      <xdr:colOff>314325</xdr:colOff>
      <xdr:row>39</xdr:row>
      <xdr:rowOff>81642</xdr:rowOff>
    </xdr:to>
    <xdr:sp macro="" textlink="">
      <xdr:nvSpPr>
        <xdr:cNvPr id="14" name="Rectangle 13">
          <a:extLst>
            <a:ext uri="{FF2B5EF4-FFF2-40B4-BE49-F238E27FC236}">
              <a16:creationId xmlns:a16="http://schemas.microsoft.com/office/drawing/2014/main" id="{01DAE596-4FD7-4897-80E1-086DB6C62E92}"/>
            </a:ext>
          </a:extLst>
        </xdr:cNvPr>
        <xdr:cNvSpPr/>
      </xdr:nvSpPr>
      <xdr:spPr>
        <a:xfrm>
          <a:off x="2431594" y="232681"/>
          <a:ext cx="11489874" cy="780914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Times New Roman" panose="02020603050405020304" pitchFamily="18" charset="0"/>
            <a:cs typeface="Times New Roman" panose="02020603050405020304" pitchFamily="18" charset="0"/>
          </a:endParaRPr>
        </a:p>
      </xdr:txBody>
    </xdr:sp>
    <xdr:clientData/>
  </xdr:twoCellAnchor>
  <xdr:oneCellAnchor>
    <xdr:from>
      <xdr:col>3</xdr:col>
      <xdr:colOff>628650</xdr:colOff>
      <xdr:row>1</xdr:row>
      <xdr:rowOff>76200</xdr:rowOff>
    </xdr:from>
    <xdr:ext cx="184731" cy="264560"/>
    <xdr:sp macro="" textlink="">
      <xdr:nvSpPr>
        <xdr:cNvPr id="15" name="TextBox 14">
          <a:extLst>
            <a:ext uri="{FF2B5EF4-FFF2-40B4-BE49-F238E27FC236}">
              <a16:creationId xmlns:a16="http://schemas.microsoft.com/office/drawing/2014/main" id="{DE89178D-E185-E26D-2133-196979A19678}"/>
            </a:ext>
          </a:extLst>
        </xdr:cNvPr>
        <xdr:cNvSpPr txBox="1"/>
      </xdr:nvSpPr>
      <xdr:spPr>
        <a:xfrm>
          <a:off x="2000250" y="276225"/>
          <a:ext cx="184731"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6</xdr:col>
      <xdr:colOff>552450</xdr:colOff>
      <xdr:row>2</xdr:row>
      <xdr:rowOff>19050</xdr:rowOff>
    </xdr:from>
    <xdr:to>
      <xdr:col>15</xdr:col>
      <xdr:colOff>95250</xdr:colOff>
      <xdr:row>4</xdr:row>
      <xdr:rowOff>190500</xdr:rowOff>
    </xdr:to>
    <xdr:sp macro="" textlink="">
      <xdr:nvSpPr>
        <xdr:cNvPr id="19" name="Rectangle: Rounded Corners 18">
          <a:extLst>
            <a:ext uri="{FF2B5EF4-FFF2-40B4-BE49-F238E27FC236}">
              <a16:creationId xmlns:a16="http://schemas.microsoft.com/office/drawing/2014/main" id="{85629597-1597-FC2F-5150-F60FEBD549F2}"/>
            </a:ext>
          </a:extLst>
        </xdr:cNvPr>
        <xdr:cNvSpPr/>
      </xdr:nvSpPr>
      <xdr:spPr>
        <a:xfrm>
          <a:off x="3981450" y="419100"/>
          <a:ext cx="5715000" cy="5715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latin typeface="+mj-lt"/>
              <a:cs typeface="Calibri" panose="020F0502020204030204" pitchFamily="34" charset="0"/>
            </a:rPr>
            <a:t>AMAZON</a:t>
          </a:r>
          <a:r>
            <a:rPr lang="en-US" sz="1800" b="1" baseline="0">
              <a:solidFill>
                <a:sysClr val="windowText" lastClr="000000"/>
              </a:solidFill>
              <a:latin typeface="+mj-lt"/>
              <a:cs typeface="Calibri" panose="020F0502020204030204" pitchFamily="34" charset="0"/>
            </a:rPr>
            <a:t> PRODUCT REVIEW ANALYSIS DASHBOARD</a:t>
          </a:r>
        </a:p>
        <a:p>
          <a:pPr algn="l"/>
          <a:endParaRPr lang="en-US" sz="1200">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3</xdr:col>
      <xdr:colOff>466725</xdr:colOff>
      <xdr:row>5</xdr:row>
      <xdr:rowOff>133349</xdr:rowOff>
    </xdr:from>
    <xdr:to>
      <xdr:col>6</xdr:col>
      <xdr:colOff>19050</xdr:colOff>
      <xdr:row>9</xdr:row>
      <xdr:rowOff>66674</xdr:rowOff>
    </xdr:to>
    <xdr:sp macro="" textlink="">
      <xdr:nvSpPr>
        <xdr:cNvPr id="20" name="Rectangle: Rounded Corners 19">
          <a:extLst>
            <a:ext uri="{FF2B5EF4-FFF2-40B4-BE49-F238E27FC236}">
              <a16:creationId xmlns:a16="http://schemas.microsoft.com/office/drawing/2014/main" id="{BD888233-F217-94E4-33FD-F1A284B5C0C9}"/>
            </a:ext>
          </a:extLst>
        </xdr:cNvPr>
        <xdr:cNvSpPr/>
      </xdr:nvSpPr>
      <xdr:spPr>
        <a:xfrm>
          <a:off x="1838325" y="1133474"/>
          <a:ext cx="1609725" cy="7334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mn-lt"/>
              <a:cs typeface="Times New Roman" panose="02020603050405020304" pitchFamily="18" charset="0"/>
            </a:rPr>
            <a:t>t</a:t>
          </a:r>
          <a:r>
            <a:rPr lang="en-US" sz="1100" b="1">
              <a:solidFill>
                <a:sysClr val="windowText" lastClr="000000"/>
              </a:solidFill>
              <a:latin typeface="+mn-lt"/>
              <a:cs typeface="Times New Roman" panose="02020603050405020304" pitchFamily="18" charset="0"/>
            </a:rPr>
            <a:t>Total</a:t>
          </a:r>
          <a:r>
            <a:rPr lang="en-US" sz="1100" b="1" baseline="0">
              <a:solidFill>
                <a:sysClr val="windowText" lastClr="000000"/>
              </a:solidFill>
              <a:latin typeface="+mn-lt"/>
              <a:cs typeface="Times New Roman" panose="02020603050405020304" pitchFamily="18" charset="0"/>
            </a:rPr>
            <a:t> number of products</a:t>
          </a:r>
        </a:p>
        <a:p>
          <a:pPr algn="l"/>
          <a:endParaRPr lang="en-US" sz="1100" b="1" baseline="0">
            <a:solidFill>
              <a:sysClr val="windowText" lastClr="000000"/>
            </a:solidFill>
            <a:latin typeface="Times New Roman" panose="02020603050405020304" pitchFamily="18" charset="0"/>
            <a:cs typeface="Times New Roman" panose="02020603050405020304" pitchFamily="18" charset="0"/>
          </a:endParaRPr>
        </a:p>
        <a:p>
          <a:pPr algn="l"/>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523873</xdr:colOff>
      <xdr:row>5</xdr:row>
      <xdr:rowOff>152399</xdr:rowOff>
    </xdr:from>
    <xdr:to>
      <xdr:col>12</xdr:col>
      <xdr:colOff>76198</xdr:colOff>
      <xdr:row>9</xdr:row>
      <xdr:rowOff>47624</xdr:rowOff>
    </xdr:to>
    <xdr:sp macro="" textlink="">
      <xdr:nvSpPr>
        <xdr:cNvPr id="26" name="Rectangle: Rounded Corners 25">
          <a:extLst>
            <a:ext uri="{FF2B5EF4-FFF2-40B4-BE49-F238E27FC236}">
              <a16:creationId xmlns:a16="http://schemas.microsoft.com/office/drawing/2014/main" id="{8C7FF43A-49FE-493F-B881-F84AA6DF1B85}"/>
            </a:ext>
          </a:extLst>
        </xdr:cNvPr>
        <xdr:cNvSpPr/>
      </xdr:nvSpPr>
      <xdr:spPr>
        <a:xfrm>
          <a:off x="6010273" y="1152524"/>
          <a:ext cx="1609725" cy="6953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Average</a:t>
          </a:r>
          <a:r>
            <a:rPr lang="en-US" sz="1100" b="1" baseline="0">
              <a:solidFill>
                <a:sysClr val="windowText" lastClr="000000"/>
              </a:solidFill>
            </a:rPr>
            <a:t> of Discount percentage</a:t>
          </a:r>
          <a:endParaRPr lang="en-US" sz="1100" b="1">
            <a:solidFill>
              <a:sysClr val="windowText" lastClr="000000"/>
            </a:solidFill>
          </a:endParaRPr>
        </a:p>
      </xdr:txBody>
    </xdr:sp>
    <xdr:clientData/>
  </xdr:twoCellAnchor>
  <xdr:twoCellAnchor>
    <xdr:from>
      <xdr:col>12</xdr:col>
      <xdr:colOff>561973</xdr:colOff>
      <xdr:row>5</xdr:row>
      <xdr:rowOff>133350</xdr:rowOff>
    </xdr:from>
    <xdr:to>
      <xdr:col>15</xdr:col>
      <xdr:colOff>114298</xdr:colOff>
      <xdr:row>9</xdr:row>
      <xdr:rowOff>19050</xdr:rowOff>
    </xdr:to>
    <xdr:sp macro="" textlink="">
      <xdr:nvSpPr>
        <xdr:cNvPr id="27" name="Rectangle: Rounded Corners 26">
          <a:extLst>
            <a:ext uri="{FF2B5EF4-FFF2-40B4-BE49-F238E27FC236}">
              <a16:creationId xmlns:a16="http://schemas.microsoft.com/office/drawing/2014/main" id="{9B167FF2-109A-4617-AA70-7C085D55E779}"/>
            </a:ext>
          </a:extLst>
        </xdr:cNvPr>
        <xdr:cNvSpPr/>
      </xdr:nvSpPr>
      <xdr:spPr>
        <a:xfrm>
          <a:off x="8105773" y="1133475"/>
          <a:ext cx="1609725" cy="6858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number of Ratings</a:t>
          </a:r>
          <a:endParaRPr lang="en-US" sz="1100" b="1">
            <a:solidFill>
              <a:sysClr val="windowText" lastClr="000000"/>
            </a:solidFill>
          </a:endParaRPr>
        </a:p>
      </xdr:txBody>
    </xdr:sp>
    <xdr:clientData/>
  </xdr:twoCellAnchor>
  <xdr:twoCellAnchor>
    <xdr:from>
      <xdr:col>15</xdr:col>
      <xdr:colOff>533398</xdr:colOff>
      <xdr:row>5</xdr:row>
      <xdr:rowOff>133350</xdr:rowOff>
    </xdr:from>
    <xdr:to>
      <xdr:col>18</xdr:col>
      <xdr:colOff>85723</xdr:colOff>
      <xdr:row>8</xdr:row>
      <xdr:rowOff>180975</xdr:rowOff>
    </xdr:to>
    <xdr:sp macro="" textlink="">
      <xdr:nvSpPr>
        <xdr:cNvPr id="28" name="Rectangle: Rounded Corners 27">
          <a:extLst>
            <a:ext uri="{FF2B5EF4-FFF2-40B4-BE49-F238E27FC236}">
              <a16:creationId xmlns:a16="http://schemas.microsoft.com/office/drawing/2014/main" id="{52C1F519-1601-4CFB-81F2-B2F57CF20895}"/>
            </a:ext>
          </a:extLst>
        </xdr:cNvPr>
        <xdr:cNvSpPr/>
      </xdr:nvSpPr>
      <xdr:spPr>
        <a:xfrm>
          <a:off x="10134598" y="1133475"/>
          <a:ext cx="1609725" cy="6477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Average actual price</a:t>
          </a:r>
          <a:endParaRPr lang="en-US" sz="1100" b="1">
            <a:solidFill>
              <a:sysClr val="windowText" lastClr="000000"/>
            </a:solidFill>
          </a:endParaRPr>
        </a:p>
      </xdr:txBody>
    </xdr:sp>
    <xdr:clientData/>
  </xdr:twoCellAnchor>
  <xdr:twoCellAnchor>
    <xdr:from>
      <xdr:col>6</xdr:col>
      <xdr:colOff>533400</xdr:colOff>
      <xdr:row>5</xdr:row>
      <xdr:rowOff>133349</xdr:rowOff>
    </xdr:from>
    <xdr:to>
      <xdr:col>9</xdr:col>
      <xdr:colOff>200025</xdr:colOff>
      <xdr:row>9</xdr:row>
      <xdr:rowOff>66674</xdr:rowOff>
    </xdr:to>
    <xdr:sp macro="" textlink="">
      <xdr:nvSpPr>
        <xdr:cNvPr id="29" name="Rectangle: Rounded Corners 28">
          <a:extLst>
            <a:ext uri="{FF2B5EF4-FFF2-40B4-BE49-F238E27FC236}">
              <a16:creationId xmlns:a16="http://schemas.microsoft.com/office/drawing/2014/main" id="{2FEBE166-9C88-4F73-83BF-92F47CADC0AE}"/>
            </a:ext>
          </a:extLst>
        </xdr:cNvPr>
        <xdr:cNvSpPr/>
      </xdr:nvSpPr>
      <xdr:spPr>
        <a:xfrm>
          <a:off x="3962400" y="1133474"/>
          <a:ext cx="1724025" cy="7334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mn-lt"/>
              <a:cs typeface="Times New Roman" panose="02020603050405020304" pitchFamily="18" charset="0"/>
            </a:rPr>
            <a:t>t</a:t>
          </a:r>
          <a:r>
            <a:rPr lang="en-US" sz="1100" b="1">
              <a:solidFill>
                <a:sysClr val="windowText" lastClr="000000"/>
              </a:solidFill>
              <a:latin typeface="+mn-lt"/>
              <a:cs typeface="Times New Roman" panose="02020603050405020304" pitchFamily="18" charset="0"/>
            </a:rPr>
            <a:t>Total</a:t>
          </a:r>
          <a:r>
            <a:rPr lang="en-US" sz="1100" b="1" baseline="0">
              <a:solidFill>
                <a:sysClr val="windowText" lastClr="000000"/>
              </a:solidFill>
              <a:latin typeface="+mn-lt"/>
              <a:cs typeface="Times New Roman" panose="02020603050405020304" pitchFamily="18" charset="0"/>
            </a:rPr>
            <a:t> number of potential revenue </a:t>
          </a:r>
          <a:endParaRPr lang="en-US" sz="1100">
            <a:latin typeface="+mn-lt"/>
            <a:cs typeface="Times New Roman" panose="02020603050405020304" pitchFamily="18" charset="0"/>
          </a:endParaRPr>
        </a:p>
      </xdr:txBody>
    </xdr:sp>
    <xdr:clientData/>
  </xdr:twoCellAnchor>
  <xdr:twoCellAnchor>
    <xdr:from>
      <xdr:col>4</xdr:col>
      <xdr:colOff>533400</xdr:colOff>
      <xdr:row>7</xdr:row>
      <xdr:rowOff>171450</xdr:rowOff>
    </xdr:from>
    <xdr:to>
      <xdr:col>5</xdr:col>
      <xdr:colOff>609600</xdr:colOff>
      <xdr:row>9</xdr:row>
      <xdr:rowOff>38100</xdr:rowOff>
    </xdr:to>
    <xdr:sp macro="" textlink="ANALYSIS!E13">
      <xdr:nvSpPr>
        <xdr:cNvPr id="30" name="TextBox 29">
          <a:extLst>
            <a:ext uri="{FF2B5EF4-FFF2-40B4-BE49-F238E27FC236}">
              <a16:creationId xmlns:a16="http://schemas.microsoft.com/office/drawing/2014/main" id="{FA9C7D0D-C8FE-F945-569E-B09137999B50}"/>
            </a:ext>
          </a:extLst>
        </xdr:cNvPr>
        <xdr:cNvSpPr txBox="1"/>
      </xdr:nvSpPr>
      <xdr:spPr>
        <a:xfrm>
          <a:off x="2590800" y="1571625"/>
          <a:ext cx="762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CFD4C99-79FF-41D3-A1BC-E5A5DC3F3282}" type="TxLink">
            <a:rPr lang="en-US" sz="1200" b="1" i="0" u="none" strike="noStrike">
              <a:solidFill>
                <a:srgbClr val="000000"/>
              </a:solidFill>
              <a:latin typeface="Aptos Narrow"/>
            </a:rPr>
            <a:pPr/>
            <a:t>1,351</a:t>
          </a:fld>
          <a:endParaRPr lang="en-US" sz="1100" b="1"/>
        </a:p>
      </xdr:txBody>
    </xdr:sp>
    <xdr:clientData/>
  </xdr:twoCellAnchor>
  <xdr:twoCellAnchor>
    <xdr:from>
      <xdr:col>6</xdr:col>
      <xdr:colOff>619124</xdr:colOff>
      <xdr:row>7</xdr:row>
      <xdr:rowOff>171450</xdr:rowOff>
    </xdr:from>
    <xdr:to>
      <xdr:col>9</xdr:col>
      <xdr:colOff>152399</xdr:colOff>
      <xdr:row>8</xdr:row>
      <xdr:rowOff>180975</xdr:rowOff>
    </xdr:to>
    <xdr:sp macro="" textlink="ANALYSIS!H41">
      <xdr:nvSpPr>
        <xdr:cNvPr id="32" name="TextBox 31">
          <a:extLst>
            <a:ext uri="{FF2B5EF4-FFF2-40B4-BE49-F238E27FC236}">
              <a16:creationId xmlns:a16="http://schemas.microsoft.com/office/drawing/2014/main" id="{AA65B751-3982-09EC-8AA1-74DE84FC8514}"/>
            </a:ext>
          </a:extLst>
        </xdr:cNvPr>
        <xdr:cNvSpPr txBox="1"/>
      </xdr:nvSpPr>
      <xdr:spPr>
        <a:xfrm>
          <a:off x="4048124" y="1571625"/>
          <a:ext cx="15906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3FDA3A-E07A-461A-898D-EAFCAB3C5E1B}" type="TxLink">
            <a:rPr lang="en-US" sz="1200" b="1" i="0" u="none" strike="noStrike">
              <a:solidFill>
                <a:srgbClr val="000000"/>
              </a:solidFill>
              <a:latin typeface="Aptos Narrow"/>
            </a:rPr>
            <a:pPr/>
            <a:t>₹ 113,643,736,203.38</a:t>
          </a:fld>
          <a:endParaRPr lang="en-US" sz="1100" b="1"/>
        </a:p>
      </xdr:txBody>
    </xdr:sp>
    <xdr:clientData/>
  </xdr:twoCellAnchor>
  <xdr:twoCellAnchor>
    <xdr:from>
      <xdr:col>10</xdr:col>
      <xdr:colOff>581025</xdr:colOff>
      <xdr:row>7</xdr:row>
      <xdr:rowOff>133350</xdr:rowOff>
    </xdr:from>
    <xdr:to>
      <xdr:col>11</xdr:col>
      <xdr:colOff>609600</xdr:colOff>
      <xdr:row>8</xdr:row>
      <xdr:rowOff>180975</xdr:rowOff>
    </xdr:to>
    <xdr:sp macro="" textlink="ANALYSIS!B13">
      <xdr:nvSpPr>
        <xdr:cNvPr id="34" name="TextBox 33">
          <a:extLst>
            <a:ext uri="{FF2B5EF4-FFF2-40B4-BE49-F238E27FC236}">
              <a16:creationId xmlns:a16="http://schemas.microsoft.com/office/drawing/2014/main" id="{68DD4835-3AFD-EC47-D713-4B6101937302}"/>
            </a:ext>
          </a:extLst>
        </xdr:cNvPr>
        <xdr:cNvSpPr txBox="1"/>
      </xdr:nvSpPr>
      <xdr:spPr>
        <a:xfrm>
          <a:off x="6753225" y="1533525"/>
          <a:ext cx="7143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09BBC2-8785-44F9-AD3A-D14ECD2153EB}" type="TxLink">
            <a:rPr lang="en-US" sz="1200" b="1" i="0" u="none" strike="noStrike">
              <a:solidFill>
                <a:srgbClr val="000000"/>
              </a:solidFill>
              <a:latin typeface="Aptos Narrow"/>
            </a:rPr>
            <a:pPr/>
            <a:t>46.69%</a:t>
          </a:fld>
          <a:endParaRPr lang="en-US" sz="1100" b="1"/>
        </a:p>
      </xdr:txBody>
    </xdr:sp>
    <xdr:clientData/>
  </xdr:twoCellAnchor>
  <xdr:twoCellAnchor>
    <xdr:from>
      <xdr:col>13</xdr:col>
      <xdr:colOff>238126</xdr:colOff>
      <xdr:row>7</xdr:row>
      <xdr:rowOff>104775</xdr:rowOff>
    </xdr:from>
    <xdr:to>
      <xdr:col>14</xdr:col>
      <xdr:colOff>504826</xdr:colOff>
      <xdr:row>8</xdr:row>
      <xdr:rowOff>142875</xdr:rowOff>
    </xdr:to>
    <xdr:sp macro="" textlink="ANALYSIS!H13">
      <xdr:nvSpPr>
        <xdr:cNvPr id="35" name="TextBox 34">
          <a:extLst>
            <a:ext uri="{FF2B5EF4-FFF2-40B4-BE49-F238E27FC236}">
              <a16:creationId xmlns:a16="http://schemas.microsoft.com/office/drawing/2014/main" id="{33344DED-75E9-7E47-E2FE-FC3653E68045}"/>
            </a:ext>
          </a:extLst>
        </xdr:cNvPr>
        <xdr:cNvSpPr txBox="1"/>
      </xdr:nvSpPr>
      <xdr:spPr>
        <a:xfrm>
          <a:off x="8467726" y="1504950"/>
          <a:ext cx="9525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385607-44F9-470E-8BD6-6CEBB3A68D65}" type="TxLink">
            <a:rPr lang="en-US" sz="1200" b="1" i="0" u="none" strike="noStrike">
              <a:solidFill>
                <a:srgbClr val="000000"/>
              </a:solidFill>
              <a:latin typeface="Aptos Narrow"/>
            </a:rPr>
            <a:pPr algn="ctr"/>
            <a:t>23,802,423</a:t>
          </a:fld>
          <a:endParaRPr lang="en-US" sz="1100" b="1"/>
        </a:p>
      </xdr:txBody>
    </xdr:sp>
    <xdr:clientData/>
  </xdr:twoCellAnchor>
  <xdr:twoCellAnchor>
    <xdr:from>
      <xdr:col>15</xdr:col>
      <xdr:colOff>666750</xdr:colOff>
      <xdr:row>7</xdr:row>
      <xdr:rowOff>57150</xdr:rowOff>
    </xdr:from>
    <xdr:to>
      <xdr:col>17</xdr:col>
      <xdr:colOff>438150</xdr:colOff>
      <xdr:row>8</xdr:row>
      <xdr:rowOff>133350</xdr:rowOff>
    </xdr:to>
    <xdr:sp macro="" textlink="ANALYSIS!E26">
      <xdr:nvSpPr>
        <xdr:cNvPr id="36" name="TextBox 35">
          <a:extLst>
            <a:ext uri="{FF2B5EF4-FFF2-40B4-BE49-F238E27FC236}">
              <a16:creationId xmlns:a16="http://schemas.microsoft.com/office/drawing/2014/main" id="{B7E5C0E7-CD40-8B10-9EE9-115D3F21513B}"/>
            </a:ext>
          </a:extLst>
        </xdr:cNvPr>
        <xdr:cNvSpPr txBox="1"/>
      </xdr:nvSpPr>
      <xdr:spPr>
        <a:xfrm>
          <a:off x="10267950" y="1457325"/>
          <a:ext cx="11430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D0E734-9CB8-43B2-8076-E16196A2FA4C}" type="TxLink">
            <a:rPr lang="en-US" sz="1200" b="1" i="0" u="none" strike="noStrike">
              <a:solidFill>
                <a:srgbClr val="000000"/>
              </a:solidFill>
              <a:latin typeface="Aptos Narrow"/>
            </a:rPr>
            <a:pPr/>
            <a:t>₹ 5,691.18</a:t>
          </a:fld>
          <a:endParaRPr lang="en-US" sz="1100" b="1"/>
        </a:p>
      </xdr:txBody>
    </xdr:sp>
    <xdr:clientData/>
  </xdr:twoCellAnchor>
  <xdr:twoCellAnchor>
    <xdr:from>
      <xdr:col>3</xdr:col>
      <xdr:colOff>476250</xdr:colOff>
      <xdr:row>10</xdr:row>
      <xdr:rowOff>28575</xdr:rowOff>
    </xdr:from>
    <xdr:to>
      <xdr:col>9</xdr:col>
      <xdr:colOff>190500</xdr:colOff>
      <xdr:row>23</xdr:row>
      <xdr:rowOff>171450</xdr:rowOff>
    </xdr:to>
    <xdr:graphicFrame macro="">
      <xdr:nvGraphicFramePr>
        <xdr:cNvPr id="39" name="Chart 38">
          <a:extLst>
            <a:ext uri="{FF2B5EF4-FFF2-40B4-BE49-F238E27FC236}">
              <a16:creationId xmlns:a16="http://schemas.microsoft.com/office/drawing/2014/main" id="{643E7F10-0569-4F3D-B711-313BE334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219073</xdr:colOff>
      <xdr:row>10</xdr:row>
      <xdr:rowOff>28574</xdr:rowOff>
    </xdr:from>
    <xdr:to>
      <xdr:col>14</xdr:col>
      <xdr:colOff>423861</xdr:colOff>
      <xdr:row>23</xdr:row>
      <xdr:rowOff>171449</xdr:rowOff>
    </xdr:to>
    <xdr:graphicFrame macro="">
      <xdr:nvGraphicFramePr>
        <xdr:cNvPr id="40" name="Chart 39">
          <a:extLst>
            <a:ext uri="{FF2B5EF4-FFF2-40B4-BE49-F238E27FC236}">
              <a16:creationId xmlns:a16="http://schemas.microsoft.com/office/drawing/2014/main" id="{2F5CD145-458C-48B4-B00F-63AF21994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495298</xdr:colOff>
      <xdr:row>24</xdr:row>
      <xdr:rowOff>123824</xdr:rowOff>
    </xdr:from>
    <xdr:to>
      <xdr:col>9</xdr:col>
      <xdr:colOff>419100</xdr:colOff>
      <xdr:row>36</xdr:row>
      <xdr:rowOff>152400</xdr:rowOff>
    </xdr:to>
    <xdr:graphicFrame macro="">
      <xdr:nvGraphicFramePr>
        <xdr:cNvPr id="41" name="Chart 40">
          <a:extLst>
            <a:ext uri="{FF2B5EF4-FFF2-40B4-BE49-F238E27FC236}">
              <a16:creationId xmlns:a16="http://schemas.microsoft.com/office/drawing/2014/main" id="{5023D745-94D3-4DC7-A4B3-A9967799E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85723</xdr:colOff>
      <xdr:row>24</xdr:row>
      <xdr:rowOff>104775</xdr:rowOff>
    </xdr:from>
    <xdr:to>
      <xdr:col>20</xdr:col>
      <xdr:colOff>38100</xdr:colOff>
      <xdr:row>37</xdr:row>
      <xdr:rowOff>27216</xdr:rowOff>
    </xdr:to>
    <xdr:graphicFrame macro="">
      <xdr:nvGraphicFramePr>
        <xdr:cNvPr id="43" name="Chart 42">
          <a:extLst>
            <a:ext uri="{FF2B5EF4-FFF2-40B4-BE49-F238E27FC236}">
              <a16:creationId xmlns:a16="http://schemas.microsoft.com/office/drawing/2014/main" id="{553331B5-C6D7-4290-B932-D2B0504CB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495298</xdr:colOff>
      <xdr:row>10</xdr:row>
      <xdr:rowOff>38098</xdr:rowOff>
    </xdr:from>
    <xdr:to>
      <xdr:col>20</xdr:col>
      <xdr:colOff>19050</xdr:colOff>
      <xdr:row>23</xdr:row>
      <xdr:rowOff>180974</xdr:rowOff>
    </xdr:to>
    <xdr:graphicFrame macro="">
      <xdr:nvGraphicFramePr>
        <xdr:cNvPr id="44" name="Chart 43">
          <a:extLst>
            <a:ext uri="{FF2B5EF4-FFF2-40B4-BE49-F238E27FC236}">
              <a16:creationId xmlns:a16="http://schemas.microsoft.com/office/drawing/2014/main" id="{D5C17CD5-A1AE-47D1-A0C8-17A6BA5B7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523875</xdr:colOff>
      <xdr:row>24</xdr:row>
      <xdr:rowOff>142875</xdr:rowOff>
    </xdr:from>
    <xdr:to>
      <xdr:col>14</xdr:col>
      <xdr:colOff>523874</xdr:colOff>
      <xdr:row>37</xdr:row>
      <xdr:rowOff>9525</xdr:rowOff>
    </xdr:to>
    <xdr:graphicFrame macro="">
      <xdr:nvGraphicFramePr>
        <xdr:cNvPr id="45" name="Chart 44">
          <a:extLst>
            <a:ext uri="{FF2B5EF4-FFF2-40B4-BE49-F238E27FC236}">
              <a16:creationId xmlns:a16="http://schemas.microsoft.com/office/drawing/2014/main" id="{6ED4FC0D-3C0C-478B-A84D-6054A9AF9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678493</xdr:colOff>
      <xdr:row>1</xdr:row>
      <xdr:rowOff>91337</xdr:rowOff>
    </xdr:from>
    <xdr:to>
      <xdr:col>6</xdr:col>
      <xdr:colOff>417535</xdr:colOff>
      <xdr:row>5</xdr:row>
      <xdr:rowOff>65240</xdr:rowOff>
    </xdr:to>
    <xdr:pic>
      <xdr:nvPicPr>
        <xdr:cNvPr id="47" name="Picture 46">
          <a:extLst>
            <a:ext uri="{FF2B5EF4-FFF2-40B4-BE49-F238E27FC236}">
              <a16:creationId xmlns:a16="http://schemas.microsoft.com/office/drawing/2014/main" id="{E6C74E71-63F0-6D7B-3ED8-685A3EDB72D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61575" y="287056"/>
          <a:ext cx="1813665" cy="756780"/>
        </a:xfrm>
        <a:prstGeom prst="rect">
          <a:avLst/>
        </a:prstGeom>
        <a:ln>
          <a:noFill/>
        </a:ln>
      </xdr:spPr>
    </xdr:pic>
    <xdr:clientData/>
  </xdr:twoCellAnchor>
  <xdr:twoCellAnchor editAs="oneCell">
    <xdr:from>
      <xdr:col>0</xdr:col>
      <xdr:colOff>138792</xdr:colOff>
      <xdr:row>1</xdr:row>
      <xdr:rowOff>92983</xdr:rowOff>
    </xdr:from>
    <xdr:to>
      <xdr:col>3</xdr:col>
      <xdr:colOff>306160</xdr:colOff>
      <xdr:row>16</xdr:row>
      <xdr:rowOff>0</xdr:rowOff>
    </xdr:to>
    <mc:AlternateContent xmlns:mc="http://schemas.openxmlformats.org/markup-compatibility/2006">
      <mc:Choice xmlns:a14="http://schemas.microsoft.com/office/drawing/2010/main" Requires="a14">
        <xdr:graphicFrame macro="">
          <xdr:nvGraphicFramePr>
            <xdr:cNvPr id="49" name="CATEGORY">
              <a:extLst>
                <a:ext uri="{FF2B5EF4-FFF2-40B4-BE49-F238E27FC236}">
                  <a16:creationId xmlns:a16="http://schemas.microsoft.com/office/drawing/2014/main" id="{DE022C04-2455-4E59-971D-CE36E53F75A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8792" y="299358"/>
              <a:ext cx="2215243" cy="3002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16</xdr:row>
      <xdr:rowOff>56697</xdr:rowOff>
    </xdr:from>
    <xdr:to>
      <xdr:col>3</xdr:col>
      <xdr:colOff>328840</xdr:colOff>
      <xdr:row>31</xdr:row>
      <xdr:rowOff>34017</xdr:rowOff>
    </xdr:to>
    <mc:AlternateContent xmlns:mc="http://schemas.openxmlformats.org/markup-compatibility/2006">
      <mc:Choice xmlns:a14="http://schemas.microsoft.com/office/drawing/2010/main" Requires="a14">
        <xdr:graphicFrame macro="">
          <xdr:nvGraphicFramePr>
            <xdr:cNvPr id="50" name="PRODUCT NAME">
              <a:extLst>
                <a:ext uri="{FF2B5EF4-FFF2-40B4-BE49-F238E27FC236}">
                  <a16:creationId xmlns:a16="http://schemas.microsoft.com/office/drawing/2014/main" id="{09C2A477-DB38-4AC7-9B20-AC47275EC2E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79375" y="3358697"/>
              <a:ext cx="2297340" cy="3072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30671297" backgroundQuery="1" createdVersion="8" refreshedVersion="8" minRefreshableVersion="3" recordCount="0" supportSubquery="1" supportAdvancedDrill="1" xr:uid="{BA5F45C8-EB97-41D8-9016-F6E31C1C8BB5}">
  <cacheSource type="external" connectionId="1"/>
  <cacheFields count="3">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Average of DISCOUNT PERCENTAGE(%)]" caption="Average of DISCOUNT PERCENTAGE(%)" numFmtId="0" hierarchy="17" level="32767"/>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DISCOUNTED PRICE]" caption="DISCOUNTED PRICE" attribute="1" defaultMemberUniqueName="[Table1].[DISCOUNTED PRICE].[All]" allUniqueName="[Table1].[DISCOUNTED PRICE].[All]" dimensionUniqueName="[Table1]" displayFolder="" count="2" memberValueDatatype="5" unbalanced="0"/>
    <cacheHierarchy uniqueName="[Table1].[ACTUAL PRICE]" caption="ACTUAL PRICE" attribute="1" defaultMemberUniqueName="[Table1].[ACTUAL PRICE].[All]" allUniqueName="[Table1].[ACTUAL PRICE].[All]" dimensionUniqueName="[Table1]" displayFolder="" count="2" memberValueDatatype="5" unbalanced="0"/>
    <cacheHierarchy uniqueName="[Table1].[DISCOUNT PERCENTAGE(%)]" caption="DISCOUNT PERCENTAGE(%)" attribute="1" defaultMemberUniqueName="[Table1].[DISCOUNT PERCENTAGE(%)].[All]" allUniqueName="[Table1].[DISCOUNT PERCENTAGE(%)].[All]" dimensionUniqueName="[Table1]" displayFolder="" count="2" memberValueDatatype="5" unbalanced="0"/>
    <cacheHierarchy uniqueName="[Table1].[DISCOUNT RANGE]" caption="DISCOUNT RANGE" attribute="1" defaultMemberUniqueName="[Table1].[DISCOUNT RANGE].[All]" allUniqueName="[Table1].[DISCOUNT RANGE].[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Table1].[RATING COUNT]" caption="RATING COUNT" attribute="1" defaultMemberUniqueName="[Table1].[RATING COUNT].[All]" allUniqueName="[Table1].[RATING COUNT].[All]" dimensionUniqueName="[Table1]" displayFolder="" count="2" memberValueDatatype="20" unbalanced="0"/>
    <cacheHierarchy uniqueName="[Table1].[POTENTIAL REVENUE]" caption="POTENTIAL REVENUE" attribute="1" defaultMemberUniqueName="[Table1].[POTENTIAL REVENUE].[All]" allUniqueName="[Table1].[POTENTIAL REVENUE].[All]" dimensionUniqueName="[Table1]" displayFolder="" count="2" memberValueDatatype="5" unbalanced="0"/>
    <cacheHierarchy uniqueName="[Table1].[PRICE BUCKET]" caption="PRICE BUCKET" attribute="1" defaultMemberUniqueName="[Table1].[PRICE BUCKET].[All]" allUniqueName="[Table1].[PRICE BUCKET].[All]" dimensionUniqueName="[Table1]" displayFolder="" count="2" memberValueDatatype="130" unbalanced="0"/>
    <cacheHierarchy uniqueName="[Table1].[RATING SCORE]" caption="RATING SCORE" attribute="1" defaultMemberUniqueName="[Table1].[RATING SCORE].[All]" allUniqueName="[Table1].[RATING SCORE].[All]" dimensionUniqueName="[Table1]" displayFolder="" count="2" memberValueDatatype="5" unbalanced="0"/>
    <cacheHierarchy uniqueName="[Table1].[DISCOUNT RANGE BUCKET]" caption="DISCOUNT RANGE BUCKET" attribute="1" defaultMemberUniqueName="[Table1].[DISCOUNT RANGE BUCKET].[All]" allUniqueName="[Table1].[DISCOUNT RANGE BUCKET].[All]" dimensionUniqueName="[Table1]" displayFolder="" count="2" memberValueDatatype="130" unbalanced="0"/>
    <cacheHierarchy uniqueName="[Table1].[AVERAGE DISCOUNT]" caption="AVERAGE DISCOUNT" attribute="1" defaultMemberUniqueName="[Table1].[AVERAGE DISCOUNT].[All]" allUniqueName="[Table1].[AVERAGE DISCOUN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5231479" backgroundQuery="1" createdVersion="8" refreshedVersion="8" minRefreshableVersion="3" recordCount="0" supportSubquery="1" supportAdvancedDrill="1" xr:uid="{BE08672E-0174-42BA-B136-D28E5144619F}">
  <cacheSource type="external" connectionId="1"/>
  <cacheFields count="3">
    <cacheField name="[Table1].[PRODUCT NAME].[PRODUCT NAME]" caption="PRODUCT NAME" numFmtId="0" hierarchy="1" level="1">
      <sharedItems count="10">
        <s v="Amazonbasics Flexible Hdmi Cable 3 Foot"/>
        <s v="Amazonbasics High Speed Cable 2 Pack Black"/>
        <s v="Amazonbasics High Speed Hdmi Cable Feet"/>
        <s v="Boat Bassheads 100 Headphones Black"/>
        <s v="Boat Bassheads 100 Inspired Earphones"/>
        <s v="Boat Bassheads 225 Special Headphones"/>
        <s v="Nokia 105 Single Keypad Wireless"/>
        <s v="Pigeon Stovekraft Plastic Chopper Blades"/>
        <s v="Redmi 9A Sport Octa Core Processor"/>
        <s v="Redmi Activ Carbon Black Storage"/>
      </sharedItems>
    </cacheField>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Sum of POTENTIAL REVENUE]" caption="Sum of POTENTIAL REVENUE" numFmtId="0" hierarchy="27" level="32767"/>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5810187" backgroundQuery="1" createdVersion="8" refreshedVersion="8" minRefreshableVersion="3" recordCount="0" supportSubquery="1" supportAdvancedDrill="1" xr:uid="{69B11DC9-6F08-4968-B86C-4F1E94649D11}">
  <cacheSource type="external" connectionId="1"/>
  <cacheFields count="4">
    <cacheField name="[Table1].[PRODUCT NAME].[PRODUCT NAME]" caption="PRODUCT NAME" numFmtId="0" hierarchy="1" level="1">
      <sharedItems count="10">
        <s v="Figment Rechargeable Decoration Enterprises A1"/>
        <s v="Instant Vortex 2Qt Evencrisptm Technology"/>
        <s v="Multifunctional Electric Automatic Non Stick Pan Tiger"/>
        <s v="Oratech Electric Cappuccino Mocktail Multicolour"/>
        <s v="Redtech Lightning Certified Charging Compatible"/>
        <s v="Sony Bravia Inches Google Kd 65X74K"/>
        <s v="Spring Chef Stainless Restaurant Installation"/>
        <s v="Swiffer Instant Electric Home Kitchen Instantaneous"/>
        <s v="Syncwire Cable Charging Compatible Devices"/>
        <s v="Wireless Connection Battery Ambidextrous Suitable"/>
      </sharedItems>
    </cacheField>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Average of DISCOUNTED PRICE]" caption="Average of DISCOUNTED PRICE" numFmtId="0" hierarchy="24" level="32767"/>
    <cacheField name="[Measures].[Average of ACTUAL PRICE]" caption="Average of ACTUAL PRICE" numFmtId="0" hierarchy="31" level="32767"/>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7083334" backgroundQuery="1" createdVersion="8" refreshedVersion="8" minRefreshableVersion="3" recordCount="0" supportSubquery="1" supportAdvancedDrill="1" xr:uid="{0EB8B7EA-2C02-48F0-82B2-9633EAD1094E}">
  <cacheSource type="external" connectionId="1"/>
  <cacheFields count="2">
    <cacheField name="[Table1].[PRODUCT NAME].[PRODUCT NAME]" caption="PRODUCT NAME" numFmtId="0" hierarchy="1" level="1">
      <sharedItems count="10">
        <s v="Figment Rechargeable Decoration Enterprises A1"/>
        <s v="Instant Vortex 2Qt Evencrisptm Technology"/>
        <s v="Multifunctional Electric Automatic Non Stick Pan Tiger"/>
        <s v="Oratech Electric Cappuccino Mocktail Multicolour"/>
        <s v="Redtech Lightning Certified Charging Compatible"/>
        <s v="Sony Bravia Inches Google Kd 65X74K"/>
        <s v="Spring Chef Stainless Restaurant Installation"/>
        <s v="Swiffer Instant Electric Home Kitchen Instantaneous"/>
        <s v="Syncwire Cable Charging Compatible Devices"/>
        <s v="Wireless Connection Battery Ambidextrous Suitable"/>
      </sharedItems>
    </cacheField>
    <cacheField name="[Measures].[Average of RATING]" caption="Average of RATING" numFmtId="0" hierarchy="21" level="32767"/>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8125003" backgroundQuery="1" createdVersion="8" refreshedVersion="8" minRefreshableVersion="3" recordCount="0" supportSubquery="1" supportAdvancedDrill="1" xr:uid="{69417876-998D-477F-8820-CB3BB336897F}">
  <cacheSource type="external" connectionId="1"/>
  <cacheFields count="3">
    <cacheField name="[Table1].[PRODUCT NAME].[PRODUCT NAME]" caption="PRODUCT NAME" numFmtId="0" hierarchy="1" level="1">
      <sharedItems count="10">
        <s v="Amazonbasics Flexible Hdmi Cable 3 Foot"/>
        <s v="Amazonbasics High Speed Cable 2 Pack Black"/>
        <s v="Amazonbasics High Speed Hdmi Cable Feet"/>
        <s v="Boat Bassheads 100 Headphones Black"/>
        <s v="Boat Bassheads 100 Inspired Earphones"/>
        <s v="Boat Bassheads 225 Special Headphones"/>
        <s v="Nokia 105 Single Keypad Wireless"/>
        <s v="Pigeon Stovekraft Plastic Chopper Blades"/>
        <s v="Redmi 9A Sport Octa Core Processor"/>
        <s v="Redmi Activ Carbon Black Storage"/>
      </sharedItems>
    </cacheField>
    <cacheField name="[Table1].[PRICE BUCKET].[PRICE BUCKET]" caption="PRICE BUCKET" numFmtId="0" hierarchy="10" level="1">
      <sharedItems count="3">
        <s v="&lt;200"/>
        <s v="&gt;500"/>
        <s v="200 - 500"/>
      </sharedItems>
    </cacheField>
    <cacheField name="[Measures].[Distinct Count of PRODUCT NAME]" caption="Distinct Count of PRODUCT NAME" numFmtId="0" hierarchy="28" level="32767"/>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2" memberValueDatatype="130" unbalanced="0">
      <fieldsUsage count="2">
        <fieldUsage x="-1"/>
        <fieldUsage x="1"/>
      </fieldsUsage>
    </cacheHierarchy>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3009259" backgroundQuery="1" createdVersion="8" refreshedVersion="8" minRefreshableVersion="3" recordCount="0" supportSubquery="1" supportAdvancedDrill="1" xr:uid="{F68BCE3E-D630-406D-9C52-03E02162559E}">
  <cacheSource type="external" connectionId="1"/>
  <cacheFields count="2">
    <cacheField name="[Measures].[Sum of RATING COUNT]" caption="Sum of RATING COUNT" numFmtId="0" hierarchy="19" level="32767"/>
    <cacheField name="[Table1].[PRODUCT NAME].[PRODUCT NAME]" caption="PRODUCT NAME" numFmtId="0" hierarchy="1" level="1">
      <sharedItems count="10">
        <s v="Amazonbasics Flexible Hdmi Cable 3 Foot"/>
        <s v="Amazonbasics High Speed Cable 2 Pack Black"/>
        <s v="Amazonbasics High Speed Hdmi Cable Feet"/>
        <s v="Boat Bassheads 100 Headphones Black"/>
        <s v="Boat Bassheads 100 Inspired Earphones"/>
        <s v="Boat Bassheads 225 Special Headphones"/>
        <s v="Nokia 105 Single Keypad Wireless"/>
        <s v="Pigeon Stovekraft Plastic Chopper Blades"/>
        <s v="Redmi 9A Sport Octa Core Processor"/>
        <s v="Redmi Activ Carbon Black Storage"/>
      </sharedItems>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82228935187" backgroundQuery="1" createdVersion="3" refreshedVersion="8" minRefreshableVersion="3" recordCount="0" supportSubquery="1" supportAdvancedDrill="1" xr:uid="{395DBD68-63D6-409A-879C-52C4A45BF508}">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704975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4652778" backgroundQuery="1" createdVersion="8" refreshedVersion="8" minRefreshableVersion="3" recordCount="0" supportSubquery="1" supportAdvancedDrill="1" xr:uid="{58FCD03B-73B5-45E9-BEDD-0429923DD9E8}">
  <cacheSource type="external" connectionId="1"/>
  <cacheFields count="3">
    <cacheField name="[Table1].[DISCOUNT RANGE].[DISCOUNT RANGE]" caption="DISCOUNT RANGE" numFmtId="0" hierarchy="6" level="1">
      <sharedItems count="10">
        <s v="0-10%"/>
        <s v="11-20%"/>
        <s v="21-30%"/>
        <s v="31-40%"/>
        <s v="41-50%"/>
        <s v="51-60%"/>
        <s v="61-70%"/>
        <s v="71-80%"/>
        <s v="81-90%"/>
        <s v="91-100%"/>
      </sharedItems>
    </cacheField>
    <cacheField name="[Measures].[Average of RATING]" caption="Average of RATING" numFmtId="0" hierarchy="21" level="32767"/>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7546296" backgroundQuery="1" createdVersion="8" refreshedVersion="8" minRefreshableVersion="3" recordCount="0" supportSubquery="1" supportAdvancedDrill="1" xr:uid="{6AEB664D-754A-4F41-9C26-B61E195C2886}">
  <cacheSource type="external" connectionId="1"/>
  <cacheFields count="3">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Count of AVERAGE DISCOUNT]" caption="Count of AVERAGE DISCOUNT" numFmtId="0" hierarchy="29" level="32767"/>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2106484" backgroundQuery="1" createdVersion="8" refreshedVersion="8" minRefreshableVersion="3" recordCount="0" supportSubquery="1" supportAdvancedDrill="1" xr:uid="{B8464164-4D99-402C-BE87-B2C13264582A}">
  <cacheSource type="external" connectionId="1"/>
  <cacheFields count="3">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Count of PRODUCT NAME]" caption="Count of PRODUCT NAME" numFmtId="0" hierarchy="18" level="32767"/>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8819443" backgroundQuery="1" createdVersion="8" refreshedVersion="8" minRefreshableVersion="3" recordCount="0" supportSubquery="1" supportAdvancedDrill="1" xr:uid="{45AC1C4E-717D-48B2-BF63-912E28F724D8}">
  <cacheSource type="external" connectionId="1"/>
  <cacheFields count="3">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Sum of RATING COUNT]" caption="Sum of RATING COUNT" numFmtId="0" hierarchy="19" level="32767"/>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4189816" backgroundQuery="1" createdVersion="8" refreshedVersion="8" minRefreshableVersion="3" recordCount="0" supportSubquery="1" supportAdvancedDrill="1" xr:uid="{6BE34103-7C69-4A59-B465-94A0B1484451}">
  <cacheSource type="external" connectionId="1"/>
  <cacheFields count="3">
    <cacheField name="[Measures].[Count of PRODUCT NAME]" caption="Count of PRODUCT NAME" numFmtId="0" hierarchy="18" level="32767"/>
    <cacheField name="[Table1].[DISCOUNT RANGE].[DISCOUNT RANGE]" caption="DISCOUNT RANGE" numFmtId="0" hierarchy="6" level="1">
      <sharedItems count="5">
        <s v="51-60%"/>
        <s v="61-70%"/>
        <s v="71-80%"/>
        <s v="81-90%"/>
        <s v="91-100%"/>
      </sharedItems>
    </cacheField>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3611108" backgroundQuery="1" createdVersion="8" refreshedVersion="8" minRefreshableVersion="3" recordCount="0" supportSubquery="1" supportAdvancedDrill="1" xr:uid="{2879B034-C706-4119-83F8-37F8025F1F26}">
  <cacheSource type="external" connectionId="1"/>
  <cacheFields count="3">
    <cacheField name="[Measures].[Count of PRODUCT NAME]" caption="Count of PRODUCT NAME" numFmtId="0" hierarchy="18" level="32767"/>
    <cacheField name="[Table1].[RATING].[RATING]" caption="RATING" numFmtId="0" hierarchy="7" level="1">
      <sharedItems containsSemiMixedTypes="0" containsString="0" containsNumber="1" minValue="0" maxValue="5" count="26">
        <n v="0"/>
        <n v="2"/>
        <n v="2.2999999999999998"/>
        <n v="2.6"/>
        <n v="2.8"/>
        <n v="2.9"/>
        <n v="3"/>
        <n v="3.1"/>
        <n v="3.2"/>
        <n v="3.3"/>
        <n v="3.4"/>
        <n v="3.5"/>
        <n v="3.6"/>
        <n v="3.7"/>
        <n v="3.8"/>
        <n v="3.9"/>
        <n v="4"/>
        <n v="4.0999999999999996"/>
        <n v="4.2"/>
        <n v="4.3"/>
        <n v="4.4000000000000004"/>
        <n v="4.5"/>
        <n v="4.5999999999999996"/>
        <n v="4.7"/>
        <n v="4.8"/>
        <n v="5"/>
      </sharedItems>
    </cacheField>
    <cacheField name="[Table1].[PRODUCT NAME].[PRODUCT NAME]" caption="PRODUCT NAME" numFmtId="0" hierarchy="1" level="1">
      <sharedItems containsSemiMixedTypes="0" containsNonDate="0" containsString="0"/>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2" memberValueDatatype="5" unbalanced="0">
      <fieldsUsage count="2">
        <fieldUsage x="-1"/>
        <fieldUsage x="1"/>
      </fieldsUsage>
    </cacheHierarchy>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1412037" backgroundQuery="1" createdVersion="8" refreshedVersion="8" minRefreshableVersion="3" recordCount="0" supportSubquery="1" supportAdvancedDrill="1" xr:uid="{91B76612-992B-47CD-942D-068638802154}">
  <cacheSource type="external" connectionId="1"/>
  <cacheFields count="3">
    <cacheField name="[Table1].[PRODUCT NAME].[PRODUCT NAME]" caption="PRODUCT NAME" numFmtId="0" hierarchy="1" level="1">
      <sharedItems count="5">
        <s v="Redmi 9A Sport Octa Core Processor"/>
        <s v="Redmi Activ Carbon Black Storage"/>
        <s v="Redmi Inches Ultra Android L43R7 7Ain"/>
        <s v="Redmi Inches Ultra Android L50M6 Ra"/>
        <s v="Samsung Galaxy Cloud 128Gb Storage"/>
      </sharedItems>
    </cacheField>
    <cacheField name="[Table1].[CATEGORY].[CATEGORY]" caption="CATEGORY" numFmtId="0" hierarchy="2" level="1">
      <sharedItems count="9">
        <s v="Car &amp; Motorbike"/>
        <s v="Computers &amp; Accessories"/>
        <s v="Electronics"/>
        <s v="Health &amp; PersonalCare"/>
        <s v="Home &amp; Kitchen"/>
        <s v="Home Improvement"/>
        <s v="Musical Instruments"/>
        <s v="Office Products"/>
        <s v="Toys &amp; Games"/>
      </sharedItems>
    </cacheField>
    <cacheField name="[Measures].[Count of RATING COUNT]" caption="Count of RATING COUNT" numFmtId="0" hierarchy="30" level="32767"/>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hidden="1">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4.990223032408" backgroundQuery="1" createdVersion="8" refreshedVersion="8" minRefreshableVersion="3" recordCount="0" supportSubquery="1" supportAdvancedDrill="1" xr:uid="{A60E81C0-0654-487D-8389-F81A2EF2CC03}">
  <cacheSource type="external" connectionId="1"/>
  <cacheFields count="2">
    <cacheField name="[Measures].[Sum of POTENTIAL REVENUE]" caption="Sum of POTENTIAL REVENUE" numFmtId="0" hierarchy="27" level="32767"/>
    <cacheField name="[Table1].[PRODUCT NAME].[PRODUCT NAME]" caption="PRODUCT NAME" numFmtId="0" hierarchy="1" level="1">
      <sharedItems count="5">
        <s v="Redmi 9A Sport Octa Core Processor"/>
        <s v="Redmi Activ Carbon Black Storage"/>
        <s v="Redmi Inches Ultra Android L43R7 7Ain"/>
        <s v="Redmi Inches Ultra Android L50M6 Ra"/>
        <s v="Samsung Galaxy Cloud 128Gb Storage"/>
      </sharedItems>
    </cacheField>
  </cacheFields>
  <cacheHierarchies count="32">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DISCOUNTED PRICE]" caption="DISCOUNTED PRICE" attribute="1" defaultMemberUniqueName="[Table1].[DISCOUNTED PRICE].[All]" allUniqueName="[Table1].[DISCOUNTED PRICE].[All]" dimensionUniqueName="[Table1]" displayFolder="" count="0" memberValueDatatype="5" unbalanced="0"/>
    <cacheHierarchy uniqueName="[Table1].[ACTUAL PRICE]" caption="ACTUAL PRICE" attribute="1" defaultMemberUniqueName="[Table1].[ACTUAL PRICE].[All]" allUniqueName="[Table1].[ACTUAL PRICE].[All]" dimensionUniqueName="[Table1]" displayFolder="" count="0" memberValueDatatype="5" unbalanced="0"/>
    <cacheHierarchy uniqueName="[Table1].[DISCOUNT PERCENTAGE(%)]" caption="DISCOUNT PERCENTAGE(%)" attribute="1" defaultMemberUniqueName="[Table1].[DISCOUNT PERCENTAGE(%)].[All]" allUniqueName="[Table1].[DISCOUNT PERCENTAGE(%)].[All]" dimensionUniqueName="[Table1]" displayFolder="" count="0" memberValueDatatype="5" unbalanced="0"/>
    <cacheHierarchy uniqueName="[Table1].[DISCOUNT RANGE]" caption="DISCOUNT RANGE" attribute="1" defaultMemberUniqueName="[Table1].[DISCOUNT RANGE].[All]" allUniqueName="[Table1].[DISCOUNT RANG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RATING COUNT]" caption="RATING COUNT" attribute="1" defaultMemberUniqueName="[Table1].[RATING COUNT].[All]" allUniqueName="[Table1].[RATING COUNT].[All]" dimensionUniqueName="[Table1]" displayFolder="" count="0" memberValueDatatype="20" unbalanced="0"/>
    <cacheHierarchy uniqueName="[Table1].[POTENTIAL REVENUE]" caption="POTENTIAL REVENUE" attribute="1" defaultMemberUniqueName="[Table1].[POTENTIAL REVENUE].[All]" allUniqueName="[Table1].[POTENTIAL REVENUE].[All]" dimensionUniqueName="[Table1]" displayFolder="" count="0" memberValueDatatype="5" unbalanced="0"/>
    <cacheHierarchy uniqueName="[Table1].[PRICE BUCKET]" caption="PRICE BUCKET" attribute="1" defaultMemberUniqueName="[Table1].[PRICE BUCKET].[All]" allUniqueName="[Table1].[PRICE BUCKET].[All]" dimensionUniqueName="[Table1]" displayFolder="" count="0" memberValueDatatype="130" unbalanced="0"/>
    <cacheHierarchy uniqueName="[Table1].[RATING SCORE]" caption="RATING SCORE" attribute="1" defaultMemberUniqueName="[Table1].[RATING SCORE].[All]" allUniqueName="[Table1].[RATING SCORE].[All]" dimensionUniqueName="[Table1]" displayFolder="" count="0" memberValueDatatype="5" unbalanced="0"/>
    <cacheHierarchy uniqueName="[Table1].[DISCOUNT RANGE BUCKET]" caption="DISCOUNT RANGE BUCKET" attribute="1" defaultMemberUniqueName="[Table1].[DISCOUNT RANGE BUCKET].[All]" allUniqueName="[Table1].[DISCOUNT RANGE BUCKET].[All]" dimensionUniqueName="[Table1]" displayFolder="" count="0" memberValueDatatype="130" unbalanced="0"/>
    <cacheHierarchy uniqueName="[Table1].[AVERAGE DISCOUNT]" caption="AVERAGE DISCOUNT" attribute="1" defaultMemberUniqueName="[Table1].[AVERAGE DISCOUNT].[All]" allUniqueName="[Table1].[AVERAGE DISCOUN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ISCOUNT PERCENTAGE(%)]" caption="Sum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Average of DISCOUNT PERCENTAGE(%)]" caption="Average of DISCOUNT PERCENTAGE(%)" measure="1" displayFolder="" measureGroup="Table1" count="0" hidden="1">
      <extLst>
        <ext xmlns:x15="http://schemas.microsoft.com/office/spreadsheetml/2010/11/main" uri="{B97F6D7D-B522-45F9-BDA1-12C45D357490}">
          <x15:cacheHierarchy aggregatedColumn="5"/>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Sum of RATING COUNT]" caption="Sum of RATING COUNT" measure="1" displayFolder="" measureGroup="Table1"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7"/>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7"/>
        </ext>
      </extLst>
    </cacheHierarchy>
    <cacheHierarchy uniqueName="[Measures].[Sum of DISCOUNTED PRICE]" caption="Sum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ACTUAL PRICE]" caption="Count of ACTUAL PRICE" measure="1" displayFolder="" measureGroup="Table1" count="0" hidden="1">
      <extLst>
        <ext xmlns:x15="http://schemas.microsoft.com/office/spreadsheetml/2010/11/main" uri="{B97F6D7D-B522-45F9-BDA1-12C45D357490}">
          <x15:cacheHierarchy aggregatedColumn="4"/>
        </ext>
      </extLst>
    </cacheHierarchy>
    <cacheHierarchy uniqueName="[Measures].[Average of DISCOUNTED PRICE]" caption="Average of DISCOUNTED PRICE" measure="1" displayFolder="" measureGroup="Table1" count="0" hidden="1">
      <extLst>
        <ext xmlns:x15="http://schemas.microsoft.com/office/spreadsheetml/2010/11/main" uri="{B97F6D7D-B522-45F9-BDA1-12C45D357490}">
          <x15:cacheHierarchy aggregatedColumn="3"/>
        </ext>
      </extLst>
    </cacheHierarchy>
    <cacheHierarchy uniqueName="[Measures].[Count of DISCOUNT RANGE]" caption="Count of DISCOUNT RANGE" measure="1" displayFolder="" measureGroup="Table1" count="0" hidden="1">
      <extLst>
        <ext xmlns:x15="http://schemas.microsoft.com/office/spreadsheetml/2010/11/main" uri="{B97F6D7D-B522-45F9-BDA1-12C45D357490}">
          <x15:cacheHierarchy aggregatedColumn="6"/>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7"/>
        </ext>
      </extLst>
    </cacheHierarchy>
    <cacheHierarchy uniqueName="[Measures].[Sum of POTENTIAL REVENUE]" caption="Sum of POTENTIAL REVENUE"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Distinct Count of PRODUCT NAME]" caption="Distinct Count of PRODUCT NAME" measure="1" displayFolder="" measureGroup="Table1" count="0" hidden="1">
      <extLst>
        <ext xmlns:x15="http://schemas.microsoft.com/office/spreadsheetml/2010/11/main" uri="{B97F6D7D-B522-45F9-BDA1-12C45D357490}">
          <x15:cacheHierarchy aggregatedColumn="1"/>
        </ext>
      </extLst>
    </cacheHierarchy>
    <cacheHierarchy uniqueName="[Measures].[Count of AVERAGE DISCOUNT]" caption="Count of AVERAGE DISCOUNT" measure="1" displayFolder="" measureGroup="Table1" count="0" hidden="1">
      <extLst>
        <ext xmlns:x15="http://schemas.microsoft.com/office/spreadsheetml/2010/11/main" uri="{B97F6D7D-B522-45F9-BDA1-12C45D357490}">
          <x15:cacheHierarchy aggregatedColumn="13"/>
        </ext>
      </extLst>
    </cacheHierarchy>
    <cacheHierarchy uniqueName="[Measures].[Count of RATING COUNT]" caption="Count of RATING COUNT" measure="1" displayFolder="" measureGroup="Table1" count="0" hidden="1">
      <extLst>
        <ext xmlns:x15="http://schemas.microsoft.com/office/spreadsheetml/2010/11/main" uri="{B97F6D7D-B522-45F9-BDA1-12C45D357490}">
          <x15:cacheHierarchy aggregatedColumn="8"/>
        </ext>
      </extLst>
    </cacheHierarchy>
    <cacheHierarchy uniqueName="[Measures].[Average of ACTUAL PRICE]" caption="Average of ACTUAL PRICE"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A9EA3-6FEE-4FE8-B2AB-9632A71BFC3E}" name="PivotTable1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NAME">
  <location ref="A68:B74"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OTENTIAL REVENUE" fld="0" baseField="0" baseItem="0"/>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0495B5-E675-4601-B313-C0EFDC41A893}"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ATEGORY">
  <location ref="D3:E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PRODUCT NAME" fld="1" subtotal="count" baseField="0" baseItem="0" numFmtId="3"/>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8"/>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DB8CE3-4135-436A-B79F-568C68FC4DDD}"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CATEGORY">
  <location ref="G3:H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RATING COUNT" fld="1" baseField="0" baseItem="0" numFmtId="3"/>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8"/>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419407-BD53-4BAF-89F4-8968CD26710C}" name="PivotTable10"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ATEGORY">
  <location ref="G31:H41"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Items count="1">
    <i/>
  </colItems>
  <dataFields count="1">
    <dataField name="Sum of POTENTIAL REVENUE" fld="2" baseField="1" baseItem="0" numFmtId="165"/>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7C9249-A63F-4B66-90F7-30FB61CF57E9}" name="PivotTable6"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PRODUCT NAME">
  <location ref="H17:I28"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8"/>
    </i>
    <i>
      <x v="4"/>
    </i>
    <i>
      <x v="2"/>
    </i>
    <i>
      <x v="1"/>
    </i>
    <i>
      <x/>
    </i>
    <i>
      <x v="3"/>
    </i>
    <i>
      <x v="9"/>
    </i>
    <i>
      <x v="5"/>
    </i>
    <i>
      <x v="7"/>
    </i>
    <i>
      <x v="6"/>
    </i>
    <i t="grand">
      <x/>
    </i>
  </rowItems>
  <colItems count="1">
    <i/>
  </colItems>
  <dataFields count="1">
    <dataField name="Sum of RATING COUNT" fld="0" baseField="1" baseItem="8" numFmtId="3"/>
  </dataFields>
  <chartFormats count="1">
    <chartFormat chart="1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F65469-B91B-42D1-B266-4DA10A5238FE}" name="PivotTable5"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ATEGORY">
  <location ref="D16:F26" firstHeaderRow="0"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 PRICE" fld="3" subtotal="average" baseField="1" baseItem="0" numFmtId="165"/>
    <dataField name="Average of DISCOUNTED PRICE" fld="2"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CTUAL PRICE"/>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5739AC-B141-45FD-827A-29A7979E6427}" name="PivotTable4"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location ref="A16:B27"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4"/>
    </i>
    <i>
      <x v="3"/>
    </i>
    <i>
      <x v="1"/>
    </i>
    <i>
      <x v="7"/>
    </i>
    <i>
      <x/>
    </i>
    <i>
      <x v="2"/>
    </i>
    <i>
      <x v="5"/>
    </i>
    <i>
      <x v="6"/>
    </i>
    <i t="grand">
      <x/>
    </i>
  </rowItems>
  <colItems count="1">
    <i/>
  </colItems>
  <dataFields count="1">
    <dataField name="Average of RATING" fld="1" subtotal="average" baseField="0" baseItem="0"/>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51870-99E9-4F92-A26C-F952AD32C782}"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CATEGORY">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DISCOUNT PERCENTAGE(%)" fld="1" subtotal="average" baseField="0" baseItem="0" numFmtId="10"/>
  </dataFields>
  <formats count="2">
    <format dxfId="1">
      <pivotArea outline="0" collapsedLevelsAreSubtotals="1" fieldPosition="0"/>
    </format>
    <format dxfId="0">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9F8109-CC20-474A-94DF-D4DEC7BCDC2D}" name="PivotTable9"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ATING">
  <location ref="D30:E57"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NAME" fld="0" subtotal="count" baseField="1" baseItem="0" numFmtId="3"/>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88A10A-A140-4C78-B8B8-8F2E0DDAA9B1}"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ATEGORY">
  <location ref="A54:B64"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4"/>
    </i>
    <i>
      <x v="1"/>
    </i>
    <i>
      <x v="7"/>
    </i>
    <i>
      <x v="6"/>
    </i>
    <i>
      <x v="5"/>
    </i>
    <i>
      <x/>
    </i>
    <i>
      <x v="8"/>
    </i>
    <i>
      <x v="3"/>
    </i>
    <i t="grand">
      <x/>
    </i>
  </rowItems>
  <colItems count="1">
    <i/>
  </colItems>
  <dataFields count="1">
    <dataField name="Count of AVERAGE DISCOUNT" fld="1" subtotal="count" baseField="0" baseItem="0" numFmtId="3"/>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E4B86B-4D36-44DB-B130-CA1299597817}"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DISCOUNT RANGE">
  <location ref="A31:B3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RODUCT NAME" fld="0" subtotal="count" baseField="1" baseItem="0" numFmtId="3"/>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aptionGreaterThanOrEqual" evalOrder="-1" id="1" stringValue1="50%">
      <autoFilter ref="A1">
        <filterColumn colId="0">
          <customFilters>
            <customFilter operator="greaterThanOrEqual" val="50%"/>
          </customFilters>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D609E1-591B-4187-8A9B-B2571B97AAE9}" name="PivotTable1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ATEGORY">
  <location ref="J46:K56"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4"/>
    </i>
    <i>
      <x v="1"/>
    </i>
    <i>
      <x v="7"/>
    </i>
    <i>
      <x v="6"/>
    </i>
    <i>
      <x v="5"/>
    </i>
    <i>
      <x/>
    </i>
    <i>
      <x v="8"/>
    </i>
    <i>
      <x v="3"/>
    </i>
    <i t="grand">
      <x/>
    </i>
  </rowItems>
  <colItems count="1">
    <i/>
  </colItems>
  <dataFields count="1">
    <dataField name="Count of RATING COUNT" fld="2" subtotal="count" baseField="1" baseItem="0" numFmtId="3"/>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 COUNT"/>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BCEB2A-35E0-49DC-BBCC-BFE10F60F52A}" name="PivotTable11"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RICE BUCKET">
  <location ref="A46:B50"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Distinct Count of PRODUCT NAME" fld="2" subtotal="count" baseField="1" baseItem="0" numFmtId="3">
      <extLst>
        <ext xmlns:x15="http://schemas.microsoft.com/office/spreadsheetml/2010/11/main" uri="{FABC7310-3BB5-11E1-824E-6D434824019B}">
          <x15:dataField isCountDistinct="1"/>
        </ext>
      </extLst>
    </dataField>
  </dataFields>
  <formats count="1">
    <format dxfId="2">
      <pivotArea dataOnly="0" labelOnly="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RODUCT NAME"/>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 NAME"/>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BD8C05-743A-412B-A275-A9DDBC2E1D8A}" name="PivotTable1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5:H5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0" numFmtId="4"/>
  </dataFields>
  <pivotHierarchies count="3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F7604F-55B8-474A-BF8F-A0156C77BA4C}" sourceName="[Table1].[CATEGORY]">
  <pivotTables>
    <pivotTable tabId="9" name="PivotTable1"/>
    <pivotTable tabId="9" name="PivotTable10"/>
    <pivotTable tabId="9" name="PivotTable11"/>
    <pivotTable tabId="9" name="PivotTable12"/>
    <pivotTable tabId="9" name="PivotTable14"/>
    <pivotTable tabId="9" name="PivotTable16"/>
    <pivotTable tabId="9" name="PivotTable17"/>
    <pivotTable tabId="9" name="PivotTable2"/>
    <pivotTable tabId="9" name="PivotTable3"/>
    <pivotTable tabId="9" name="PivotTable4"/>
    <pivotTable tabId="9" name="PivotTable5"/>
    <pivotTable tabId="9" name="PivotTable6"/>
    <pivotTable tabId="9" name="PivotTable8"/>
    <pivotTable tabId="9" name="PivotTable9"/>
  </pivotTables>
  <data>
    <olap pivotCacheId="1070497597">
      <levels count="2">
        <level uniqueName="[Table1].[CATEGORY].[(All)]" sourceCaption="(All)" count="0"/>
        <level uniqueName="[Table1].[CATEGORY].[CATEGORY]" sourceCaption="CATEGORY" count="9">
          <ranges>
            <range startItem="0">
              <i n="[Table1].[CATEGORY].&amp;[Car &amp; Motorbike]" c="Car &amp; Motorbike"/>
              <i n="[Table1].[CATEGORY].&amp;[Computers &amp; Accessories]" c="Computers &amp; Accessories"/>
              <i n="[Table1].[CATEGORY].&amp;[Electronics]" c="Electronics"/>
              <i n="[Table1].[CATEGORY].&amp;[Health &amp; PersonalCare]" c="Health &amp; PersonalCare"/>
              <i n="[Table1].[CATEGORY].&amp;[Home &amp; Kitchen]" c="Home &amp; Kitchen"/>
              <i n="[Table1].[CATEGORY].&amp;[Home Improvement]" c="Home Improvement"/>
              <i n="[Table1].[CATEGORY].&amp;[Musical Instruments]" c="Musical Instruments"/>
              <i n="[Table1].[CATEGORY].&amp;[Office Products]" c="Office Products"/>
              <i n="[Table1].[CATEGORY].&amp;[Toys &amp; Games]" c="Toys &amp; Games"/>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5F075FA-7FF0-448F-B4D8-08161329DD80}" sourceName="[Table1].[PRODUCT NAME]">
  <pivotTables>
    <pivotTable tabId="9" name="PivotTable1"/>
    <pivotTable tabId="9" name="PivotTable10"/>
    <pivotTable tabId="9" name="PivotTable11"/>
    <pivotTable tabId="9" name="PivotTable12"/>
    <pivotTable tabId="9" name="PivotTable14"/>
    <pivotTable tabId="9" name="PivotTable16"/>
    <pivotTable tabId="9" name="PivotTable17"/>
    <pivotTable tabId="9" name="PivotTable2"/>
    <pivotTable tabId="9" name="PivotTable3"/>
    <pivotTable tabId="9" name="PivotTable4"/>
    <pivotTable tabId="9" name="PivotTable5"/>
    <pivotTable tabId="9" name="PivotTable6"/>
    <pivotTable tabId="9" name="PivotTable8"/>
    <pivotTable tabId="9" name="PivotTable9"/>
  </pivotTables>
  <data>
    <olap pivotCacheId="1070497597">
      <levels count="2">
        <level uniqueName="[Table1].[PRODUCT NAME].[(All)]" sourceCaption="(All)" count="0"/>
        <level uniqueName="[Table1].[PRODUCT NAME].[PRODUCT NAME]" sourceCaption="PRODUCT NAME" count="1274">
          <ranges>
            <range startItem="0">
              <i n="[Table1].[PRODUCT NAME].&amp;[1 8Litre Electric Kettle Stainless 16088]" c="1 8Litre Electric Kettle Stainless 16088"/>
              <i n="[Table1].[PRODUCT NAME].&amp;[10000Mah Li Polymer Power Charging Midnight]" c="10000Mah Li Polymer Power Charging Midnight"/>
              <i n="[Table1].[PRODUCT NAME].&amp;[10W Charger Cable Meter Black]" c="10W Charger Cable Meter Black"/>
              <i n="[Table1].[PRODUCT NAME].&amp;[10Werun Bluetooth Smartwatch Wireless Fitness]" c="10Werun Bluetooth Smartwatch Wireless Fitness"/>
              <i n="[Table1].[PRODUCT NAME].&amp;[138 8 Inches Ultra Android L55M6 Es]" c="138 8 Inches Ultra Android L55M6 Es"/>
              <i n="[Table1].[PRODUCT NAME].&amp;[2000 Watt Heater White Hn 2500 India]" c="2000 Watt Heater White Hn 2500 India"/>
              <i n="[Table1].[PRODUCT NAME].&amp;[20000Mah Sandstone Triple Charging Delivery]" c="20000Mah Sandstone Triple Charging Delivery"/>
              <i n="[Table1].[PRODUCT NAME].&amp;[33W Soniccharge 2 0 Charger Combo]" c="33W Soniccharge 2 0 Charger Combo"/>
              <i n="[Table1].[PRODUCT NAME].&amp;[682 Black Original Ink Cartridge]" c="682 Black Original Ink Cartridge"/>
              <i n="[Table1].[PRODUCT NAME].&amp;[7Seven Bluetooth Command Netflix Xmrm 00A]" c="7Seven Bluetooth Command Netflix Xmrm 00A"/>
              <i n="[Table1].[PRODUCT NAME].&amp;[7Seven Compatible Non Voice Infrared Universal]" c="7Seven Compatible Non Voice Infrared Universal"/>
              <i n="[Table1].[PRODUCT NAME].&amp;[7Seven Control Youtube Netflix Compatible]" c="7Seven Control Youtube Netflix Compatible"/>
              <i n="[Table1].[PRODUCT NAME].&amp;[7Seven%C2%Ae Compatible Control Replacement Original]" c="7Seven%C2%Ae Compatible Control Replacement Original"/>
              <i n="[Table1].[PRODUCT NAME].&amp;[7Seventm Bluetooth Command Compatible Control]" c="7Seventm Bluetooth Command Compatible Control"/>
              <i n="[Table1].[PRODUCT NAME].&amp;[7Seventm Compatible Android Original Replacement]" c="7Seventm Compatible Android Original Replacement"/>
              <i n="[Table1].[PRODUCT NAME].&amp;[7Seventm Compatible Replacement Original Bn59 01259E]" c="7Seventm Compatible Replacement Original Bn59 01259E"/>
              <i n="[Table1].[PRODUCT NAME].&amp;[7Seventm Universal Replacement Original Akb75095303]" c="7Seventm Universal Replacement Original Akb75095303"/>
              <i n="[Table1].[PRODUCT NAME].&amp;[7Seventm Universal Replacement Original Television]" c="7Seventm Universal Replacement Original Television"/>
              <i n="[Table1].[PRODUCT NAME].&amp;[805 Black Original Ink Cartridge]" c="805 Black Original Ink Cartridge"/>
              <i n="[Table1].[PRODUCT NAME].&amp;[A400 Type C Cable Meter Black]" c="A400 Type C Cable Meter Black"/>
              <i n="[Table1].[PRODUCT NAME].&amp;[Ace 1600 Watt 21 Litre Stainless Function]" c="Ace 1600 Watt 21 Litre Stainless Function"/>
              <i n="[Table1].[PRODUCT NAME].&amp;[Acer Features Bluelight Flickerless Comfyview]" c="Acer Features Bluelight Flickerless Comfyview"/>
              <i n="[Table1].[PRODUCT NAME].&amp;[Acer Inches Android Smart Ar40Ar2841Fdfl]" c="Acer Inches Android Smart Ar40Ar2841Fdfl"/>
              <i n="[Table1].[PRODUCT NAME].&amp;[Acer Inches Ready Android Ar32Ar2841Hdfl]" c="Acer Inches Ready Android Ar32Ar2841Hdfl"/>
              <i n="[Table1].[PRODUCT NAME].&amp;[Acer Inches Ready Android Ar32Ar2841Hdsb]" c="Acer Inches Ready Android Ar32Ar2841Hdsb"/>
              <i n="[Table1].[PRODUCT NAME].&amp;[Acer Inches Ready Ar32Nsv53Hd Black]" c="Acer Inches Ready Ar32Nsv53Hd Black"/>
              <i n="[Table1].[PRODUCT NAME].&amp;[Acer Inches Ultra Android Ar43Ar2851Udfl]" c="Acer Inches Ultra Android Ar43Ar2851Udfl"/>
              <i n="[Table1].[PRODUCT NAME].&amp;[Acer Inches Ultra Android Ar50Ar2851Udfl]" c="Acer Inches Ultra Android Ar50Ar2851Udfl"/>
              <i n="[Table1].[PRODUCT NAME].&amp;[Acer Inches Ultra Android Ar55Ar2851Udfl]" c="Acer Inches Ultra Android Ar55Ar2851Udfl"/>
              <i n="[Table1].[PRODUCT NAME].&amp;[Acer Inches Ultra Android Ar55Ar2851Udpro]" c="Acer Inches Ultra Android Ar55Ar2851Udpro"/>
              <i n="[Table1].[PRODUCT NAME].&amp;[Activa Apsra Approved Ceiling Warranty]" c="Activa Apsra Approved Ceiling Warranty"/>
              <i n="[Table1].[PRODUCT NAME].&amp;[Activa Heat Max Watts Heater White]" c="Activa Heat Max Watts Heater White"/>
              <i n="[Table1].[PRODUCT NAME].&amp;[Activa Instant Spceial Warranty Premium]" c="Activa Instant Spceial Warranty Premium"/>
              <i n="[Table1].[PRODUCT NAME].&amp;[Activa Nutri Mixer Grinder Lasting]" c="Activa Nutri Mixer Grinder Lasting"/>
              <i n="[Table1].[PRODUCT NAME].&amp;[Adapter Projector Computer Laptop Projectors]" c="Adapter Projector Computer Laptop Projectors"/>
              <i n="[Table1].[PRODUCT NAME].&amp;[Adjustable Holder Universal Windshield Smartphones]" c="Adjustable Holder Universal Windshield Smartphones"/>
              <i n="[Table1].[PRODUCT NAME].&amp;[Agaro 1000 Watt 10 Litre Cleaner Function]" c="Agaro 1000 Watt 10 Litre Cleaner Function"/>
              <i n="[Table1].[PRODUCT NAME].&amp;[Agaro 800 Watt Handheld Cleaner Durable]" c="Agaro 800 Watt Handheld Cleaner Durable"/>
              <i n="[Table1].[PRODUCT NAME].&amp;[Agaro Double Layered Boiling Protection]" c="Agaro Double Layered Boiling Protection"/>
              <i n="[Table1].[PRODUCT NAME].&amp;[Agaro Esteem Multi Kettle 1 2]" c="Agaro Esteem Multi Kettle 1 2"/>
              <i n="[Table1].[PRODUCT NAME].&amp;[Agaro Imperial Slow Juicer Watts]" c="Agaro Imperial Slow Juicer Watts"/>
              <i n="[Table1].[PRODUCT NAME].&amp;[Agaro Marvel Litre Toaster Griller]" c="Agaro Marvel Litre Toaster Griller"/>
              <i n="[Table1].[PRODUCT NAME].&amp;[Agaro Portable Capacity Automatic 33603]" c="Agaro Portable Capacity Automatic 33603"/>
              <i n="[Table1].[PRODUCT NAME].&amp;[Agaro Rechargeable Sweaters Blankets Curtains]" c="Agaro Rechargeable Sweaters Blankets Curtains"/>
              <i n="[Table1].[PRODUCT NAME].&amp;[Agaro Regal Electric Ceramic Functions]" c="Agaro Regal Electric Ceramic Functions"/>
              <i n="[Table1].[PRODUCT NAME].&amp;[Agaro Setting Whisking Warranty 33554]" c="Agaro Setting Whisking Warranty 33554"/>
              <i n="[Table1].[PRODUCT NAME].&amp;[Agaro Type C Charging Braided 1 2Meters]" c="Agaro Type C Charging Braided 1 2Meters"/>
              <i n="[Table1].[PRODUCT NAME].&amp;[Agaro Type C Usb Female Adapter]" c="Agaro Type C Usb Female Adapter"/>
              <i n="[Table1].[PRODUCT NAME].&amp;[Agaro Ultrasonic Humidifier 4 5Litres Adjustable]" c="Agaro Ultrasonic Humidifier 4 5Litres Adjustable"/>
              <i n="[Table1].[PRODUCT NAME].&amp;[Aircase 13 Inch 13 3 Inch Macbook Neoprene]" c="Aircase 13 Inch 13 3 Inch Macbook Neoprene"/>
              <i n="[Table1].[PRODUCT NAME].&amp;[Aircase 14 Inch Macbook Protective Neoprene]" c="Aircase 14 Inch Macbook Protective Neoprene"/>
              <i n="[Table1].[PRODUCT NAME].&amp;[Aircase 15 6 Inch Macbook Protective Neoprene]" c="Aircase 15 6 Inch Macbook Protective Neoprene"/>
              <i n="[Table1].[PRODUCT NAME].&amp;[Aircase External Drive 2 5 Inch Black]" c="Aircase External Drive 2 5 Inch Black"/>
              <i n="[Table1].[PRODUCT NAME].&amp;[Airdopes 121V2 Bluetooth Immersive Assistant]" c="Airdopes 121V2 Bluetooth Immersive Assistant"/>
              <i n="[Table1].[PRODUCT NAME].&amp;[Airdopes 141 Playtime Resistance Bluetooth]" c="Airdopes 141 Playtime Resistance Bluetooth"/>
              <i n="[Table1].[PRODUCT NAME].&amp;[Airdopes 181 Playtime Bluetooth Wireless]" c="Airdopes 181 Playtime Bluetooth Wireless"/>
              <i n="[Table1].[PRODUCT NAME].&amp;[Airtel Digital Remote Compatible Recording]" c="Airtel Digital Remote Compatible Recording"/>
              <i n="[Table1].[PRODUCT NAME].&amp;[Airtel Digital Tv Month Recording]" c="Airtel Digital Tv Month Recording"/>
              <i n="[Table1].[PRODUCT NAME].&amp;[Airtel Digitaltv Hotspot Router Ongle]" c="Airtel Digitaltv Hotspot Router Ongle"/>
              <i n="[Table1].[PRODUCT NAME].&amp;[Airtel Digitaltv Setup Box Remote]" c="Airtel Digitaltv Setup Box Remote"/>
              <i n="[Table1].[PRODUCT NAME].&amp;[Airtel Pack Entertainment Installation Months]" c="Airtel Pack Entertainment Installation Months"/>
              <i n="[Table1].[PRODUCT NAME].&amp;[Akiara Electric Handheld Cordless Tailoring]" c="Akiara Electric Handheld Cordless Tailoring"/>
              <i n="[Table1].[PRODUCT NAME].&amp;[Akiara Machine Stitching Extension Adapter]" c="Akiara Machine Stitching Extension Adapter"/>
              <i n="[Table1].[PRODUCT NAME].&amp;[Akiara Tailoring Stitching Scissors Accessories]" c="Akiara Tailoring Stitching Scissors Accessories"/>
              <i n="[Table1].[PRODUCT NAME].&amp;[Allin Exporters Ultrasonic Humidifier Purifier]" c="Allin Exporters Ultrasonic Humidifier Purifier"/>
              <i n="[Table1].[PRODUCT NAME].&amp;[Aluminium Adjustable Mobile Foldable Smartphones]" c="Aluminium Adjustable Mobile Foldable Smartphones"/>
              <i n="[Table1].[PRODUCT NAME].&amp;[Aluminum Adjustable Mobile Foldable Smartphones]" c="Aluminum Adjustable Mobile Foldable Smartphones"/>
              <i n="[Table1].[PRODUCT NAME].&amp;[Amaze Litre Electric Kettle Stainless]" c="Amaze Litre Electric Kettle Stainless"/>
              <i n="[Table1].[PRODUCT NAME].&amp;[Amazfit Version Always Display Monitoring]" c="Amazfit Version Always Display Monitoring"/>
              <i n="[Table1].[PRODUCT NAME].&amp;[Amazon Basics 8 5 Inch Writing Drawing]" c="Amazon Basics 8 5 Inch Writing Drawing"/>
              <i n="[Table1].[PRODUCT NAME].&amp;[Amazon Basics Adjustable Thermostat Certified]" c="Amazon Basics Adjustable Thermostat Certified"/>
              <i n="[Table1].[PRODUCT NAME].&amp;[Amazon Basics Charger Micro Cable]" c="Amazon Basics Charger Micro Cable"/>
              <i n="[Table1].[PRODUCT NAME].&amp;[Amazon Basics Electric Kettle Stainless]" c="Amazon Basics Electric Kettle Stainless"/>
              <i n="[Table1].[PRODUCT NAME].&amp;[Amazon Basics Lightning Certified Charging]" c="Amazon Basics Lightning Certified Charging"/>
              <i n="[Table1].[PRODUCT NAME].&amp;[Amazon Basics Multipurpose Foldable Laptop]" c="Amazon Basics Multipurpose Foldable Laptop"/>
              <i n="[Table1].[PRODUCT NAME].&amp;[Amazon Blender Stainless Blending Isi Marked]" c="Amazon Blender Stainless Blending Isi Marked"/>
              <i n="[Table1].[PRODUCT NAME].&amp;[Amazon Brand Charging Suitable Supported]" c="Amazon Brand Charging Suitable Supported"/>
              <i n="[Table1].[PRODUCT NAME].&amp;[Amazon Brand Solimo 2000 Watt Certified]" c="Amazon Brand Solimo 2000 Watt Certified"/>
              <i n="[Table1].[PRODUCT NAME].&amp;[Amazon Brand Solimo Charging Cable]" c="Amazon Brand Solimo Charging Cable"/>
              <i n="[Table1].[PRODUCT NAME].&amp;[Amazonbasics 108Cm Inch Ultra Smart]" c="Amazonbasics 108Cm Inch Ultra Smart"/>
              <i n="[Table1].[PRODUCT NAME].&amp;[Amazonbasics 16 Gauge Speaker Wire Feet]" c="Amazonbasics 16 Gauge Speaker Wire Feet"/>
              <i n="[Table1].[PRODUCT NAME].&amp;[Amazonbasics 3 5Mm 2 Male Adapter Cable]" c="Amazonbasics 3 5Mm 2 Male Adapter Cable"/>
              <i n="[Table1].[PRODUCT NAME].&amp;[Amazonbasics 400Mm Pedestal Remote White]" c="Amazonbasics 400Mm Pedestal Remote White"/>
              <i n="[Table1].[PRODUCT NAME].&amp;[Amazonbasics 6 Feet Displayport Port Cable]" c="Amazonbasics 6 Feet Displayport Port Cable"/>
              <i n="[Table1].[PRODUCT NAME].&amp;[Amazonbasics Apple Certified Lightning Charging]" c="Amazonbasics Apple Certified Lightning Charging"/>
              <i n="[Table1].[PRODUCT NAME].&amp;[Amazonbasics Azhdad01 Hdmi Coupler Black]" c="Amazonbasics Azhdad01 Hdmi Coupler Black"/>
              <i n="[Table1].[PRODUCT NAME].&amp;[Amazonbasics Braided Hdmi Cable 3 Feet]" c="Amazonbasics Braided Hdmi Cable 3 Feet"/>
              <i n="[Table1].[PRODUCT NAME].&amp;[Amazonbasics Certified Lightning Charge Collection]" c="Amazonbasics Certified Lightning Charge Collection"/>
              <i n="[Table1].[PRODUCT NAME].&amp;[Amazonbasics Certified Lightning Charge Meters]" c="Amazonbasics Certified Lightning Charge Meters"/>
              <i n="[Table1].[PRODUCT NAME].&amp;[Amazonbasics Digital Optical Converter Adapter]" c="Amazonbasics Digital Optical Converter Adapter"/>
              <i n="[Table1].[PRODUCT NAME].&amp;[Amazonbasics Double Braided Nylon Type C]" c="Amazonbasics Double Braided Nylon Type C"/>
              <i n="[Table1].[PRODUCT NAME].&amp;[Amazonbasics Drip Coffee Maker Black]" c="Amazonbasics Drip Coffee Maker Black"/>
              <i n="[Table1].[PRODUCT NAME].&amp;[Amazonbasics Extension Cable 2 Pack Female]" c="Amazonbasics Extension Cable 2 Pack Female"/>
              <i n="[Table1].[PRODUCT NAME].&amp;[Amazonbasics Extension Cable Male Female]" c="Amazonbasics Extension Cable Male Female"/>
              <i n="[Table1].[PRODUCT NAME].&amp;[Amazonbasics Feet Displayport Cable]" c="Amazonbasics Feet Displayport Cable"/>
              <i n="[Table1].[PRODUCT NAME].&amp;[Amazonbasics Flexible Hdmi Cable 3 Foot]" c="Amazonbasics Flexible Hdmi Cable 3 Foot"/>
              <i n="[Table1].[PRODUCT NAME].&amp;[Amazonbasics High Speed Braided 10 Foot 1 Pack]" c="Amazonbasics High Speed Braided 10 Foot 1 Pack"/>
              <i n="[Table1].[PRODUCT NAME].&amp;[Amazonbasics High Speed Braided 6 Foot 1 Pack]" c="Amazonbasics High Speed Braided 6 Foot 1 Pack"/>
              <i n="[Table1].[PRODUCT NAME].&amp;[Amazonbasics High Speed Cable 2 Pack Black]" c="Amazonbasics High Speed Cable 2 Pack Black"/>
              <i n="[Table1].[PRODUCT NAME].&amp;[Amazonbasics High Speed Female Extension Cable]" c="Amazonbasics High Speed Female Extension Cable"/>
              <i n="[Table1].[PRODUCT NAME].&amp;[Amazonbasics High Speed Hdmi Cable Feet]" c="Amazonbasics High Speed Hdmi Cable Feet"/>
              <i n="[Table1].[PRODUCT NAME].&amp;[Amazonbasics Induction Cooktop 1600 Watt]" c="Amazonbasics Induction Cooktop 1600 Watt"/>
              <i n="[Table1].[PRODUCT NAME].&amp;[Amazonbasics Lightning Aluminum Certified Charging]" c="Amazonbasics Lightning Aluminum Certified Charging"/>
              <i n="[Table1].[PRODUCT NAME].&amp;[Amazonbasics Lightning Usb Cable Certified]" c="Amazonbasics Lightning Usb Cable Certified"/>
              <i n="[Table1].[PRODUCT NAME].&amp;[Amazonbasics Micro Charging Android Phones]" c="Amazonbasics Micro Charging Android Phones"/>
              <i n="[Table1].[PRODUCT NAME].&amp;[Amazonbasics Nylon Braided Lightning Cable]" c="Amazonbasics Nylon Braided Lightning Cable"/>
              <i n="[Table1].[PRODUCT NAME].&amp;[Amazonbasics Speed Female Extension Cable]" c="Amazonbasics Speed Female Extension Cable"/>
              <i n="[Table1].[PRODUCT NAME].&amp;[Amazonbasics Type C Usb Male Cable]" c="Amazonbasics Type C Usb Male Cable"/>
              <i n="[Table1].[PRODUCT NAME].&amp;[Amazonbasics Usb 2 0 Cable Male]" c="Amazonbasics Usb 2 0 Cable Male"/>
              <i n="[Table1].[PRODUCT NAME].&amp;[Amazonbasics Usb 3 0 Cable Meters]" c="Amazonbasics Usb 3 0 Cable Meters"/>
              <i n="[Table1].[PRODUCT NAME].&amp;[Amazonbasics Usb Type C 2 0 Cable]" c="Amazonbasics Usb Type C 2 0 Cable"/>
              <i n="[Table1].[PRODUCT NAME].&amp;[Amazonbasics Usb Type C Micro B Cable]" c="Amazonbasics Usb Type C Micro B Cable"/>
              <i n="[Table1].[PRODUCT NAME].&amp;[Amazonbasics Vcs35B15K C 1 5 Litre Bagless Cylinder]" c="Amazonbasics Vcs35B15K C 1 5 Litre Bagless Cylinder"/>
              <i n="[Table1].[PRODUCT NAME].&amp;[Ambrane 20000Mah Lithium Polymer Stylo 20K]" c="Ambrane 20000Mah Lithium Polymer Stylo 20K"/>
              <i n="[Table1].[PRODUCT NAME].&amp;[Ambrane Abdc 10 Charging Transmission Compatible]" c="Ambrane Abdc 10 Charging Transmission Compatible"/>
              <i n="[Table1].[PRODUCT NAME].&amp;[Ambrane Adjustment Compatibility Multipurpose Anti Skid]" c="Ambrane Adjustment Compatibility Multipurpose Anti Skid"/>
              <i n="[Table1].[PRODUCT NAME].&amp;[Ambrane Bcl 15 Lightning Cable Smartphone]" c="Ambrane Bcl 15 Lightning Cable Smartphone"/>
              <i n="[Table1].[PRODUCT NAME].&amp;[Ambrane Charging 480Mbps Abcc 100 Black Grey]" c="Ambrane Charging 480Mbps Abcc 100 Black Grey"/>
              <i n="[Table1].[PRODUCT NAME].&amp;[Ambrane Charging Neckband Wireless Acm]" c="Ambrane Charging Neckband Wireless Acm"/>
              <i n="[Table1].[PRODUCT NAME].&amp;[Ambrane Charging Neckband Wireless Act]" c="Ambrane Charging Neckband Wireless Act"/>
              <i n="[Table1].[PRODUCT NAME].&amp;[Ambrane Charging Unbreakable Braided Connector]" c="Ambrane Charging Unbreakable Braided Connector"/>
              <i n="[Table1].[PRODUCT NAME].&amp;[Ambrane Multi Layer Protection Li Polymer Stylo]" c="Ambrane Multi Layer Protection Li Polymer Stylo"/>
              <i n="[Table1].[PRODUCT NAME].&amp;[Ambrane Multi Layer Protection Li Polymer Stylo 10K]" c="Ambrane Multi Layer Protection Li Polymer Stylo 10K"/>
              <i n="[Table1].[PRODUCT NAME].&amp;[Ambrane Unbreakable Charging Braided Android]" c="Ambrane Unbreakable Charging Braided Android"/>
              <i n="[Table1].[PRODUCT NAME].&amp;[Ambrane Unbreakable Charging Braided Cable]" c="Ambrane Unbreakable Charging Braided Cable"/>
              <i n="[Table1].[PRODUCT NAME].&amp;[Ambrane Unbreakable Charging Braided Multipurpose]" c="Ambrane Unbreakable Charging Braided Multipurpose"/>
              <i n="[Table1].[PRODUCT NAME].&amp;[Ambrane Unbreakable Charging Rct15 Supports]" c="Ambrane Unbreakable Charging Rct15 Supports"/>
              <i n="[Table1].[PRODUCT NAME].&amp;[American Micronic Ami Vcd21 1600Wdx Wet 1600Watts 21 Litres Stainless]" c="American Micronic Ami Vcd21 1600Wdx Wet 1600Watts 21 Litres Stainless"/>
              <i n="[Table1].[PRODUCT NAME].&amp;[Amkette Charging Cable Iphone Touch]" c="Amkette Charging Cable Iphone Touch"/>
              <i n="[Table1].[PRODUCT NAME].&amp;[Amozo Cover Iphone Polycarbonate Transparent]" c="Amozo Cover Iphone Polycarbonate Transparent"/>
              <i n="[Table1].[PRODUCT NAME].&amp;[Amozo Iphone 13 Polycarbonate Transparent]" c="Amozo Iphone 13 Polycarbonate Transparent"/>
              <i n="[Table1].[PRODUCT NAME].&amp;[Anjaney Enterprise Multipurpose Breakfast Ergonomic]" c="Anjaney Enterprise Multipurpose Breakfast Ergonomic"/>
              <i n="[Table1].[PRODUCT NAME].&amp;[Ant Esports Gm320 Programmable Comfortable]" c="Ant Esports Gm320 Programmable Comfortable"/>
              <i n="[Table1].[PRODUCT NAME].&amp;[Ao Smith Hse Vas 15 Litre Storage]" c="Ao Smith Hse Vas 15 Litre Storage"/>
              <i n="[Table1].[PRODUCT NAME].&amp;[Apc Bx600C 600Va 230V Back]" c="Apc Bx600C 600Va 230V Back"/>
              <i n="[Table1].[PRODUCT NAME].&amp;[Apsara Platinum Pencils Value Pack]" c="Apsara Platinum Pencils Value Pack"/>
              <i n="[Table1].[PRODUCT NAME].&amp;[Aquadpure Copper Adjuster Purifier Technology]" c="Aquadpure Copper Adjuster Purifier Technology"/>
              <i n="[Table1].[PRODUCT NAME].&amp;[Aquadpure Copper Ro Automatic Controller]" c="Aquadpure Copper Ro Automatic Controller"/>
              <i n="[Table1].[PRODUCT NAME].&amp;[Aquaguard Purification Municipal Eureka Forbes]" c="Aquaguard Purification Municipal Eureka Forbes"/>
              <i n="[Table1].[PRODUCT NAME].&amp;[Armour Ar1100Wb 1100 Watt Soleplate Purple]" c="Armour Ar1100Wb 1100 Watt Soleplate Purple"/>
              <i n="[Table1].[PRODUCT NAME].&amp;[Artis Ar 45Wmg2 Compatible Laptop Adaptor]" c="Artis Ar 45Wmg2 Compatible Laptop Adaptor"/>
              <i n="[Table1].[PRODUCT NAME].&amp;[Astigo Compatible Remote Airtel Set]" c="Astigo Compatible Remote Airtel Set"/>
              <i n="[Table1].[PRODUCT NAME].&amp;[Astigo Compatible Remote Control Smart]" c="Astigo Compatible Remote Control Smart"/>
              <i n="[Table1].[PRODUCT NAME].&amp;[Atom Selves A100 Digital Pocket Silver]" c="Atom Selves A100 Digital Pocket Silver"/>
              <i n="[Table1].[PRODUCT NAME].&amp;[Atomberg Renesa Motor Remote Ceiling]" c="Atomberg Renesa Motor Remote Ceiling"/>
              <i n="[Table1].[PRODUCT NAME].&amp;[Avnish Water Filter Layer Filtration]" c="Avnish Water Filter Layer Filtration"/>
              <i n="[Table1].[PRODUCT NAME].&amp;[Bajaj 1500 Watt Immersion Heater Plug]" c="Bajaj 1500 Watt Immersion Heater Plug"/>
              <i n="[Table1].[PRODUCT NAME].&amp;[Bajaj Atx 750 Watt Pop Up Toaster]" c="Bajaj Atx 750 Watt Pop Up Toaster"/>
              <i n="[Table1].[PRODUCT NAME].&amp;[Bajaj Delux 2000 Watt Room Heater]" c="Bajaj Delux 2000 Watt Room Heater"/>
              <i n="[Table1].[PRODUCT NAME].&amp;[Bajaj Dhx 1000 Watt Ivory Color]" c="Bajaj Dhx 1000 Watt Ivory Color"/>
              <i n="[Table1].[PRODUCT NAME].&amp;[Bajaj Dx 1000 Watt Dry Iron]" c="Bajaj Dx 1000 Watt Dry Iron"/>
              <i n="[Table1].[PRODUCT NAME].&amp;[Bajaj Dx 600 Watt Light Weight]" c="Bajaj Dx 600 Watt Light Weight"/>
              <i n="[Table1].[PRODUCT NAME].&amp;[Bajaj Dx 600 Watts Light Weight]" c="Bajaj Dx 600 Watts Light Weight"/>
              <i n="[Table1].[PRODUCT NAME].&amp;[Bajaj Frore 1200 Brown Ceiling]" c="Bajaj Frore 1200 Brown Ceiling"/>
              <i n="[Table1].[PRODUCT NAME].&amp;[Bajaj Hm 01 250 Watt Mixer]" c="Bajaj Hm 01 250 Watt Mixer"/>
              <i n="[Table1].[PRODUCT NAME].&amp;[Bajaj Jars Mixer Grinder White]" c="Bajaj Jars Mixer Grinder White"/>
              <i n="[Table1].[PRODUCT NAME].&amp;[Bajaj Majesty 1000 Watt Iron White]" c="Bajaj Majesty 1000 Watt Iron White"/>
              <i n="[Table1].[PRODUCT NAME].&amp;[Bajaj Majesty Duetto Lpg 6 Litre]" c="Bajaj Majesty Duetto Lpg 6 Litre"/>
              <i n="[Table1].[PRODUCT NAME].&amp;[Bajaj Majesty Filled Radiator Heater]" c="Bajaj Majesty Filled Radiator Heater"/>
              <i n="[Table1].[PRODUCT NAME].&amp;[Bajaj Minor 1000 Watt Room Heater]" c="Bajaj Minor 1000 Watt Room Heater"/>
              <i n="[Table1].[PRODUCT NAME].&amp;[Bajaj New Shakti Neo Storage]" c="Bajaj New Shakti Neo Storage"/>
              <i n="[Table1].[PRODUCT NAME].&amp;[Bajaj Rex 500 Watt Mixer Grinder]" c="Bajaj Rex 500 Watt Mixer Grinder"/>
              <i n="[Table1].[PRODUCT NAME].&amp;[Bajaj Rex Mixer Grinder White]" c="Bajaj Rex Mixer Grinder White"/>
              <i n="[Table1].[PRODUCT NAME].&amp;[Bajaj Rhx 2 800 Watt Room Heater]" c="Bajaj Rhx 2 800 Watt Room Heater"/>
              <i n="[Table1].[PRODUCT NAME].&amp;[Bajaj Rx 10 2000 Watt Convector]" c="Bajaj Rx 10 2000 Watt Convector"/>
              <i n="[Table1].[PRODUCT NAME].&amp;[Bajaj Rx 11 2000 Watt Convector]" c="Bajaj Rx 11 2000 Watt Convector"/>
              <i n="[Table1].[PRODUCT NAME].&amp;[Bajaj Shakti Heater Multiple Safety]" c="Bajaj Shakti Heater Multiple Safety"/>
              <i n="[Table1].[PRODUCT NAME].&amp;[Bajaj Splendora Instant Water Heater]" c="Bajaj Splendora Instant Water Heater"/>
              <i n="[Table1].[PRODUCT NAME].&amp;[Bajaj Waterproof Watts Immersion Heater]" c="Bajaj Waterproof Watts Immersion Heater"/>
              <i n="[Table1].[PRODUCT NAME].&amp;[Balzano Speed Nutri Blender Smoothie]" c="Balzano Speed Nutri Blender Smoothie"/>
              <i n="[Table1].[PRODUCT NAME].&amp;[Basesailor 2Nd Generation Firestick Remote]" c="Basesailor 2Nd Generation Firestick Remote"/>
              <i n="[Table1].[PRODUCT NAME].&amp;[Bassheads 122 Earphones Tangle Straight]" c="Bassheads 122 Earphones Tangle Straight"/>
              <i n="[Table1].[PRODUCT NAME].&amp;[Bassheads 152 Tonesecure Braided Earphones]" c="Bassheads 152 Tonesecure Braided Earphones"/>
              <i n="[Table1].[PRODUCT NAME].&amp;[Beatxp Multipurpose Portable Electronic Weighing]" c="Beatxp Multipurpose Portable Electronic Weighing"/>
              <i n="[Table1].[PRODUCT NAME].&amp;[Beetel Smartphone Charging 480Mbps Xcd C12]" c="Beetel Smartphone Charging 480Mbps Xcd C12"/>
              <i n="[Table1].[PRODUCT NAME].&amp;[Belkin Certified Lightning Braided Meters Black]" c="Belkin Certified Lightning Braided Meters Black"/>
              <i n="[Table1].[PRODUCT NAME].&amp;[Belkin Essential F9E400Zb1 5Mgry 4 Socket Protector]" c="Belkin Essential F9E400Zb1 5Mgry 4 Socket Protector"/>
              <i n="[Table1].[PRODUCT NAME].&amp;[Belkin Lightning Airpods Mfi Certified Charging]" c="Belkin Lightning Airpods Mfi Certified Charging"/>
              <i n="[Table1].[PRODUCT NAME].&amp;[Belkin Lightning Iphone Charging Mfi Certified]" c="Belkin Lightning Iphone Charging Mfi Certified"/>
              <i n="[Table1].[PRODUCT NAME].&amp;[Belkin Lightning Unbreakable Braided Charging]" c="Belkin Lightning Unbreakable Braided Charging"/>
              <i n="[Table1].[PRODUCT NAME].&amp;[Belkin Usb C Charging Usb If Certified]" c="Belkin Usb C Charging Usb If Certified"/>
              <i n="[Table1].[PRODUCT NAME].&amp;[Bestor Portable Paperless Digital Writing]" c="Bestor Portable Paperless Digital Writing"/>
              <i n="[Table1].[PRODUCT NAME].&amp;[Bestor%C2%Ae 48Gbps 9 80Ft Braided Cord 4K]" c="Bestor%C2%Ae 48Gbps 9 80Ft Braided Cord 4K"/>
              <i n="[Table1].[PRODUCT NAME].&amp;[Black Decker Bxir2201In 2200 Watt Cordless]" c="Black Decker Bxir2201In 2200 Watt Cordless"/>
              <i n="[Table1].[PRODUCT NAME].&amp;[Bluerigger Digital Optical Audio Toslink]" c="Bluerigger Digital Optical Audio Toslink"/>
              <i n="[Table1].[PRODUCT NAME].&amp;[Bluerigger Digital Optical Toslink Meters]" c="Bluerigger Digital Optical Toslink Meters"/>
              <i n="[Table1].[PRODUCT NAME].&amp;[Bluerigger High Speed Cable Ethernet]" c="Bluerigger High Speed Cable Ethernet"/>
              <i n="[Table1].[PRODUCT NAME].&amp;[Bluetooth Transmitter Receiver Headphones Speakers]" c="Bluetooth Transmitter Receiver Headphones Speakers"/>
              <i n="[Table1].[PRODUCT NAME].&amp;[Boat 350 Cable Carbon Black]" c="Boat 350 Cable Carbon Black"/>
              <i n="[Table1].[PRODUCT NAME].&amp;[Boat A325 Tangle Free Charging Transmission]" c="Boat A325 Tangle Free Charging Transmission"/>
              <i n="[Table1].[PRODUCT NAME].&amp;[Boat A750 Resistant Tangle Free Transmission]" c="Boat A750 Resistant Tangle Free Transmission"/>
              <i n="[Table1].[PRODUCT NAME].&amp;[Boat A750 Tangle Free Transmission Rebellious]" c="Boat A750 Tangle Free Transmission Rebellious"/>
              <i n="[Table1].[PRODUCT NAME].&amp;[Boat Airdopes 171 Functionality Resistance]" c="Boat Airdopes 171 Functionality Resistance"/>
              <i n="[Table1].[PRODUCT NAME].&amp;[Boat Airdopes 191G Wireless Appealing]" c="Boat Airdopes 191G Wireless Appealing"/>
              <i n="[Table1].[PRODUCT NAME].&amp;[Boat Bassheads 100 Headphones Black]" c="Boat Bassheads 100 Headphones Black"/>
              <i n="[Table1].[PRODUCT NAME].&amp;[Boat Bassheads 100 Inspired Earphones]" c="Boat Bassheads 100 Inspired Earphones"/>
              <i n="[Table1].[PRODUCT NAME].&amp;[Boat Bassheads 102 Wired Earphones]" c="Boat Bassheads 102 Wired Earphones"/>
              <i n="[Table1].[PRODUCT NAME].&amp;[Boat Bassheads 225 Special Headphones]" c="Boat Bassheads 225 Special Headphones"/>
              <i n="[Table1].[PRODUCT NAME].&amp;[Boat Bassheads 242 Earphones Resistance]" c="Boat Bassheads 242 Earphones Resistance"/>
              <i n="[Table1].[PRODUCT NAME].&amp;[Boat Bassheads 242 Wired Earphones]" c="Boat Bassheads 242 Wired Earphones"/>
              <i n="[Table1].[PRODUCT NAME].&amp;[Boat Display Multiple Monitoring Charcoal]" c="Boat Display Multiple Monitoring Charcoal"/>
              <i n="[Table1].[PRODUCT NAME].&amp;[Boat Flash Smartwatch Resistance Lightning]" c="Boat Flash Smartwatch Resistance Lightning"/>
              <i n="[Table1].[PRODUCT NAME].&amp;[Boat Launched Electra Ultra Seamless Personalization]" c="Boat Launched Electra Ultra Seamless Personalization"/>
              <i n="[Table1].[PRODUCT NAME].&amp;[Boat Launched Ultra Seamless Personalization Charcoal]" c="Boat Launched Ultra Seamless Personalization Charcoal"/>
              <i n="[Table1].[PRODUCT NAME].&amp;[Boat Ltg 550V3 Lightning Resistance]" c="Boat Ltg 550V3 Lightning Resistance"/>
              <i n="[Table1].[PRODUCT NAME].&amp;[Boat Micro Usb Tangle Free Transmission]" c="Boat Micro Usb Tangle Free Transmission"/>
              <i n="[Table1].[PRODUCT NAME].&amp;[Boat Rockerz 255 Pro Earphones]" c="Boat Rockerz 255 Pro Earphones"/>
              <i n="[Table1].[PRODUCT NAME].&amp;[Boat Rockerz 330 Bluetooth Assistant]" c="Boat Rockerz 330 Bluetooth Assistant"/>
              <i n="[Table1].[PRODUCT NAME].&amp;[Boat Rockerz 550 Headphone Aesthetics]" c="Boat Rockerz 550 Headphone Aesthetics"/>
              <i n="[Table1].[PRODUCT NAME].&amp;[Boat Smartwatch Multiple Monitoring Resistance]" c="Boat Smartwatch Multiple Monitoring Resistance"/>
              <i n="[Table1].[PRODUCT NAME].&amp;[Boat Stone 250 Playback Hours]" c="Boat Stone 250 Playback Hours"/>
              <i n="[Table1].[PRODUCT NAME].&amp;[Boat Stone Bluetooth Speaker Black]" c="Boat Stone Bluetooth Speaker Black"/>
              <i n="[Table1].[PRODUCT NAME].&amp;[Boat Type C A400 Cable Carbon]" c="Boat Type C A400 Cable Carbon"/>
              <i n="[Table1].[PRODUCT NAME].&amp;[Boat Type Cable 1 5M Black]" c="Boat Type Cable 1 5M Black"/>
              <i n="[Table1].[PRODUCT NAME].&amp;[Boat Wave Call Dedicated Multi Sport]" c="Boat Wave Call Dedicated Multi Sport"/>
              <i n="[Table1].[PRODUCT NAME].&amp;[Boat Wave Lite Smartwatch Activity]" c="Boat Wave Lite Smartwatch Activity"/>
              <i n="[Table1].[PRODUCT NAME].&amp;[Boat Wave Lite Smartwatch Multiple]" c="Boat Wave Lite Smartwatch Multiple"/>
              <i n="[Table1].[PRODUCT NAME].&amp;[Boniry Waffle Maker Inch Watts]" c="Boniry Waffle Maker Inch Watts"/>
              <i n="[Table1].[PRODUCT NAME].&amp;[Boom Ultima Headphones Cancelling Earphones]" c="Boom Ultima Headphones Cancelling Earphones"/>
              <i n="[Table1].[PRODUCT NAME].&amp;[Borosil Electric Vegetables Transparent Stainless]" c="Borosil Electric Vegetables Transparent Stainless"/>
              <i n="[Table1].[PRODUCT NAME].&amp;[Borosil Jumbo 1000 Watt Grill Sandwich]" c="Borosil Jumbo 1000 Watt Grill Sandwich"/>
              <i n="[Table1].[PRODUCT NAME].&amp;[Borosil Plastic Chefdelite Bch20Dbb21 Technology]" c="Borosil Plastic Chefdelite Bch20Dbb21 Technology"/>
              <i n="[Table1].[PRODUCT NAME].&amp;[Borosil Prime Bgrillps11 Grill Sandwich]" c="Borosil Prime Bgrillps11 Grill Sandwich"/>
              <i n="[Table1].[PRODUCT NAME].&amp;[Borosil Rio 1 5L Electric Kettle]" c="Borosil Rio 1 5L Electric Kettle"/>
              <i n="[Table1].[PRODUCT NAME].&amp;[Borosil Volcano Filled Radiator Heater]" c="Borosil Volcano Filled Radiator Heater"/>
              <i n="[Table1].[PRODUCT NAME].&amp;[Bosch Truemixx Pro Grinder Watt Mgm8842Min]" c="Bosch Truemixx Pro Grinder Watt Mgm8842Min"/>
              <i n="[Table1].[PRODUCT NAME].&amp;[Boult Audio Bassbuds Oak Earphones]" c="Boult Audio Bassbuds Oak Earphones"/>
              <i n="[Table1].[PRODUCT NAME].&amp;[Boult Audio Bluetooth Environmental Cancellation]" c="Boult Audio Bluetooth Environmental Cancellation"/>
              <i n="[Table1].[PRODUCT NAME].&amp;[Boult Audio Bluetooth Resistant Assistant]" c="Boult Audio Bluetooth Resistant Assistant"/>
              <i n="[Table1].[PRODUCT NAME].&amp;[Boult Audio Curve Sweatproof Headphones]" c="Boult Audio Curve Sweatproof Headphones"/>
              <i n="[Table1].[PRODUCT NAME].&amp;[Boult Audio Environmental Cancellation Bluetooth]" c="Boult Audio Environmental Cancellation Bluetooth"/>
              <i n="[Table1].[PRODUCT NAME].&amp;[Boult Audio Equalizer Cancellation Bluetooth]" c="Boult Audio Equalizer Cancellation Bluetooth"/>
              <i n="[Table1].[PRODUCT NAME].&amp;[Boult Audio Lightning Environmental Cancellation]" c="Boult Audio Lightning Environmental Cancellation"/>
              <i n="[Table1].[PRODUCT NAME].&amp;[Boult Audio Powerbuds Wireless Waterproof]" c="Boult Audio Powerbuds Wireless Waterproof"/>
              <i n="[Table1].[PRODUCT NAME].&amp;[Boult Audio Truebuds Wireless Waterproof]" c="Boult Audio Truebuds Wireless Waterproof"/>
              <i n="[Table1].[PRODUCT NAME].&amp;[Boult Audio Wired Lightweight Comfortable]" c="Boult Audio Wired Lightweight Comfortable"/>
              <i n="[Table1].[PRODUCT NAME].&amp;[Boult Audio X1 Earphones Cancellation]" c="Boult Audio X1 Earphones Cancellation"/>
              <i n="[Table1].[PRODUCT NAME].&amp;[Boult Bluetooth Smartwatch Brightness Waterproof]" c="Boult Bluetooth Smartwatch Brightness Waterproof"/>
              <i n="[Table1].[PRODUCT NAME].&amp;[Boya Omnidirectional Lavalier Condenser Microphone]" c="Boya Omnidirectional Lavalier Condenser Microphone"/>
              <i n="[Table1].[PRODUCT NAME].&amp;[Brand Conquer Reader Adapter Portable]" c="Brand Conquer Reader Adapter Portable"/>
              <i n="[Table1].[PRODUCT NAME].&amp;[Brayden Plastic Express Bi Level Stainless]" c="Brayden Plastic Express Bi Level Stainless"/>
              <i n="[Table1].[PRODUCT NAME].&amp;[Brayden Portable Smoothie Blender Rechargeable]" c="Brayden Portable Smoothie Blender Rechargeable"/>
              <i n="[Table1].[PRODUCT NAME].&amp;[Brustro Copytinta Coloured Bright Printing]" c="Brustro Copytinta Coloured Bright Printing"/>
              <i n="[Table1].[PRODUCT NAME].&amp;[Bulfyss Plastic Remover Cleaner Remover]" c="Bulfyss Plastic Remover Cleaner Remover"/>
              <i n="[Table1].[PRODUCT NAME].&amp;[Bulfyss Rechargeable Effectively Cashmere Warranty]" c="Bulfyss Rechargeable Effectively Cashmere Warranty"/>
              <i n="[Table1].[PRODUCT NAME].&amp;[Bulfyss Stainless Weighing Nutrition Warranty]" c="Bulfyss Stainless Weighing Nutrition Warranty"/>
              <i n="[Table1].[PRODUCT NAME].&amp;[Butterfly 150 Watt Grinder Scrapper Attachment]" c="Butterfly 150 Watt Grinder Scrapper Attachment"/>
              <i n="[Table1].[PRODUCT NAME].&amp;[Butterfly Ekn 1 5 Litre Kettle Silver]" c="Butterfly Ekn 1 5 Litre Kettle Silver"/>
              <i n="[Table1].[PRODUCT NAME].&amp;[Butterfly Hero 500 Mixer Grinder]" c="Butterfly Hero 500 Mixer Grinder"/>
              <i n="[Table1].[PRODUCT NAME].&amp;[Butterfly Jet Elite 750 Watt Grinder]" c="Butterfly Jet Elite 750 Watt Grinder"/>
              <i n="[Table1].[PRODUCT NAME].&amp;[Butterfly Smart 750 Watt Mixer Grinder]" c="Butterfly Smart 750 Watt Mixer Grinder"/>
              <i n="[Table1].[PRODUCT NAME].&amp;[Bxgs1501In Handheld Portable Garment Steamer]" c="Bxgs1501In Handheld Portable Garment Steamer"/>
              <i n="[Table1].[PRODUCT NAME].&amp;[Cable Certified 48Gbps Ultra Dynamic]" c="Cable Certified 48Gbps Ultra Dynamic"/>
              <i n="[Table1].[PRODUCT NAME].&amp;[Cablecreation Audio Cable 3 5Mm 2 Male]" c="Cablecreation Audio Cable 3 5Mm 2 Male"/>
              <i n="[Table1].[PRODUCT NAME].&amp;[Cablet Portable External Enclosure Tool Free]" c="Cablet Portable External Enclosure Tool Free"/>
              <i n="[Table1].[PRODUCT NAME].&amp;[Cafe Jei Filtration Resistant Borosilicate]" c="Cafe Jei Filtration Resistant Borosilicate"/>
              <i n="[Table1].[PRODUCT NAME].&amp;[Caldipree Silicone Compatible Bn68 13897A 2022 Black]" c="Caldipree Silicone Compatible Bn68 13897A 2022 Black"/>
              <i n="[Table1].[PRODUCT NAME].&amp;[Callas Multipurpose Breakfast Ergonomic Wa 27 Black]" c="Callas Multipurpose Breakfast Ergonomic Wa 27 Black"/>
              <i n="[Table1].[PRODUCT NAME].&amp;[Camel Camlin Kokuyo Acrylic Color]" c="Camel Camlin Kokuyo Acrylic Color"/>
              <i n="[Table1].[PRODUCT NAME].&amp;[Camel Camlin Kokuyo Fabrica Acrylic]" c="Camel Camlin Kokuyo Fabrica Acrylic"/>
              <i n="[Table1].[PRODUCT NAME].&amp;[Camel Oil Pastel Reusable Plastic]" c="Camel Oil Pastel Reusable Plastic"/>
              <i n="[Table1].[PRODUCT NAME].&amp;[Camlin Elegante Fountain Pen Black]" c="Camlin Elegante Fountain Pen Black"/>
              <i n="[Table1].[PRODUCT NAME].&amp;[Candes Automatic Instant Multiple Perfecto]" c="Candes Automatic Instant Multiple Perfecto"/>
              <i n="[Table1].[PRODUCT NAME].&amp;[Candes Blowhot Silent Blower Heater]" c="Candes Blowhot Silent Blower Heater"/>
              <i n="[Table1].[PRODUCT NAME].&amp;[Candes Gloster Silent Blower Heater]" c="Candes Gloster Silent Blower Heater"/>
              <i n="[Table1].[PRODUCT NAME].&amp;[Canon E4570 Efficient Printing Compatible]" c="Canon E4570 Efficient Printing Compatible"/>
              <i n="[Table1].[PRODUCT NAME].&amp;[Canon E477 Wireless Efficient Printer]" c="Canon E477 Wireless Efficient Printer"/>
              <i n="[Table1].[PRODUCT NAME].&amp;[Canon Mg2577S Inkjet Colour Printer]" c="Canon Mg2577S Inkjet Colour Printer"/>
              <i n="[Table1].[PRODUCT NAME].&amp;[Caprigo Universal Monitor Rotatable Black M416]" c="Caprigo Universal Monitor Rotatable Black M416"/>
              <i n="[Table1].[PRODUCT NAME].&amp;[Casio Fx 991Es Plus 2Nd Scientific Calculator]" c="Casio Fx 991Es Plus 2Nd Scientific Calculator"/>
              <i n="[Table1].[PRODUCT NAME].&amp;[Casio Mj 120D Electronic Calculator]" c="Casio Mj 120D Electronic Calculator"/>
              <i n="[Table1].[PRODUCT NAME].&amp;[Casio Mj 12D Desktop Calculator Grey]" c="Casio Mj 12D Desktop Calculator Grey"/>
              <i n="[Table1].[PRODUCT NAME].&amp;[Casio Non Programmable Scientific Calculator Functions]" c="Casio Non Programmable Scientific Calculator Functions"/>
              <i n="[Table1].[PRODUCT NAME].&amp;[Cedo Oneplus Charging Compatible Devices]" c="Cedo Oneplus Charging Compatible Devices"/>
              <i n="[Table1].[PRODUCT NAME].&amp;[Cello Non Stick Aluminium Sandwich Toaster]" c="Cello Non Stick Aluminium Sandwich Toaster"/>
              <i n="[Table1].[PRODUCT NAME].&amp;[Cello Stainless Electric Kettle Silver]" c="Cello Stainless Electric Kettle Silver"/>
              <i n="[Table1].[PRODUCT NAME].&amp;[Charger Certified Charging Adaptor Cellular]" c="Charger Certified Charging Adaptor Cellular"/>
              <i n="[Table1].[PRODUCT NAME].&amp;[Charger Multi Layer Protection Certified Charging]" c="Charger Multi Layer Protection Certified Charging"/>
              <i n="[Table1].[PRODUCT NAME].&amp;[Charging Braided Charger Samsung Galaxy]" c="Charging Braided Charger Samsung Galaxy"/>
              <i n="[Table1].[PRODUCT NAME].&amp;[Charging Braided Compatible Samsung Galaxy]" c="Charging Braided Compatible Samsung Galaxy"/>
              <i n="[Table1].[PRODUCT NAME].&amp;[Charging Certified Lightning Transfer Iphone12]" c="Charging Certified Lightning Transfer Iphone12"/>
              <i n="[Table1].[PRODUCT NAME].&amp;[Classmate Drawing Book Unruled Pages]" c="Classmate Drawing Book Unruled Pages"/>
              <i n="[Table1].[PRODUCT NAME].&amp;[Classmate Itc Octane Colourburst Pen]" c="Classmate Itc Octane Colourburst Pen"/>
              <i n="[Table1].[PRODUCT NAME].&amp;[Classmate Long Book Unruled Pages]" c="Classmate Long Book Unruled Pages"/>
              <i n="[Table1].[PRODUCT NAME].&amp;[Classmate Long Notebook Cover Single]" c="Classmate Long Notebook Cover Single"/>
              <i n="[Table1].[PRODUCT NAME].&amp;[Classmate Octane Neon Pack 5]" c="Classmate Octane Neon Pack 5"/>
              <i n="[Table1].[PRODUCT NAME].&amp;[Classmate Octane Pen Neon Refills]" c="Classmate Octane Pen Neon Refills"/>
              <i n="[Table1].[PRODUCT NAME].&amp;[Classmate Premium Subject Notebook Single]" c="Classmate Premium Subject Notebook Single"/>
              <i n="[Table1].[PRODUCT NAME].&amp;[Classmate Pulse Spiral Notebook Unruled]" c="Classmate Pulse Spiral Notebook Unruled"/>
              <i n="[Table1].[PRODUCT NAME].&amp;[Classmate Pulse Subject Notebook Single]" c="Classmate Pulse Subject Notebook Single"/>
              <i n="[Table1].[PRODUCT NAME].&amp;[Clublaptop Reversible 15 6 Inch Laptop Sleeve]" c="Clublaptop Reversible 15 6 Inch Laptop Sleeve"/>
              <i n="[Table1].[PRODUCT NAME].&amp;[Coi Sticky Notes Holder Gifting]" c="Coi Sticky Notes Holder Gifting"/>
              <i n="[Table1].[PRODUCT NAME].&amp;[Compatible I Phone13 I Phone11 Only Adapter]" c="Compatible I Phone13 I Phone11 Only Adapter"/>
              <i n="[Table1].[PRODUCT NAME].&amp;[Compatible Pixel 6A Military Grade Anti Explosion]" c="Compatible Pixel 6A Military Grade Anti Explosion"/>
              <i n="[Table1].[PRODUCT NAME].&amp;[Compatible Suitable Control Non Support Netflix]" c="Compatible Suitable Control Non Support Netflix"/>
              <i n="[Table1].[PRODUCT NAME].&amp;[Connector Converter Adapter Compatible Samsung]" c="Connector Converter Adapter Compatible Samsung"/>
              <i n="[Table1].[PRODUCT NAME].&amp;[Cookjoy Cj1600Wpc Induction Cooktop Black]" c="Cookjoy Cj1600Wpc Induction Cooktop Black"/>
              <i n="[Table1].[PRODUCT NAME].&amp;[Cookwell Bullet Mixer Grinder Silver]" c="Cookwell Bullet Mixer Grinder Silver"/>
              <i n="[Table1].[PRODUCT NAME].&amp;[Cordless Resistant Soleplate Vertical Horizontal]" c="Cordless Resistant Soleplate Vertical Horizontal"/>
              <i n="[Table1].[PRODUCT NAME].&amp;[Cosmos Portable Flexible Colors Ec Pof1]" c="Cosmos Portable Flexible Colors Ec Pof1"/>
              <i n="[Table1].[PRODUCT NAME].&amp;[Cosmos Portable Flexible Light Colours]" c="Cosmos Portable Flexible Light Colours"/>
              <i n="[Table1].[PRODUCT NAME].&amp;[Cotbolt Compatible Bn59 01312A Shockproof Protective]" c="Cotbolt Compatible Bn59 01312A Shockproof Protective"/>
              <i n="[Table1].[PRODUCT NAME].&amp;[Cotbolt Silicone Protective Shockproof Waterproof]" c="Cotbolt Silicone Protective Shockproof Waterproof"/>
              <i n="[Table1].[PRODUCT NAME].&amp;[Coway Professional Purifier Anti Virus Ap 1019C]" c="Coway Professional Purifier Anti Virus Ap 1019C"/>
              <i n="[Table1].[PRODUCT NAME].&amp;[Cp Plus Intelligent Compatible Communication]" c="Cp Plus Intelligent Compatible Communication"/>
              <i n="[Table1].[PRODUCT NAME].&amp;[Croma 500 Watt Grinder Crak4184 Purple]" c="Croma 500 Watt Grinder Crak4184 Purple"/>
              <i n="[Table1].[PRODUCT NAME].&amp;[Croma Inches Ready Crel7369 Black]" c="Croma Inches Ready Crel7369 Black"/>
              <i n="[Table1].[PRODUCT NAME].&amp;[Croma Transfer Durability Warranty Crcma0106Stc10]" c="Croma Transfer Durability Warranty Crcma0106Stc10"/>
              <i n="[Table1].[PRODUCT NAME].&amp;[Croma Weilburger Soleplate Coating Crshah702Sir11]" c="Croma Weilburger Soleplate Coating Crshah702Sir11"/>
              <i n="[Table1].[PRODUCT NAME].&amp;[Crompton 1200Mm Designer Ceiling Smoked]" c="Crompton 1200Mm Designer Ceiling Smoked"/>
              <i n="[Table1].[PRODUCT NAME].&amp;[Crompton Arno Neo Aswh 3015 Star Rated]" c="Crompton Arno Neo Aswh 3015 Star Rated"/>
              <i n="[Table1].[PRODUCT NAME].&amp;[Crompton Brio 1000 Years Warranty]" c="Crompton Brio 1000 Years Warranty"/>
              <i n="[Table1].[PRODUCT NAME].&amp;[Crompton Cg Ihl 1500 Watt Immersion Compatible]" c="Crompton Cg Ihl 1500 Watt Immersion Compatible"/>
              <i n="[Table1].[PRODUCT NAME].&amp;[Crompton Convector Adjustable Thermostats Standard]" c="Crompton Convector Adjustable Thermostats Standard"/>
              <i n="[Table1].[PRODUCT NAME].&amp;[Crompton Delight Circulator Heater Settings]" c="Crompton Delight Circulator Heater Settings"/>
              <i n="[Table1].[PRODUCT NAME].&amp;[Crompton Gracee Instant Heater Geyser]" c="Crompton Gracee Instant Heater Geyser"/>
              <i n="[Table1].[PRODUCT NAME].&amp;[Crompton Greaves Aswh 2015 15 Litre Storage]" c="Crompton Greaves Aswh 2015 15 Litre Storage"/>
              <i n="[Table1].[PRODUCT NAME].&amp;[Crompton Highspeed Anti Dust Ceiling Efficient]" c="Crompton Highspeed Anti Dust Ceiling Efficient"/>
              <i n="[Table1].[PRODUCT NAME].&amp;[Crompton Ihl251 1500 Watt Immersion Heater]" c="Crompton Ihl251 1500 Watt Immersion Heater"/>
              <i n="[Table1].[PRODUCT NAME].&amp;[Crompton Insta Comfy Heater Settings]" c="Crompton Insta Comfy Heater Settings"/>
              <i n="[Table1].[PRODUCT NAME].&amp;[Crompton Instabliss Instant Heater Advanced]" c="Crompton Instabliss Instant Heater Advanced"/>
              <i n="[Table1].[PRODUCT NAME].&amp;[Crompton Instaglide Certified Dry Iron]" c="Crompton Instaglide Certified Dry Iron"/>
              <i n="[Table1].[PRODUCT NAME].&amp;[Crompton Sapphira Ultra Ceiling Lustre]" c="Crompton Sapphira Ultra Ceiling Lustre"/>
              <i n="[Table1].[PRODUCT NAME].&amp;[Crompton Solarium Qube Star Rated Storage]" c="Crompton Solarium Qube Star Rated Storage"/>
              <i n="[Table1].[PRODUCT NAME].&amp;[Crossvolt Compatible Charging Supported Devices]" c="Crossvolt Compatible Charging Supported Devices"/>
              <i n="[Table1].[PRODUCT NAME].&amp;[Crucial 500Gb Pcie Nand 3500Mb]" c="Crucial 500Gb Pcie Nand 3500Mb"/>
              <i n="[Table1].[PRODUCT NAME].&amp;[Crucial Bx500 240Gb 2 5 Inch Ct240Bx500Ssd1]" c="Crucial Bx500 240Gb 2 5 Inch Ct240Bx500Ssd1"/>
              <i n="[Table1].[PRODUCT NAME].&amp;[Crucial Pc4 25600 Sodimm 260 Pin Memory]" c="Crucial Pc4 25600 Sodimm 260 Pin Memory"/>
              <i n="[Table1].[PRODUCT NAME].&amp;[Crypotm Universal Remote Compatible Sky]" c="Crypotm Universal Remote Compatible Sky"/>
              <i n="[Table1].[PRODUCT NAME].&amp;[Crystal Cartridge Size Fresh Clean]" c="Crystal Cartridge Size Fresh Clean"/>
              <i n="[Table1].[PRODUCT NAME].&amp;[Csi International%C2%Ae Instant Portable Plastic]" c="Csi International%C2%Ae Instant Portable Plastic"/>
              <i n="[Table1].[PRODUCT NAME].&amp;[Ctek15L Premium Stainless Electric Cut Off]" c="Ctek15L Premium Stainless Electric Cut Off"/>
              <i n="[Table1].[PRODUCT NAME].&amp;[Cuzor Router Switching Moisture Resistant]" c="Cuzor Router Switching Moisture Resistant"/>
              <i n="[Table1].[PRODUCT NAME].&amp;[D Link Dir 615 Wireless N300 Router Black]" c="D Link Dir 615 Wireless N300 Router Black"/>
              <i n="[Table1].[PRODUCT NAME].&amp;[D Link Dwa 131 Wireless Adapter Black]" c="D Link Dwa 131 Wireless Adapter Black"/>
              <i n="[Table1].[PRODUCT NAME].&amp;[Dasiton Flexible Ambient Portable Outdoor]" c="Dasiton Flexible Ambient Portable Outdoor"/>
              <i n="[Table1].[PRODUCT NAME].&amp;[Dealfreez Compatible Shockproof Silicone Anti Lost]" c="Dealfreez Compatible Shockproof Silicone Anti Lost"/>
              <i n="[Table1].[PRODUCT NAME].&amp;[Dealfreez Compatible Silicone Anti Lost D Black]" c="Dealfreez Compatible Silicone Anti Lost D Black"/>
              <i n="[Table1].[PRODUCT NAME].&amp;[Dell Kb216 Wired Multimedia Keyboard]" c="Dell Kb216 Wired Multimedia Keyboard"/>
              <i n="[Table1].[PRODUCT NAME].&amp;[Dell Ms116 1000Dpi Wired Optical]" c="Dell Ms116 1000Dpi Wired Optical"/>
              <i n="[Table1].[PRODUCT NAME].&amp;[Dell Wireless Keyboard Mouse Spill Resistant]" c="Dell Wireless Keyboard Mouse Spill Resistant"/>
              <i n="[Table1].[PRODUCT NAME].&amp;[Dell Wm118 Wireless Optical Mouse]" c="Dell Wm118 Wireless Optical Mouse"/>
              <i n="[Table1].[PRODUCT NAME].&amp;[Demokrazy Remover Woolens Sweaters Blankets]" c="Demokrazy Remover Woolens Sweaters Blankets"/>
              <i n="[Table1].[PRODUCT NAME].&amp;[Deuce 300 Resistant Tangle Free Transmission]" c="Deuce 300 Resistant Tangle Free Transmission"/>
              <i n="[Table1].[PRODUCT NAME].&amp;[Deuce 300 Resistant Transmission Mercurial]" c="Deuce 300 Resistant Transmission Mercurial"/>
              <i n="[Table1].[PRODUCT NAME].&amp;[Device Remover Woolen Clothes Electric]" c="Device Remover Woolen Clothes Electric"/>
              <i n="[Table1].[PRODUCT NAME].&amp;[Digitek Dtr 550 Lw Tripod]" c="Digitek Dtr 550 Lw Tripod"/>
              <i n="[Table1].[PRODUCT NAME].&amp;[Digitek Portable Flexible Compact Operating]" c="Digitek Portable Flexible Compact Operating"/>
              <i n="[Table1].[PRODUCT NAME].&amp;[Digitek%C2%Ae Drl 14C Temperature Photo Shoot Vlogging]" c="Digitek%C2%Ae Drl 14C Temperature Photo Shoot Vlogging"/>
              <i n="[Table1].[PRODUCT NAME].&amp;[Digitek%C2%Ae Dtr 260 Gt Flexible]" c="Digitek%C2%Ae Dtr 260 Gt Flexible"/>
              <i n="[Table1].[PRODUCT NAME].&amp;[Dr Trust Electronic Kitchen Weighing]" c="Dr Trust Electronic Kitchen Weighing"/>
              <i n="[Table1].[PRODUCT NAME].&amp;[Dual Charger Qualcomm Certified Charge]" c="Dual Charger Qualcomm Certified Charge"/>
              <i n="[Table1].[PRODUCT NAME].&amp;[Dualband 1200Mbps Frequency Directional App Parental]" c="Dualband 1200Mbps Frequency Directional App Parental"/>
              <i n="[Table1].[PRODUCT NAME].&amp;[Dura Clean Plus Filtration Accessories]" c="Dura Clean Plus Filtration Accessories"/>
              <i n="[Table1].[PRODUCT NAME].&amp;[Duracell 5000174 Rechargeable Batteries Green]" c="Duracell 5000174 Rechargeable Batteries Green"/>
              <i n="[Table1].[PRODUCT NAME].&amp;[Duracell Aaa 750Mah Rechargeable Batteries]" c="Duracell Aaa 750Mah Rechargeable Batteries"/>
              <i n="[Table1].[PRODUCT NAME].&amp;[Duracell Alkaline Battery Duralock Technology]" c="Duracell Alkaline Battery Duralock Technology"/>
              <i n="[Table1].[PRODUCT NAME].&amp;[Duracell Charger Qualcomm Certified Charge]" c="Duracell Charger Qualcomm Certified Charge"/>
              <i n="[Table1].[PRODUCT NAME].&amp;[Duracell Chhota Power Battery Set]" c="Duracell Chhota Power Battery Set"/>
              <i n="[Table1].[PRODUCT NAME].&amp;[Duracell Chhota Power Coins 2016 5]" c="Duracell Chhota Power Coins 2016 5"/>
              <i n="[Table1].[PRODUCT NAME].&amp;[Duracell Chhota Power Coins 2025 5]" c="Duracell Chhota Power Coins 2025 5"/>
              <i n="[Table1].[PRODUCT NAME].&amp;[Duracell Lightning Certified Braided Charging]" c="Duracell Lightning Certified Braided Charging"/>
              <i n="[Table1].[PRODUCT NAME].&amp;[Duracell Lightning Certified Braided Devices]" c="Duracell Lightning Certified Braided Devices"/>
              <i n="[Table1].[PRODUCT NAME].&amp;[Duracell Micro Braided Charge Cable]" c="Duracell Micro Braided Charge Cable"/>
              <i n="[Table1].[PRODUCT NAME].&amp;[Duracell Type C Braided Charge Cable]" c="Duracell Type C Braided Charge Cable"/>
              <i n="[Table1].[PRODUCT NAME].&amp;[Duracell Type C Micro Braided Charge]" c="Duracell Type C Micro Braided Charge"/>
              <i n="[Table1].[PRODUCT NAME].&amp;[Duracell Ultra 5000688 Rechargeable Batteries]" c="Duracell Ultra 5000688 Rechargeable Batteries"/>
              <i n="[Table1].[PRODUCT NAME].&amp;[Dyazo Computer Adjustable Ergonomic Compatible]" c="Dyazo Computer Adjustable Ergonomic Compatible"/>
              <i n="[Table1].[PRODUCT NAME].&amp;[Dynore Stainless Measuring 8 Pieces Ds_45]" c="Dynore Stainless Measuring 8 Pieces Ds_45"/>
              <i n="[Table1].[PRODUCT NAME].&amp;[Easyspeed Gc2145 Resistant Soleplate Drip Stop]" c="Easyspeed Gc2145 Resistant Soleplate Drip Stop"/>
              <i n="[Table1].[PRODUCT NAME].&amp;[Easyspeed Gc2147 30 Resistant Soleplate]" c="Easyspeed Gc2147 30 Resistant Soleplate"/>
              <i n="[Table1].[PRODUCT NAME].&amp;[Ecovacs Robotic Powerful Advanced Technology]" c="Ecovacs Robotic Powerful Advanced Technology"/>
              <i n="[Table1].[PRODUCT NAME].&amp;[Egg Boiler Electric Automatic Steaming]" c="Egg Boiler Electric Automatic Steaming"/>
              <i n="[Table1].[PRODUCT NAME].&amp;[Electric Handheld Black Coffee Beater]" c="Electric Handheld Black Coffee Beater"/>
              <i n="[Table1].[PRODUCT NAME].&amp;[Electric Kettle Double Triple Protection]" c="Electric Kettle Double Triple Protection"/>
              <i n="[Table1].[PRODUCT NAME].&amp;[Electvision Compatible Verification Coustmer 7738090464]" c="Electvision Compatible Verification Coustmer 7738090464"/>
              <i n="[Table1].[PRODUCT NAME].&amp;[Electvision Remote Control Compatible Pairing]" c="Electvision Remote Control Compatible Pairing"/>
              <i n="[Table1].[PRODUCT NAME].&amp;[Electvision Remote Control Compatible Without]" c="Electvision Remote Control Compatible Without"/>
              <i n="[Table1].[PRODUCT NAME].&amp;[Elements Portable External Drive Black]" c="Elements Portable External Drive Black"/>
              <i n="[Table1].[PRODUCT NAME].&amp;[Empty Trigger Plastic Spray Bottle]" c="Empty Trigger Plastic Spray Bottle"/>
              <i n="[Table1].[PRODUCT NAME].&amp;[En Ligne Adjustable Tabletop Compatible]" c="En Ligne Adjustable Tabletop Compatible"/>
              <i n="[Table1].[PRODUCT NAME].&amp;[Envie 1000 4Pl Ni Cd Rechargeable]" c="Envie 1000 4Pl Ni Cd Rechargeable"/>
              <i n="[Table1].[PRODUCT NAME].&amp;[Envie Ecr 20 Charger Rechargeable Batteries]" c="Envie Ecr 20 Charger Rechargeable Batteries"/>
              <i n="[Table1].[PRODUCT NAME].&amp;[Eopora Ceramic Heating Bedroom Electric]" c="Eopora Ceramic Heating Bedroom Electric"/>
              <i n="[Table1].[PRODUCT NAME].&amp;[Epson 003 Black Ink Bottle]" c="Epson 003 Black Ink Bottle"/>
              <i n="[Table1].[PRODUCT NAME].&amp;[Esn 999 Quality Immersion Heater]" c="Esn 999 Quality Immersion Heater"/>
              <i n="[Table1].[PRODUCT NAME].&amp;[Esnipe Mart Worldwide Protected Electrical]" c="Esnipe Mart Worldwide Protected Electrical"/>
              <i n="[Table1].[PRODUCT NAME].&amp;[Esquire Elite Laundry Basket Colour]" c="Esquire Elite Laundry Basket Colour"/>
              <i n="[Table1].[PRODUCT NAME].&amp;[Esr Ipad Screen Protector Scratch Resistant]" c="Esr Ipad Screen Protector Scratch Resistant"/>
              <i n="[Table1].[PRODUCT NAME].&amp;[Esr Lightning Mfi Certified Delivery Charging]" c="Esr Lightning Mfi Certified Delivery Charging"/>
              <i n="[Table1].[PRODUCT NAME].&amp;[Essentials G11 Earphone Carrying Earphones]" c="Essentials G11 Earphone Carrying Earphones"/>
              <i n="[Table1].[PRODUCT NAME].&amp;[Essentials Gz Ck 101 Professional Micro Fiber Antibacterial]" c="Essentials Gz Ck 101 Professional Micro Fiber Antibacterial"/>
              <i n="[Table1].[PRODUCT NAME].&amp;[Essentials Multi Purpose Portable Wooden Laptop]" c="Essentials Multi Purpose Portable Wooden Laptop"/>
              <i n="[Table1].[PRODUCT NAME].&amp;[Essentials Reusable Double Organizer Length]" c="Essentials Reusable Double Organizer Length"/>
              <i n="[Table1].[PRODUCT NAME].&amp;[Essentials Sleeve Microsoft Surface Go]" c="Essentials Sleeve Microsoft Surface Go"/>
              <i n="[Table1].[PRODUCT NAME].&amp;[Eureka Forbes Active Cleaner Washable]" c="Eureka Forbes Active Cleaner Washable"/>
              <i n="[Table1].[PRODUCT NAME].&amp;[Eureka Forbes Amaze Ro Mtds]" c="Eureka Forbes Amaze Ro Mtds"/>
              <i n="[Table1].[PRODUCT NAME].&amp;[Eureka Forbes Amrit Twin Cartridge]" c="Eureka Forbes Amrit Twin Cartridge"/>
              <i n="[Table1].[PRODUCT NAME].&amp;[Eureka Forbes Aquaguard Boiling Technology]" c="Eureka Forbes Aquaguard Boiling Technology"/>
              <i n="[Table1].[PRODUCT NAME].&amp;[Eureka Forbes Euroclean Vacuum Cleaner]" c="Eureka Forbes Euroclean Vacuum Cleaner"/>
              <i n="[Table1].[PRODUCT NAME].&amp;[Eureka Forbes Powerful Technology Gfcdsfsvl00000]" c="Eureka Forbes Powerful Technology Gfcdsfsvl00000"/>
              <i n="[Table1].[PRODUCT NAME].&amp;[Eureka Forbes Trendy Zip 1000 Watt]" c="Eureka Forbes Trendy Zip 1000 Watt"/>
              <i n="[Table1].[PRODUCT NAME].&amp;[Eureka Forbes Vacuum Cleaner Washable]" c="Eureka Forbes Vacuum Cleaner Washable"/>
              <i n="[Table1].[PRODUCT NAME].&amp;[Eureka Forbes Wet Dry Ultimo]" c="Eureka Forbes Wet Dry Ultimo"/>
              <i n="[Table1].[PRODUCT NAME].&amp;[Eveready 1015 Carbon Zinc Battery]" c="Eveready 1015 Carbon Zinc Battery"/>
              <i n="[Table1].[PRODUCT NAME].&amp;[Eveready Alkaline Batteries 1012 Battery]" c="Eveready Alkaline Batteries 1012 Battery"/>
              <i n="[Table1].[PRODUCT NAME].&amp;[Eynk Charging Charger Transfer Smartphones]" c="Eynk Charging Charger Transfer Smartphones"/>
              <i n="[Table1].[PRODUCT NAME].&amp;[Faber Castell Connector Pen Set Assorted]" c="Faber Castell Connector Pen Set Assorted"/>
              <i n="[Table1].[PRODUCT NAME].&amp;[Fabware Lint Remover Clothes Furniture]" c="Fabware Lint Remover Clothes Furniture"/>
              <i n="[Table1].[PRODUCT NAME].&amp;[Female Converter Adapter Projectors Devices]" c="Female Converter Adapter Projectors Devices"/>
              <i n="[Table1].[PRODUCT NAME].&amp;[Fevicryl Acrylic Colors Sunflower Shades]" c="Fevicryl Acrylic Colors Sunflower Shades"/>
              <i n="[Table1].[PRODUCT NAME].&amp;[Figment Rechargeable Decoration Enterprises A1]" c="Figment Rechargeable Decoration Enterprises A1"/>
              <i n="[Table1].[PRODUCT NAME].&amp;[Fire Boltt Bluetooth Assistance Calculator Monitoring]" c="Fire Boltt Bluetooth Assistance Calculator Monitoring"/>
              <i n="[Table1].[PRODUCT NAME].&amp;[Fire Boltt Bluetooth Calling Assistance Resolution]" c="Fire Boltt Bluetooth Calling Assistance Resolution"/>
              <i n="[Table1].[PRODUCT NAME].&amp;[Fire Boltt Bluetooth Calling Interactions Speaker]" c="Fire Boltt Bluetooth Calling Interactions Speaker"/>
              <i n="[Table1].[PRODUCT NAME].&amp;[Fire Boltt Bluetooth Calling Monitoring Functionality]" c="Fire Boltt Bluetooth Calling Monitoring Functionality"/>
              <i n="[Table1].[PRODUCT NAME].&amp;[Fire Boltt Bluetooth Smartwatch Monitoring Assistant]" c="Fire Boltt Bluetooth Smartwatch Monitoring Assistant"/>
              <i n="[Table1].[PRODUCT NAME].&amp;[Fire Boltt Gladiator Bluetooth Assistant Interactions]" c="Fire Boltt Gladiator Bluetooth Assistant Interactions"/>
              <i n="[Table1].[PRODUCT NAME].&amp;[Fire Boltt Ninja Smartwatch Sports Tracking]" c="Fire Boltt Ninja Smartwatch Sports Tracking"/>
              <i n="[Table1].[PRODUCT NAME].&amp;[Fire Boltt Phoenix Bluetooth Calling Monitoring]" c="Fire Boltt Phoenix Bluetooth Calling Monitoring"/>
              <i n="[Table1].[PRODUCT NAME].&amp;[Fire Boltt Smartwatch Bluetooth Calling Assistance]" c="Fire Boltt Smartwatch Bluetooth Calling Assistance"/>
              <i n="[Table1].[PRODUCT NAME].&amp;[Fire Boltt Smartwatch Monitoring Continuous Bsw005]" c="Fire Boltt Smartwatch Monitoring Continuous Bsw005"/>
              <i n="[Table1].[PRODUCT NAME].&amp;[Fire Boltt Smartwatch Resolution Connection Assistance]" c="Fire Boltt Smartwatch Resolution Connection Assistance"/>
              <i n="[Table1].[PRODUCT NAME].&amp;[Fire Boltt Smartwatch Sports Tracking Silver]" c="Fire Boltt Smartwatch Sports Tracking Silver"/>
              <i n="[Table1].[PRODUCT NAME].&amp;[Flix Beetel Durable Lightning Charge]" c="Flix Beetel Durable Lightning Charge"/>
              <i n="[Table1].[PRODUCT NAME].&amp;[Flix Charger Charging Adapter More Black]" c="Flix Charger Charging Adapter More Black"/>
              <i n="[Table1].[PRODUCT NAME].&amp;[Flix Charging 480Mbps Andriod Devices]" c="Flix Charging 480Mbps Andriod Devices"/>
              <i n="[Table1].[PRODUCT NAME].&amp;[Flix Charging 480Mbps Andriod Xcd Fpm01]" c="Flix Charging 480Mbps Andriod Xcd Fpm01"/>
              <i n="[Table1].[PRODUCT NAME].&amp;[Flix Charging 480Mbps Devices Xcd C12]" c="Flix Charging 480Mbps Devices Xcd C12"/>
              <i n="[Table1].[PRODUCT NAME].&amp;[Flix Charging 480Mbps Devices Xcd M11]" c="Flix Charging 480Mbps Devices Xcd M11"/>
              <i n="[Table1].[PRODUCT NAME].&amp;[Flix Micro Cable Smartphone Black]" c="Flix Micro Cable Smartphone Black"/>
              <i n="[Table1].[PRODUCT NAME].&amp;[Flix Textured Charging Lightning Smartphones]" c="Flix Textured Charging Lightning Smartphones"/>
              <i n="[Table1].[PRODUCT NAME].&amp;[Foxin Toner Cartridge Q2612A Laserjet]" c="Foxin Toner Cartridge Q2612A Laserjet"/>
              <i n="[Table1].[PRODUCT NAME].&amp;[Fujifilm Instax Instant Fuji Cameras]" c="Fujifilm Instax Instant Fuji Cameras"/>
              <i n="[Table1].[PRODUCT NAME].&amp;[Fya Handheld Cordless Wireless Rechargeable]" c="Fya Handheld Cordless Wireless Rechargeable"/>
              <i n="[Table1].[PRODUCT NAME].&amp;[Gadgetronics Weighing Warranty Batteries Included]" c="Gadgetronics Weighing Warranty Batteries Included"/>
              <i n="[Table1].[PRODUCT NAME].&amp;[Games Gaming Mousepad Speed Large]" c="Games Gaming Mousepad Speed Large"/>
              <i n="[Table1].[PRODUCT NAME].&amp;[Generation Space Saving Solution Management Speakers]" c="Generation Space Saving Solution Management Speakers"/>
              <i n="[Table1].[PRODUCT NAME].&amp;[Generic Multi Angle Tablets Samsung Paperwhite Phablets]" c="Generic Multi Angle Tablets Samsung Paperwhite Phablets"/>
              <i n="[Table1].[PRODUCT NAME].&amp;[Generic Ultra Mini Bluetooth Dongle Adapter]" c="Generic Ultra Mini Bluetooth Dongle Adapter"/>
              <i n="[Table1].[PRODUCT NAME].&amp;[Gilary Charging Braided Magnetic Charger]" c="Gilary Charging Braided Magnetic Charger"/>
              <i n="[Table1].[PRODUCT NAME].&amp;[Gizga Essentials Compatible Smartphone Security]" c="Gizga Essentials Compatible Smartphone Security"/>
              <i n="[Table1].[PRODUCT NAME].&amp;[Gizga Essentials Laptop Adapter Certified]" c="Gizga Essentials Laptop Adapter Certified"/>
              <i n="[Table1].[PRODUCT NAME].&amp;[Gizga Inch Hard Drive Black]" c="Gizga Inch Hard Drive Black"/>
              <i n="[Table1].[PRODUCT NAME].&amp;[Gizga Protector Charging Protective G55]" c="Gizga Protector Charging Protective G55"/>
              <i n="[Table1].[PRODUCT NAME].&amp;[Glen Electric Multi Cooker Boiler]" c="Glen Electric Multi Cooker Boiler"/>
              <i n="[Table1].[PRODUCT NAME].&amp;[Gold Optima 10 Litres Non Electric Purifier]" c="Gold Optima 10 Litres Non Electric Purifier"/>
              <i n="[Table1].[PRODUCT NAME].&amp;[Goldmedal 202042 Plastic Universal Adaptor]" c="Goldmedal 202042 Plastic Universal Adaptor"/>
              <i n="[Table1].[PRODUCT NAME].&amp;[Goliath Go1200Wg Weight 1200 Watt Maroon]" c="Goliath Go1200Wg Weight 1200 Watt Maroon"/>
              <i n="[Table1].[PRODUCT NAME].&amp;[Goodscity Garment Steamer Clothes Steam]" c="Goodscity Garment Steamer Clothes Steam"/>
              <i n="[Table1].[PRODUCT NAME].&amp;[Green Tales Sealer Impulse Machine Packaging]" c="Green Tales Sealer Impulse Machine Packaging"/>
              <i n="[Table1].[PRODUCT NAME].&amp;[Hair Removers Laundry Remover Reusable]" c="Hair Removers Laundry Remover Reusable"/>
              <i n="[Table1].[PRODUCT NAME].&amp;[Handheld Electric Vegetable Wireless Processor]" c="Handheld Electric Vegetable Wireless Processor"/>
              <i n="[Table1].[PRODUCT NAME].&amp;[Handheld Powerful Filtration Lightweight Accessories]" c="Handheld Powerful Filtration Lightweight Accessories"/>
              <i n="[Table1].[PRODUCT NAME].&amp;[Haneul 2000 Watt Heater Hn 2500 Thermoset]" c="Haneul 2000 Watt Heater Hn 2500 Thermoset"/>
              <i n="[Table1].[PRODUCT NAME].&amp;[Havells Ambrose 1200Mm Ceiling Gold]" c="Havells Ambrose 1200Mm Ceiling Gold"/>
              <i n="[Table1].[PRODUCT NAME].&amp;[Havells Ambrose 1200Mm Ceiling Pearl]" c="Havells Ambrose 1200Mm Ceiling Pearl"/>
              <i n="[Table1].[PRODUCT NAME].&amp;[Havells Cista Room Heater]" c="Havells Cista Room Heater"/>
              <i n="[Table1].[PRODUCT NAME].&amp;[Havells Dzire 1000 Watt Iron Mint]" c="Havells Dzire 1000 Watt Iron Mint"/>
              <i n="[Table1].[PRODUCT NAME].&amp;[Havells Festiva 1200Mm Resistant Ceiling]" c="Havells Festiva 1200Mm Resistant Ceiling"/>
              <i n="[Table1].[PRODUCT NAME].&amp;[Havells Fhvvedxowh08 Ventil 200Mm White]" c="Havells Fhvvedxowh08 Ventil 200Mm White"/>
              <i n="[Table1].[PRODUCT NAME].&amp;[Havells Gatik 400Mm Pedestal White]" c="Havells Gatik 400Mm Pedestal White"/>
              <i n="[Table1].[PRODUCT NAME].&amp;[Havells Glaze Pearl Ivory Ceiling]" c="Havells Glaze Pearl Ivory Ceiling"/>
              <i n="[Table1].[PRODUCT NAME].&amp;[Havells Glydo 1000 Watt Iron Charcoal]" c="Havells Glydo 1000 Watt Iron Charcoal"/>
              <i n="[Table1].[PRODUCT NAME].&amp;[Havells Immersion Hb15 1500 White]" c="Havells Immersion Hb15 1500 White"/>
              <i n="[Table1].[PRODUCT NAME].&amp;[Havells Instanio 1 Litre Instant Geyser]" c="Havells Instanio 1 Litre Instant Geyser"/>
              <i n="[Table1].[PRODUCT NAME].&amp;[Havells Instanio 3 Litre Instant Geyser]" c="Havells Instanio 3 Litre Instant Geyser"/>
              <i n="[Table1].[PRODUCT NAME].&amp;[Havells Instanio Storage Heater Installation]" c="Havells Instanio Storage Heater Installation"/>
              <i n="[Table1].[PRODUCT NAME].&amp;[Havells Kettle Coffee Boiler Stainless]" c="Havells Kettle Coffee Boiler Stainless"/>
              <i n="[Table1].[PRODUCT NAME].&amp;[Havells Ofr 13 Wave Fin]" c="Havells Ofr 13 Wave Fin"/>
              <i n="[Table1].[PRODUCT NAME].&amp;[Havells Quartz Settings Product Warranty]" c="Havells Quartz Settings Product Warranty"/>
              <i n="[Table1].[PRODUCT NAME].&amp;[Havells Ventilair 230Mm Exhaust Grey]" c="Havells Ventilair 230Mm Exhaust Grey"/>
              <i n="[Table1].[PRODUCT NAME].&amp;[Havells Zella Immersion Watts White]" c="Havells Zella Immersion Watts White"/>
              <i n="[Table1].[PRODUCT NAME].&amp;[Hb Adjustable Aluminum Foldable Adjustment]" c="Hb Adjustable Aluminum Foldable Adjustment"/>
              <i n="[Table1].[PRODUCT NAME].&amp;[Heads 900 Wired Headphones White]" c="Heads 900 Wired Headphones White"/>
              <i n="[Table1].[PRODUCT NAME].&amp;[Health Sense Chef Mate Digital Scale Ks33]" c="Health Sense Chef Mate Digital Scale Ks33"/>
              <i n="[Table1].[PRODUCT NAME].&amp;[Healthsense Chef Mate Ks 40 Weighing]" c="Healthsense Chef Mate Ks 40 Weighing"/>
              <i n="[Table1].[PRODUCT NAME].&amp;[Healthsense New Feel Rechargeable Electric Sweaters]" c="Healthsense New Feel Rechargeable Electric Sweaters"/>
              <i n="[Table1].[PRODUCT NAME].&amp;[Heart Home Foldable Organiser Heartxy11447]" c="Heart Home Foldable Organiser Heartxy11447"/>
              <i n="[Table1].[PRODUCT NAME].&amp;[Heavyweight Automatic Bacterial Weilburger Soleplate]" c="Heavyweight Automatic Bacterial Weilburger Soleplate"/>
              <i n="[Table1].[PRODUCT NAME].&amp;[Hilton Quartz Heater Watt Certified]" c="Hilton Quartz Heater Watt Certified"/>
              <i n="[Table1].[PRODUCT NAME].&amp;[Hindware Atlantic Compacto Instant Hi03Pdw30]" c="Hindware Atlantic Compacto Instant Hi03Pdw30"/>
              <i n="[Table1].[PRODUCT NAME].&amp;[Hindware Atlantic Instant Heating Stainless]" c="Hindware Atlantic Instant Heating Stainless"/>
              <i n="[Table1].[PRODUCT NAME].&amp;[Hisense Inches Bezelless Google 50A6H]" c="Hisense Inches Bezelless Google 50A6H"/>
              <i n="[Table1].[PRODUCT NAME].&amp;[Hisense Inches Certified Android 43A6Ge]" c="Hisense Inches Certified Android 43A6Ge"/>
              <i n="[Table1].[PRODUCT NAME].&amp;[Homeistic Applience Electric Bathroom Tankless]" c="Homeistic Applience Electric Bathroom Tankless"/>
              <i n="[Table1].[PRODUCT NAME].&amp;[Homepack%C2%Ae Radiant Office Heaters Portable]" c="Homepack%C2%Ae Radiant Office Heaters Portable"/>
              <i n="[Table1].[PRODUCT NAME].&amp;[Hoteon Mobilife Bluetooth Extendable Wireless]" c="Hoteon Mobilife Bluetooth Extendable Wireless"/>
              <i n="[Table1].[PRODUCT NAME].&amp;[House Quirk Reusable Easy Tear Multicolour]" c="House Quirk Reusable Easy Tear Multicolour"/>
              <i n="[Table1].[PRODUCT NAME].&amp;[Hp 150 Ambidextrous Wireless Mouse]" c="Hp 150 Ambidextrous Wireless Mouse"/>
              <i n="[Table1].[PRODUCT NAME].&amp;[Hp 330 Wireless Keyboard Mouse]" c="Hp 330 Wireless Keyboard Mouse"/>
              <i n="[Table1].[PRODUCT NAME].&amp;[Hp B4B09Pa Headphones With Mic]" c="Hp B4B09Pa Headphones With Mic"/>
              <i n="[Table1].[PRODUCT NAME].&amp;[Hp Charger Adapter Pavilion Black]" c="Hp Charger Adapter Pavilion Black"/>
              <i n="[Table1].[PRODUCT NAME].&amp;[Hp Deskjet 2723 Wireless Printer]" c="Hp Deskjet 2723 Wireless Printer"/>
              <i n="[Table1].[PRODUCT NAME].&amp;[Hp Deskjet Inkjet Colour Printer]" c="Hp Deskjet Inkjet Colour Printer"/>
              <i n="[Table1].[PRODUCT NAME].&amp;[Hp Gk320 Gaming Keyboard 4Qn01Aa]" c="Hp Gk320 Gaming Keyboard 4Qn01Aa"/>
              <i n="[Table1].[PRODUCT NAME].&amp;[Hp Gt53Xl 135 Ml Black Bottle]" c="Hp Gt53Xl 135 Ml Black Bottle"/>
              <i n="[Table1].[PRODUCT NAME].&amp;[Hp K500F Gaming Keyboard 7Zz97Aa]" c="Hp K500F Gaming Keyboard 7Zz97Aa"/>
              <i n="[Table1].[PRODUCT NAME].&amp;[Hp M270 Gaming Mouse 7Zz87Aa]" c="Hp M270 Gaming Mouse 7Zz87Aa"/>
              <i n="[Table1].[PRODUCT NAME].&amp;[Hp Microsd U1 Tf Card 32Gb]" c="Hp Microsd U1 Tf Card 32Gb"/>
              <i n="[Table1].[PRODUCT NAME].&amp;[Hp Multimedia Wireless Keyboard 4Sc12Pa]" c="Hp Multimedia Wireless Keyboard 4Sc12Pa"/>
              <i n="[Table1].[PRODUCT NAME].&amp;[Hp V222W Flash Drive 64Gb]" c="Hp V222W Flash Drive 64Gb"/>
              <i n="[Table1].[PRODUCT NAME].&amp;[Hp V236W 64Gb Usb Drive]" c="Hp V236W 64Gb Usb Drive"/>
              <i n="[Table1].[PRODUCT NAME].&amp;[Hp Webcam Wide Angle Calling Microsoft]" c="Hp Webcam Wide Angle Calling Microsoft"/>
              <i n="[Table1].[PRODUCT NAME].&amp;[Hp Wired Mouse 100 6Vy96Aa]" c="Hp Wired Mouse 100 6Vy96Aa"/>
              <i n="[Table1].[PRODUCT NAME].&amp;[Hp Wireless Mouse X200 6Vy95Aa]" c="Hp Wireless Mouse X200 6Vy95Aa"/>
              <i n="[Table1].[PRODUCT NAME].&amp;[Hp X1000 Wired Mouse Black]" c="Hp X1000 Wired Mouse Black"/>
              <i n="[Table1].[PRODUCT NAME].&amp;[Hp Z3700 Wireless Mouse Modern]" c="Hp Z3700 Wireless Mouse Modern"/>
              <i n="[Table1].[PRODUCT NAME].&amp;[Hul Pureit Germkill Advanced Purifier]" c="Hul Pureit Germkill Advanced Purifier"/>
              <i n="[Table1].[PRODUCT NAME].&amp;[Hul Pureit Germkill Classic Purifier]" c="Hul Pureit Germkill Classic Purifier"/>
              <i n="[Table1].[PRODUCT NAME].&amp;[Hul Pureit Mineral Mounted Purifier]" c="Hul Pureit Mineral Mounted Purifier"/>
              <i n="[Table1].[PRODUCT NAME].&amp;[Humble Dynamic Recording Microphone Smartphones]" c="Humble Dynamic Recording Microphone Smartphones"/>
              <i n="[Table1].[PRODUCT NAME].&amp;[Ibell Mpk120L Stainless Purpose Kettle]" c="Ibell Mpk120L Stainless Purpose Kettle"/>
              <i n="[Table1].[PRODUCT NAME].&amp;[Iffalcon Inches Ready Smart Tv 32F53]" c="Iffalcon Inches Ready Smart Tv 32F53"/>
              <i n="[Table1].[PRODUCT NAME].&amp;[Ikea 45454 Ikea Frother Milk]" c="Ikea 45454 Ikea Frother Milk"/>
              <i n="[Table1].[PRODUCT NAME].&amp;[Ikea 903 391 72 Sealing Assorted 30 Pack]" c="Ikea 903 391 72 Sealing Assorted 30 Pack"/>
              <i n="[Table1].[PRODUCT NAME].&amp;[Ikea Frother Coffee Drinks Black]" c="Ikea Frother Coffee Drinks Black"/>
              <i n="[Table1].[PRODUCT NAME].&amp;[Ikea Lint Roller Paper Sheets]" c="Ikea Lint Roller Paper Sheets"/>
              <i n="[Table1].[PRODUCT NAME].&amp;[Ikea Produkt Milk Frother Frother Handheld]" c="Ikea Produkt Milk Frother Frother Handheld"/>
              <i n="[Table1].[PRODUCT NAME].&amp;[Imou Security Advanced Surveillance Detection]" c="Imou Security Advanced Surveillance Detection"/>
              <i n="[Table1].[PRODUCT NAME].&amp;[Inalsa Bullet 400 Watt Technology Chopper]" c="Inalsa Bullet 400 Watt Technology Chopper"/>
              <i n="[Table1].[PRODUCT NAME].&amp;[Inalsa Digital Fryer Nutri Fry]" c="Inalsa Digital Fryer Nutri Fry"/>
              <i n="[Table1].[PRODUCT NAME].&amp;[Inalsa Easy Mix 200 Watt Mixer]" c="Inalsa Easy Mix 200 Watt Mixer"/>
              <i n="[Table1].[PRODUCT NAME].&amp;[Inalsa Electric Heater Hotty Certification]" c="Inalsa Electric Heater Hotty Certification"/>
              <i n="[Table1].[PRODUCT NAME].&amp;[Inalsa Electric Kettle Absa 1500W Capacity]" c="Inalsa Electric Kettle Absa 1500W Capacity"/>
              <i n="[Table1].[PRODUCT NAME].&amp;[Inalsa Electric Kettle Prism Inox]" c="Inalsa Electric Kettle Prism Inox"/>
              <i n="[Table1].[PRODUCT NAME].&amp;[Inalsa Micro Wd10 1000W Multifunction Resistant]" c="Inalsa Micro Wd10 1000W Multifunction Resistant"/>
              <i n="[Table1].[PRODUCT NAME].&amp;[Inalsa Robot 1000 800 Watt Blender]" c="Inalsa Robot 1000 800 Watt Blender"/>
              <i n="[Table1].[PRODUCT NAME].&amp;[Inches Full Android L43M6 Inc Black]" c="Inches Full Android L43M6 Inc Black"/>
              <i n="[Table1].[PRODUCT NAME].&amp;[Inches Horizon Android L40M6 Ei Black]" c="Inches Horizon Android L40M6 Ei Black"/>
              <i n="[Table1].[PRODUCT NAME].&amp;[Inches Ready Smart Vw32Pro Black]" c="Inches Ready Smart Vw32Pro Black"/>
              <i n="[Table1].[PRODUCT NAME].&amp;[Inches Ultra Smart Android L43M6 Es]" c="Inches Ultra Smart Android L43M6 Es"/>
              <i n="[Table1].[PRODUCT NAME].&amp;[Indestructible Type C Cable Type Phones]" c="Indestructible Type C Cable Type Phones"/>
              <i n="[Table1].[PRODUCT NAME].&amp;[Indias Instant Bathroom Kitchen Hospital]" c="Indias Instant Bathroom Kitchen Hospital"/>
              <i n="[Table1].[PRODUCT NAME].&amp;[Induction Cooktop Overheat Protection Certified]" c="Induction Cooktop Overheat Protection Certified"/>
              <i n="[Table1].[PRODUCT NAME].&amp;[Infinity Fuze 100 Waterproof Portable]" c="Infinity Fuze 100 Waterproof Portable"/>
              <i n="[Table1].[PRODUCT NAME].&amp;[Infinity Fuze Pint Portable Wireless]" c="Infinity Fuze Pint Portable Wireless"/>
              <i n="[Table1].[PRODUCT NAME].&amp;[Infinity Glide 510 Headphone Equalizer]" c="Infinity Glide 510 Headphone Equalizer"/>
              <i n="[Table1].[PRODUCT NAME].&amp;[Inkulture Stainless Measuring Kitchen Gadgets]" c="Inkulture Stainless Measuring Kitchen Gadgets"/>
              <i n="[Table1].[PRODUCT NAME].&amp;[Inovera Extended Rubber Stitched Computer]" c="Inovera Extended Rubber Stitched Computer"/>
              <i n="[Table1].[PRODUCT NAME].&amp;[Instacuppa Handheld Operated Electric Stainless]" c="Instacuppa Handheld Operated Electric Stainless"/>
              <i n="[Table1].[PRODUCT NAME].&amp;[Instacuppa Portable Smoothie Crushing Rechargeable]" c="Instacuppa Portable Smoothie Crushing Rechargeable"/>
              <i n="[Table1].[PRODUCT NAME].&amp;[Instacuppa Rechargeable Mini Electric Chopper]" c="Instacuppa Rechargeable Mini Electric Chopper"/>
              <i n="[Table1].[PRODUCT NAME].&amp;[Instant Vortex 2Qt Evencrisptm Technology]" c="Instant Vortex 2Qt Evencrisptm Technology"/>
              <i n="[Table1].[PRODUCT NAME].&amp;[Inventis Portable Flexible Light Colors]" c="Inventis Portable Flexible Light Colors"/>
              <i n="[Table1].[PRODUCT NAME].&amp;[Ionix Digital Kitchen Jewellery Weighing]" c="Ionix Digital Kitchen Jewellery Weighing"/>
              <i n="[Table1].[PRODUCT NAME].&amp;[Ionix Tap Filter Multilayer Filter Pack]" c="Ionix Tap Filter Multilayer Filter Pack"/>
              <i n="[Table1].[PRODUCT NAME].&amp;[Ionix Tap Multilayer Filter Filter Pack]" c="Ionix Tap Multilayer Filter Filter Pack"/>
              <i n="[Table1].[PRODUCT NAME].&amp;[Iqoo 128Gb Storage Snapdragon%C2%Ae Flashcharge]" c="Iqoo 128Gb Storage Snapdragon%C2%Ae Flashcharge"/>
              <i n="[Table1].[PRODUCT NAME].&amp;[Iqoo Chromatic Storage Snapdragon Processor]" c="Iqoo Chromatic Storage Snapdragon Processor"/>
              <i n="[Table1].[PRODUCT NAME].&amp;[Iqoo Lumina Blue 128Gb Storage]" c="Iqoo Lumina Blue 128Gb Storage"/>
              <i n="[Table1].[PRODUCT NAME].&amp;[Iqoo Phantom Snapdragon Flashcharge Brightness]" c="Iqoo Phantom Snapdragon Flashcharge Brightness"/>
              <i n="[Table1].[PRODUCT NAME].&amp;[Iqoo Raven Black 128Gb Storage]" c="Iqoo Raven Black 128Gb Storage"/>
              <i n="[Table1].[PRODUCT NAME].&amp;[Iqoo Stellar Snapdragon Purchased Separately]" c="Iqoo Stellar Snapdragon Purchased Separately"/>
              <i n="[Table1].[PRODUCT NAME].&amp;[Iqoo Storage Snapdragon 695 6Nm Processor]" c="Iqoo Storage Snapdragon 695 6Nm Processor"/>
              <i n="[Table1].[PRODUCT NAME].&amp;[Iqoo Storage Snapdragon Flashcharge Brightness]" c="Iqoo Storage Snapdragon Flashcharge Brightness"/>
              <i n="[Table1].[PRODUCT NAME].&amp;[Iqoo Storage Snapdragon Purchased Separately]" c="Iqoo Storage Snapdragon Purchased Separately"/>
              <i n="[Table1].[PRODUCT NAME].&amp;[Iqoo Sunset Storage Qualcomm Snapdragon]" c="Iqoo Sunset Storage Qualcomm Snapdragon"/>
              <i n="[Table1].[PRODUCT NAME].&amp;[Isoelite Remote Compatible Samsung Control]" c="Isoelite Remote Compatible Samsung Control"/>
              <i n="[Table1].[PRODUCT NAME].&amp;[It2M Designer Laptop Computer 12788]" c="It2M Designer Laptop Computer 12788"/>
              <i n="[Table1].[PRODUCT NAME].&amp;[Jbl C100Si Ear Headphones Black]" c="Jbl C100Si Ear Headphones Black"/>
              <i n="[Table1].[PRODUCT NAME].&amp;[Jbl C100Si Ear Headphones Mic]" c="Jbl C100Si Ear Headphones Mic"/>
              <i n="[Table1].[PRODUCT NAME].&amp;[Jbl C200Si Ear Headphones Mystic]" c="Jbl C200Si Ear Headphones Mystic"/>
              <i n="[Table1].[PRODUCT NAME].&amp;[Jbl C50Hi Ear Headphones Black]" c="Jbl C50Hi Ear Headphones Black"/>
              <i n="[Table1].[PRODUCT NAME].&amp;[Jbl Commercial Omnidirectional Microphone Recording]" c="Jbl Commercial Omnidirectional Microphone Recording"/>
              <i n="[Table1].[PRODUCT NAME].&amp;[Jbl Playtime Bluetooth Earphones Assistant]" c="Jbl Playtime Bluetooth Earphones Assistant"/>
              <i n="[Table1].[PRODUCT NAME].&amp;[Jbl Portable Waterproof Bluetooth Speaker]" c="Jbl Portable Waterproof Bluetooth Speaker"/>
              <i n="[Table1].[PRODUCT NAME].&amp;[Jm Seller Electric Beater 180 Watt]" c="Jm Seller Electric Beater 180 Watt"/>
              <i n="[Table1].[PRODUCT NAME].&amp;[Kanget Female Adapter Standard Interface]" c="Kanget Female Adapter Standard Interface"/>
              <i n="[Table1].[PRODUCT NAME].&amp;[Karbonn Millennium Kjw32Nshdf Phantom Bezel Less]" c="Karbonn Millennium Kjw32Nshdf Phantom Bezel Less"/>
              <i n="[Table1].[PRODUCT NAME].&amp;[Karbonn Millennium Kjw32Skhd Phantom Bezel Less]" c="Karbonn Millennium Kjw32Skhd Phantom Bezel Less"/>
              <i n="[Table1].[PRODUCT NAME].&amp;[Karcher Wd Multi Purpose Vacuum Cleaner]" c="Karcher Wd Multi Purpose Vacuum Cleaner"/>
              <i n="[Table1].[PRODUCT NAME].&amp;[Kenstar Watts Filled Radiator Heater]" c="Kenstar Watts Filled Radiator Heater"/>
              <i n="[Table1].[PRODUCT NAME].&amp;[Kent 16025 700 Watt Sandwich Grill]" c="Kent 16025 700 Watt Sandwich Grill"/>
              <i n="[Table1].[PRODUCT NAME].&amp;[Kent 16026 1 8 Liter Electric Kettle]" c="Kent 16026 1 8 Liter Electric Kettle"/>
              <i n="[Table1].[PRODUCT NAME].&amp;[Kent Alkaline Filter Pitcher 3 5 Litres]" c="Kent Alkaline Filter Pitcher 3 5 Litres"/>
              <i n="[Table1].[PRODUCT NAME].&amp;[Kent Chopper B Stainless Transparent Anti Skid]" c="Kent Chopper B Stainless Transparent Anti Skid"/>
              <i n="[Table1].[PRODUCT NAME].&amp;[Kent Electric Steamer Vegetables Stainless]" c="Kent Electric Steamer Vegetables Stainless"/>
              <i n="[Table1].[PRODUCT NAME].&amp;[Kent Elegant Electric Kettle Silver]" c="Kent Elegant Electric Kettle Silver"/>
              <i n="[Table1].[PRODUCT NAME].&amp;[Kent Gold Optima Spare Kit]" c="Kent Gold Optima Spare Kit"/>
              <i n="[Table1].[PRODUCT NAME].&amp;[Kent Hand Blender 300 White]" c="Kent Hand Blender 300 White"/>
              <i n="[Table1].[PRODUCT NAME].&amp;[Kent Kent Hand Blender]" c="Kent Kent Hand Blender"/>
              <i n="[Table1].[PRODUCT NAME].&amp;[Kent Powp Sediment Filter Thread Wcap]" c="Kent Powp Sediment Filter Thread Wcap"/>
              <i n="[Table1].[PRODUCT NAME].&amp;[Kent Zoom Vacuum Cleaner 16068]" c="Kent Zoom Vacuum Cleaner 16068"/>
              <i n="[Table1].[PRODUCT NAME].&amp;[Khaitan Avaante Ka 2013 Halogen Heater]" c="Khaitan Avaante Ka 2013 Halogen Heater"/>
              <i n="[Table1].[PRODUCT NAME].&amp;[Khaitan Orfin Heater Home Kitchen K0]" c="Khaitan Orfin Heater Home Kitchen K0"/>
              <i n="[Table1].[PRODUCT NAME].&amp;[Kingston Datatraveler Exodia Dtx Flash]" c="Kingston Datatraveler Exodia Dtx Flash"/>
              <i n="[Table1].[PRODUCT NAME].&amp;[Kitchen Kit Electric Stainless Protection]" c="Kitchen Kit Electric Stainless Protection"/>
              <i n="[Table1].[PRODUCT NAME].&amp;[Kitchen Stainless Indian Filter Coffee]" c="Kitchen Stainless Indian Filter Coffee"/>
              <i n="[Table1].[PRODUCT NAME].&amp;[Kitchengenixs Waffle Maker Inch Watts]" c="Kitchengenixs Waffle Maker Inch Watts"/>
              <i n="[Table1].[PRODUCT NAME].&amp;[Kitchenwell Multipurpose Portable Electronic Scale]" c="Kitchenwell Multipurpose Portable Electronic Scale"/>
              <i n="[Table1].[PRODUCT NAME].&amp;[Kitchenwell Plastic Keeping Kitchen Multi Color]" c="Kitchenwell Plastic Keeping Kitchen Multi Color"/>
              <i n="[Table1].[PRODUCT NAME].&amp;[Knyuc Mart Electric Compact Adjustable]" c="Knyuc Mart Electric Compact Adjustable"/>
              <i n="[Table1].[PRODUCT NAME].&amp;[Kodak Inches 32Hdx900S Ready Black]" c="Kodak Inches 32Hdx900S Ready Black"/>
              <i n="[Table1].[PRODUCT NAME].&amp;[Kodak Inches 55Ca0909 Digital Surround]" c="Kodak Inches 55Ca0909 Digital Surround"/>
              <i n="[Table1].[PRODUCT NAME].&amp;[Kodak Inches Android 50Uhdx7Xprobl Bezel Less]" c="Kodak Inches Android 50Uhdx7Xprobl Bezel Less"/>
              <i n="[Table1].[PRODUCT NAME].&amp;[Kodak Inches Certified Android 32Hdx7Xpro]" c="Kodak Inches Certified Android 32Hdx7Xpro"/>
              <i n="[Table1].[PRODUCT NAME].&amp;[Kodak Inches Certified Android 32Hdx7Xprobl]" c="Kodak Inches Certified Android 32Hdx7Xprobl"/>
              <i n="[Table1].[PRODUCT NAME].&amp;[Konvio Neer Cartridge Compatible Pre Filter]" c="Konvio Neer Cartridge Compatible Pre Filter"/>
              <i n="[Table1].[PRODUCT NAME].&amp;[Krisons Multimedia Standing Bluetooth Connectivity]" c="Krisons Multimedia Standing Bluetooth Connectivity"/>
              <i n="[Table1].[PRODUCT NAME].&amp;[Kuber Industries Foldable Laundry Kubmart11446]" c="Kuber Industries Foldable Laundry Kubmart11446"/>
              <i n="[Table1].[PRODUCT NAME].&amp;[Kuber Industries Foldable Laundry Kubmart11450]" c="Kuber Industries Foldable Laundry Kubmart11450"/>
              <i n="[Table1].[PRODUCT NAME].&amp;[Kuber Industries Laundry Basket Ctktc1475]" c="Kuber Industries Laundry Basket Ctktc1475"/>
              <i n="[Table1].[PRODUCT NAME].&amp;[Kuber Industries Waterproof Organizer Ctktc034616]" c="Kuber Industries Waterproof Organizer Ctktc034616"/>
              <i n="[Table1].[PRODUCT NAME].&amp;[Kuber Industries Waterproof Organizer Ctktc044992]" c="Kuber Industries Waterproof Organizer Ctktc044992"/>
              <i n="[Table1].[PRODUCT NAME].&amp;[Lacopine Mini Pocket Roller White]" c="Lacopine Mini Pocket Roller White"/>
              <i n="[Table1].[PRODUCT NAME].&amp;[Lapster Caddy Optical Drive Laptop]" c="Lapster Caddy Optical Drive Laptop"/>
              <i n="[Table1].[PRODUCT NAME].&amp;[Lapster Camera Usb2 0 External Readers]" c="Lapster Camera Usb2 0 External Readers"/>
              <i n="[Table1].[PRODUCT NAME].&amp;[Lapster Charger Protectors Charging Protective]" c="Lapster Charger Protectors Charging Protective"/>
              <i n="[Table1].[PRODUCT NAME].&amp;[Lapster Compatible Oneplus Charging Compatible]" c="Lapster Compatible Oneplus Charging Compatible"/>
              <i n="[Table1].[PRODUCT NAME].&amp;[Lapster Gaming Nonslip Laptop Computer]" c="Lapster Gaming Nonslip Laptop Computer"/>
              <i n="[Table1].[PRODUCT NAME].&amp;[Lapster Mantra Cable Data Black]" c="Lapster Mantra Cable Data Black"/>
              <i n="[Table1].[PRODUCT NAME].&amp;[Lapster Micro Superspeed Hard Cable]" c="Lapster Micro Superspeed Hard Cable"/>
              <i n="[Table1].[PRODUCT NAME].&amp;[Lapster Protectors Charger Protector Computers]" c="Lapster Protectors Charger Protector Computers"/>
              <i n="[Table1].[PRODUCT NAME].&amp;[Lapster Sata Cable Laptop Desktop]" c="Lapster Sata Cable Laptop Desktop"/>
              <i n="[Table1].[PRODUCT NAME].&amp;[Lapster Type Cable Computer Laptop]" c="Lapster Type Cable Computer Laptop"/>
              <i n="[Table1].[PRODUCT NAME].&amp;[Larrito Humidifiers Humidifier Humidifiers Humidifire]" c="Larrito Humidifiers Humidifier Humidifiers Humidifire"/>
              <i n="[Table1].[PRODUCT NAME].&amp;[Lava Elements Charging Speed Type C]" c="Lava Elements Charging Speed Type C"/>
              <i n="[Table1].[PRODUCT NAME].&amp;[Lava Notfication Recoding Military Certified]" c="Lava Notfication Recoding Military Certified"/>
              <i n="[Table1].[PRODUCT NAME].&amp;[Lenovo 600 Bluetooth%C2%Ae Silent Mouse]" c="Lenovo 600 Bluetooth%C2%Ae Silent Mouse"/>
              <i n="[Table1].[PRODUCT NAME].&amp;[Lenovo 65W 320 15Ikbra 320S 14Ikbr 510S 13Ikb]" c="Lenovo 65W 320 15Ikbra 320S 14Ikbr 510S 13Ikb"/>
              <i n="[Table1].[PRODUCT NAME].&amp;[Lenovo Gx30M39704 300 Usb Mouse]" c="Lenovo Gx30M39704 300 Usb Mouse"/>
              <i n="[Table1].[PRODUCT NAME].&amp;[Lenovo Gy50R91293 Wireless Mouse Black]" c="Lenovo Gy50R91293 Wireless Mouse Black"/>
              <i n="[Table1].[PRODUCT NAME].&amp;[Lenovo Ideapad Warranty Platinum 81X800Lgin]" c="Lenovo Ideapad Warranty Platinum 81X800Lgin"/>
              <i n="[Table1].[PRODUCT NAME].&amp;[Lenovo Megapixel Ultra Wide Rotation Plug N Play]" c="Lenovo Megapixel Ultra Wide Rotation Plug N Play"/>
              <i n="[Table1].[PRODUCT NAME].&amp;[Lenovo Optical Compact Mouse Black]" c="Lenovo Optical Compact Mouse Black"/>
              <i n="[Table1].[PRODUCT NAME].&amp;[Lenovo Tangle Free Aramid Braided 1 2M Transmission Certified]" c="Lenovo Tangle Free Aramid Braided 1 2M Transmission Certified"/>
              <i n="[Table1].[PRODUCT NAME].&amp;[Lg Convertible Anti Virus Protection Ps Q19Ynze]" c="Lg Convertible Anti Virus Protection Ps Q19Ynze"/>
              <i n="[Table1].[PRODUCT NAME].&amp;[Lg Inches Ready 32Lq576Bpsa Ceramic]" c="Lg Inches Ready 32Lq576Bpsa Ceramic"/>
              <i n="[Table1].[PRODUCT NAME].&amp;[Lg Inches Ready Smart 32Lm563Bptc]" c="Lg Inches Ready Smart 32Lm563Bptc"/>
              <i n="[Table1].[PRODUCT NAME].&amp;[Lg Inches Ultra 43Uq7500Psf Ceramic]" c="Lg Inches Ultra 43Uq7500Psf Ceramic"/>
              <i n="[Table1].[PRODUCT NAME].&amp;[Lg Inches Ultra 55Uq7500Psf Ceramic]" c="Lg Inches Ultra 55Uq7500Psf Ceramic"/>
              <i n="[Table1].[PRODUCT NAME].&amp;[Libra Athena Roti Maker Black]" c="Libra Athena Roti Maker Black"/>
              <i n="[Table1].[PRODUCT NAME].&amp;[Libra Portable Heater Adjustable Thermostat]" c="Libra Portable Heater Adjustable Thermostat"/>
              <i n="[Table1].[PRODUCT NAME].&amp;[Lifelong Boiler Poacher 500 Watt Transparent]" c="Lifelong Boiler Poacher 500 Watt Transparent"/>
              <i n="[Table1].[PRODUCT NAME].&amp;[Lifelong Flash Instant Heater Certified]" c="Lifelong Flash Instant Heater Certified"/>
              <i n="[Table1].[PRODUCT NAME].&amp;[Lifelong Llek15 Electric Stainless Warranty]" c="Lifelong Llek15 Electric Stainless Warranty"/>
              <i n="[Table1].[PRODUCT NAME].&amp;[Lifelong Llfh921 Overheating Protection Certified]" c="Lifelong Llfh921 Overheating Protection Certified"/>
              <i n="[Table1].[PRODUCT NAME].&amp;[Lifelong Llmg23 500 Watt Liquidizing Stainless]" c="Lifelong Llmg23 500 Watt Liquidizing Stainless"/>
              <i n="[Table1].[PRODUCT NAME].&amp;[Lifelong Llmg74 Mixer Grinder White]" c="Lifelong Llmg74 Mixer Grinder White"/>
              <i n="[Table1].[PRODUCT NAME].&amp;[Lifelong Llmg93 Stainless Liquidizing Warranty]" c="Lifelong Llmg93 Stainless Liquidizing Warranty"/>
              <i n="[Table1].[PRODUCT NAME].&amp;[Lifelong Llqh922 Certified Overheating Protection]" c="Lifelong Llqh922 Certified Overheating Protection"/>
              <i n="[Table1].[PRODUCT NAME].&amp;[Lifelong Llqh925 Settings Operation Indicator]" c="Lifelong Llqh925 Settings Operation Indicator"/>
              <i n="[Table1].[PRODUCT NAME].&amp;[Lifelong Powerpro Mixer Grinder Super]" c="Lifelong Powerpro Mixer Grinder Super"/>
              <i n="[Table1].[PRODUCT NAME].&amp;[Lifelong Sandwich Griller Non Stick Plates]" c="Lifelong Sandwich Griller Non Stick Plates"/>
              <i n="[Table1].[PRODUCT NAME].&amp;[Lifelong Waffled105 750 Watt Waffle Maker]" c="Lifelong Waffled105 750 Watt Waffle Maker"/>
              <i n="[Table1].[PRODUCT NAME].&amp;[Lightweight Automatic Bacterial Weilburger Soleplate]" c="Lightweight Automatic Bacterial Weilburger Soleplate"/>
              <i n="[Table1].[PRODUCT NAME].&amp;[Lightweight Portable Aluminum Photography Dls 9Feet]" c="Lightweight Portable Aluminum Photography Dls 9Feet"/>
              <i n="[Table1].[PRODUCT NAME].&amp;[Linc Ball Point Pentonic Multicolor]" c="Linc Ball Point Pentonic Multicolor"/>
              <i n="[Table1].[PRODUCT NAME].&amp;[Liramark Webcam Blocker Computer Macbook]" c="Liramark Webcam Blocker Computer Macbook"/>
              <i n="[Table1].[PRODUCT NAME].&amp;[Livpure Glo Star Ro Mineraliser]" c="Livpure Glo Star Ro Mineraliser"/>
              <i n="[Table1].[PRODUCT NAME].&amp;[Logitech 920 007596 Multi Device Bluetooth Keyboard]" c="Logitech 920 007596 Multi Device Bluetooth Keyboard"/>
              <i n="[Table1].[PRODUCT NAME].&amp;[Logitech B100 Optical Mouse Black]" c="Logitech B100 Optical Mouse Black"/>
              <i n="[Table1].[PRODUCT NAME].&amp;[Logitech B170 Wireless Mouse Black]" c="Logitech B170 Wireless Mouse Black"/>
              <i n="[Table1].[PRODUCT NAME].&amp;[Logitech C270 Hd Webcam Black]" c="Logitech C270 Hd Webcam Black"/>
              <i n="[Table1].[PRODUCT NAME].&amp;[Logitech G102 Customizable Lighting Programmable]" c="Logitech G102 Customizable Lighting Programmable"/>
              <i n="[Table1].[PRODUCT NAME].&amp;[Logitech H111 Stero Headset Black]" c="Logitech H111 Stero Headset Black"/>
              <i n="[Table1].[PRODUCT NAME].&amp;[Logitech Hyperion Ultra Gaming Mouse]" c="Logitech Hyperion Ultra Gaming Mouse"/>
              <i n="[Table1].[PRODUCT NAME].&amp;[Logitech M235 Wireless Mouse Grey]" c="Logitech M235 Wireless Mouse Grey"/>
              <i n="[Table1].[PRODUCT NAME].&amp;[Logitech Mk215 Wireless Keyboard Mouse]" c="Logitech Mk215 Wireless Keyboard Mouse"/>
              <i n="[Table1].[PRODUCT NAME].&amp;[Logitech Mk240 Nano Mouse Keyboard]" c="Logitech Mk240 Nano Mouse Keyboard"/>
              <i n="[Table1].[PRODUCT NAME].&amp;[Logitech Multi Device Bluetooth Keyboard Black]" c="Logitech Multi Device Bluetooth Keyboard Black"/>
              <i n="[Table1].[PRODUCT NAME].&amp;[Logitech Pebble M350 Wireless Bluetooth]" c="Logitech Pebble M350 Wireless Bluetooth"/>
              <i n="[Table1].[PRODUCT NAME].&amp;[Logitech Silent Wireless Mouse Black]" c="Logitech Silent Wireless Mouse Black"/>
              <i n="[Table1].[PRODUCT NAME].&amp;[Logitech Silent Wireless Mouse Charcoal]" c="Logitech Silent Wireless Mouse Charcoal"/>
              <i n="[Table1].[PRODUCT NAME].&amp;[Logitech Wireless Mk270R Keyboard Mouse]" c="Logitech Wireless Mk270R Keyboard Mouse"/>
              <i n="[Table1].[PRODUCT NAME].&amp;[Lohaya Assistant Compatible Xstream Function]" c="Lohaya Assistant Compatible Xstream Function"/>
              <i n="[Table1].[PRODUCT NAME].&amp;[Lohaya Remote Compatible Control Please]" c="Lohaya Remote Compatible Control Please"/>
              <i n="[Table1].[PRODUCT NAME].&amp;[Lohaya Remote Compatible Smart Control]" c="Lohaya Remote Compatible Smart Control"/>
              <i n="[Table1].[PRODUCT NAME].&amp;[Lohaya Television Compatible Samsung Control]" c="Lohaya Television Compatible Samsung Control"/>
              <i n="[Table1].[PRODUCT NAME].&amp;[Lohaya Television Remote Compatible Control]" c="Lohaya Television Remote Compatible Control"/>
              <i n="[Table1].[PRODUCT NAME].&amp;[Lonaxa Travel Rechargeable Fruit Juicer]" c="Lonaxa Travel Rechargeable Fruit Juicer"/>
              <i n="[Table1].[PRODUCT NAME].&amp;[Longway Blaze Quartz Heater White]" c="Longway Blaze Quartz Heater White"/>
              <i n="[Table1].[PRODUCT NAME].&amp;[Lripl Compatible Bravia Remote Almost]" c="Lripl Compatible Bravia Remote Almost"/>
              <i n="[Table1].[PRODUCT NAME].&amp;[Lripl Remote Control Netflix Compatible]" c="Lripl Remote Control Netflix Compatible"/>
              <i n="[Table1].[PRODUCT NAME].&amp;[Ls Lapster Accessories Adapter Recorder]" c="Ls Lapster Accessories Adapter Recorder"/>
              <i n="[Table1].[PRODUCT NAME].&amp;[Ls Lapster Quality Assured Biometric]" c="Ls Lapster Quality Assured Biometric"/>
              <i n="[Table1].[PRODUCT NAME].&amp;[Ltg 500 2Mtr Cable Metallic Silver]" c="Ltg 500 2Mtr Cable Metallic Silver"/>
              <i n="[Table1].[PRODUCT NAME].&amp;[Ltg500 Indestructible Certified Lightning 2Meter]" c="Ltg500 Indestructible Certified Lightning 2Meter"/>
              <i n="[Table1].[PRODUCT NAME].&amp;[Luminous Vento Deluxe 30 Watt Ventilator]" c="Luminous Vento Deluxe 30 Watt Ventilator"/>
              <i n="[Table1].[PRODUCT NAME].&amp;[Lunagariya%C2%Ae Protective Compatible Control Dimensions]" c="Lunagariya%C2%Ae Protective Compatible Control Dimensions"/>
              <i n="[Table1].[PRODUCT NAME].&amp;[Luxor Subject Single Ruled Notebook]" c="Luxor Subject Single Ruled Notebook"/>
              <i n="[Table1].[PRODUCT NAME].&amp;[Macmillan Aquafresh Micron Filter Purifier]" c="Macmillan Aquafresh Micron Filter Purifier"/>
              <i n="[Table1].[PRODUCT NAME].&amp;[Maharaja Whiteline Carbon Standard 5200100986]" c="Maharaja Whiteline Carbon Standard 5200100986"/>
              <i n="[Table1].[PRODUCT NAME].&amp;[Maharaja Whiteline Lava 1200 Watt Helogen]" c="Maharaja Whiteline Lava 1200 Watt Helogen"/>
              <i n="[Table1].[PRODUCT NAME].&amp;[Maharaja Whiteline Odacio 550 Watt Grinder]" c="Maharaja Whiteline Odacio 550 Watt Grinder"/>
              <i n="[Table1].[PRODUCT NAME].&amp;[Maono Au 400 Lavalier Microphone Black]" c="Maono Au 400 Lavalier Microphone Black"/>
              <i n="[Table1].[PRODUCT NAME].&amp;[Maxicom B 28 Universal Bracket Inches]" c="Maxicom B 28 Universal Bracket Inches"/>
              <i n="[Table1].[PRODUCT NAME].&amp;[Measuring Cups Spoons Set Essential]" c="Measuring Cups Spoons Set Essential"/>
              <i n="[Table1].[PRODUCT NAME].&amp;[Melbon Blower Heater 2000 Watt White]" c="Melbon Blower Heater 2000 Watt White"/>
              <i n="[Table1].[PRODUCT NAME].&amp;[Meter Speed Plated Female Extension]" c="Meter Speed Plated Female Extension"/>
              <i n="[Table1].[PRODUCT NAME].&amp;[Mi Braided Usb Type C Cable]" c="Mi Braided Usb Type C Cable"/>
              <i n="[Table1].[PRODUCT NAME].&amp;[Mi Earphones Basic Mic Black]" c="Mi Earphones Basic Mic Black"/>
              <i n="[Table1].[PRODUCT NAME].&amp;[Mi Inches Ready Android Black]" c="Mi Inches Ready Android Black"/>
              <i n="[Table1].[PRODUCT NAME].&amp;[Mi Inches Ready Android L32M7 5Ain]" c="Mi Inches Ready Android L32M7 5Ain"/>
              <i n="[Table1].[PRODUCT NAME].&amp;[Mi Inches Ready Android L32M7 Eain]" c="Mi Inches Ready Android L32M7 Eain"/>
              <i n="[Table1].[PRODUCT NAME].&amp;[Mi Inches Smart Android Bezel Less]" c="Mi Inches Smart Android Bezel Less"/>
              <i n="[Table1].[PRODUCT NAME].&amp;[Mi Inches Smart Android L43M7 Eain]" c="Mi Inches Smart Android L43M7 Eain"/>
              <i n="[Table1].[PRODUCT NAME].&amp;[Mi Mtcy001In Usb Type C Cable]" c="Mi Mtcy001In Usb Type C Cable"/>
              <i n="[Table1].[PRODUCT NAME].&amp;[Mi Purifier Filter Smart Connectivity]" c="Mi Purifier Filter Smart Connectivity"/>
              <i n="[Table1].[PRODUCT NAME].&amp;[Milton Electric Stainless Kettle Litres]" c="Milton Electric Stainless Kettle Litres"/>
              <i n="[Table1].[PRODUCT NAME].&amp;[Milton Smart Egg Boiler Transparent]" c="Milton Smart Egg Boiler Transparent"/>
              <i n="[Table1].[PRODUCT NAME].&amp;[Mini Ups Router Wifi 12V]" c="Mini Ups Router Wifi 12V"/>
              <i n="[Table1].[PRODUCT NAME].&amp;[Mobile Phone Holder Phones Tablets]" c="Mobile Phone Holder Phones Tablets"/>
              <i n="[Table1].[PRODUCT NAME].&amp;[Model P4 Swivel 32 55 Inch Motion Cantilever]" c="Model P4 Swivel 32 55 Inch Motion Cantilever"/>
              <i n="[Table1].[PRODUCT NAME].&amp;[Monitor Split Ac Stand White]" c="Monitor Split Ac Stand White"/>
              <i n="[Table1].[PRODUCT NAME].&amp;[Moonwalk Wireless Titanium Experience Charging]" c="Moonwalk Wireless Titanium Experience Charging"/>
              <i n="[Table1].[PRODUCT NAME].&amp;[Morphy Richards Aristo Ptc Heater]" c="Morphy Richards Aristo Ptc Heater"/>
              <i n="[Table1].[PRODUCT NAME].&amp;[Morphy Richards Daisy 1000 Watt White]" c="Morphy Richards Daisy 1000 Watt White"/>
              <i n="[Table1].[PRODUCT NAME].&amp;[Morphy Richards Europa Espresso Cappuccino]" c="Morphy Richards Europa Espresso Cappuccino"/>
              <i n="[Table1].[PRODUCT NAME].&amp;[Morphy Richards Icon Superb Grinder]" c="Morphy Richards Icon Superb Grinder"/>
              <i n="[Table1].[PRODUCT NAME].&amp;[Morphy Richards Ofr 09 2000 Watt]" c="Morphy Richards Ofr 09 2000 Watt"/>
              <i n="[Table1].[PRODUCT NAME].&amp;[Motorola Keypad Mobile Expandable Battery]" c="Motorola Keypad Mobile Expandable Battery"/>
              <i n="[Table1].[PRODUCT NAME].&amp;[Mr Brand Portable Electric Rechargeable]" c="Mr Brand Portable Electric Rechargeable"/>
              <i n="[Table1].[PRODUCT NAME].&amp;[Multi Purpose Foldable Portable Ergonomic Non Slip]" c="Multi Purpose Foldable Portable Ergonomic Non Slip"/>
              <i n="[Table1].[PRODUCT NAME].&amp;[Multifunctional Electric Automatic Non Stick Pan Tiger]" c="Multifunctional Electric Automatic Non Stick Pan Tiger"/>
              <i n="[Table1].[PRODUCT NAME].&amp;[Multipurpose Portable Electronic Digital Weighing]" c="Multipurpose Portable Electronic Digital Weighing"/>
              <i n="[Table1].[PRODUCT NAME].&amp;[Myvn Charging Compatible Oneplus Charge]" c="Myvn Charging Compatible Oneplus Charge"/>
              <i n="[Table1].[PRODUCT NAME].&amp;[Myvn Fast Charging Compatible Iphone Devices]" c="Myvn Fast Charging Compatible Iphone Devices"/>
              <i n="[Table1].[PRODUCT NAME].&amp;[N1 Retail Stainless Indian Coffee]" c="N1 Retail Stainless Indian Coffee"/>
              <i n="[Table1].[PRODUCT NAME].&amp;[Nexoms Instant Heating Mounted Stainless]" c="Nexoms Instant Heating Mounted Stainless"/>
              <i n="[Table1].[PRODUCT NAME].&amp;[Nirdambhay Handheld Portable Resealer Including]" c="Nirdambhay Handheld Portable Resealer Including"/>
              <i n="[Table1].[PRODUCT NAME].&amp;[Nk Star Usb Wireless Receiver]" c="Nk Star Usb Wireless Receiver"/>
              <i n="[Table1].[PRODUCT NAME].&amp;[Noir Aqua Spanner Purifiers Cartridge]" c="Noir Aqua Spanner Purifiers Cartridge"/>
              <i n="[Table1].[PRODUCT NAME].&amp;[Noise Advanced Bluetooth Brightness Smartwatch]" c="Noise Advanced Bluetooth Brightness Smartwatch"/>
              <i n="[Table1].[PRODUCT NAME].&amp;[Noise Bluetooth Calling Display Assistant]" c="Noise Bluetooth Calling Display Assistant"/>
              <i n="[Table1].[PRODUCT NAME].&amp;[Noise Bluetooth Calling Function Monitoring]" c="Noise Bluetooth Calling Function Monitoring"/>
              <i n="[Table1].[PRODUCT NAME].&amp;[Noise Bluetooth Calling Tracking Detection]" c="Noise Bluetooth Calling Tracking Detection"/>
              <i n="[Table1].[PRODUCT NAME].&amp;[Noise Bluetooth Wireless 30 Hours Instacharge]" c="Noise Bluetooth Wireless 30 Hours Instacharge"/>
              <i n="[Table1].[PRODUCT NAME].&amp;[Noise Colorfit Bezel Less Truview Display]" c="Noise Colorfit Bezel Less Truview Display"/>
              <i n="[Table1].[PRODUCT NAME].&amp;[Noise Colorfit Bluetooth Calling Metallic]" c="Noise Colorfit Bluetooth Calling Metallic"/>
              <i n="[Table1].[PRODUCT NAME].&amp;[Noise Colorfit Bluetooth Fully Functional Brightness]" c="Noise Colorfit Bluetooth Fully Functional Brightness"/>
              <i n="[Table1].[PRODUCT NAME].&amp;[Noise Colorfit Bluetooth Instacharge Functional]" c="Noise Colorfit Bluetooth Instacharge Functional"/>
              <i n="[Table1].[PRODUCT NAME].&amp;[Noise Colorfit Bluetooth Monitoring Smartwatch]" c="Noise Colorfit Bluetooth Monitoring Smartwatch"/>
              <i n="[Table1].[PRODUCT NAME].&amp;[Noise Colorfit Bluetooth Resolution Smartwatch]" c="Noise Colorfit Bluetooth Resolution Smartwatch"/>
              <i n="[Table1].[PRODUCT NAME].&amp;[Noise Colorfit Display Monitoring Smartwatches]" c="Noise Colorfit Display Monitoring Smartwatches"/>
              <i n="[Table1].[PRODUCT NAME].&amp;[Noise Colorfit Monitoring Smartwatches Electric]" c="Noise Colorfit Monitoring Smartwatches Electric"/>
              <i n="[Table1].[PRODUCT NAME].&amp;[Noise Colorfit Pro Control Cloudbased]" c="Noise Colorfit Pro Control Cloudbased"/>
              <i n="[Table1].[PRODUCT NAME].&amp;[Noise Colorfit Pro Touch Control]" c="Noise Colorfit Pro Touch Control"/>
              <i n="[Table1].[PRODUCT NAME].&amp;[Noise Colorfit Smartwatch Monitoring Waterproof]" c="Noise Colorfit Smartwatch Monitoring Waterproof"/>
              <i n="[Table1].[PRODUCT NAME].&amp;[Noise Colorfit Ultra Se Smartwatch]" c="Noise Colorfit Ultra Se Smartwatch"/>
              <i n="[Table1].[PRODUCT NAME].&amp;[Noise Wireless Equalizer Resistance Bluetooth]" c="Noise Wireless Equalizer Resistance Bluetooth"/>
              <i n="[Table1].[PRODUCT NAME].&amp;[Noise Wireless Instacharge Bluetooth Breathing]" c="Noise Wireless Instacharge Bluetooth Breathing"/>
              <i n="[Table1].[PRODUCT NAME].&amp;[Noise_Colorfit Charger Magnetic Charging Adapter]" c="Noise_Colorfit Charger Magnetic Charging Adapter"/>
              <i n="[Table1].[PRODUCT NAME].&amp;[Nokia 105 Single Keypad Wireless]" c="Nokia 105 Single Keypad Wireless"/>
              <i n="[Table1].[PRODUCT NAME].&amp;[Nokia 105 Single Wireless Charcoal]" c="Nokia 105 Single Wireless Charcoal"/>
              <i n="[Table1].[PRODUCT NAME].&amp;[Nokia 150 Cyan]" c="Nokia 150 Cyan"/>
              <i n="[Table1].[PRODUCT NAME].&amp;[Nokia 8210 4G Display Wireless]" c="Nokia 8210 4G Display Wireless"/>
              <i n="[Table1].[PRODUCT NAME].&amp;[Notebook Macbook Computer Anti Skid Mousepad]" c="Notebook Macbook Computer Anti Skid Mousepad"/>
              <i n="[Table1].[PRODUCT NAME].&amp;[Nutripro Bullet Juicer Grinder Blades]" c="Nutripro Bullet Juicer Grinder Blades"/>
              <i n="[Table1].[PRODUCT NAME].&amp;[Offbeat Wireless Bluetooth Rechargeable Adjustable]" c="Offbeat Wireless Bluetooth Rechargeable Adjustable"/>
              <i n="[Table1].[PRODUCT NAME].&amp;[Ofixo Multi Purpose Foldable Portable Writing]" c="Ofixo Multi Purpose Foldable Portable Writing"/>
              <i n="[Table1].[PRODUCT NAME].&amp;[Oneplus 138 7 Inches Android 55U1S]" c="Oneplus 138 7 Inches Android 55U1S"/>
              <i n="[Table1].[PRODUCT NAME].&amp;[Oneplus 163 8 Inches Android 65U1S]" c="Oneplus 163 8 Inches Android 65U1S"/>
              <i n="[Table1].[PRODUCT NAME].&amp;[Oneplus 43 Inches Android Pro]" c="Oneplus 43 Inches Android Pro"/>
              <i n="[Table1].[PRODUCT NAME].&amp;[Oneplus 50 Inches Android Pro]" c="Oneplus 50 Inches Android Pro"/>
              <i n="[Table1].[PRODUCT NAME].&amp;[Oneplus Display Refresh Multiple Midnight]" c="Oneplus Display Refresh Multiple Midnight"/>
              <i n="[Table1].[PRODUCT NAME].&amp;[Oneplus Forest Green Storage Supervooc]" c="Oneplus Forest Green Storage Supervooc"/>
              <i n="[Table1].[PRODUCT NAME].&amp;[Oneplus Inches Ready Android 32Y1]" c="Oneplus Inches Ready Android 32Y1"/>
              <i n="[Table1].[PRODUCT NAME].&amp;[Oneplus Inches Ready Smart Android]" c="Oneplus Inches Ready Smart Android"/>
              <i n="[Table1].[PRODUCT NAME].&amp;[Oneplus Inches Smart Android Black]" c="Oneplus Inches Smart Android Black"/>
              <i n="[Table1].[PRODUCT NAME].&amp;[Oneplus Moonstone Black 128Gb Storage]" c="Oneplus Moonstone Black 128Gb Storage"/>
              <i n="[Table1].[PRODUCT NAME].&amp;[Oneplus Nord Jade 128Gb Storage]" c="Oneplus Nord Jade 128Gb Storage"/>
              <i n="[Table1].[PRODUCT NAME].&amp;[Oneplus Nord Jade 256Gb Storage]" c="Oneplus Nord Jade 256Gb Storage"/>
              <i n="[Table1].[PRODUCT NAME].&amp;[Oneplus Nord Shadow 128Gb Storage]" c="Oneplus Nord Shadow 128Gb Storage"/>
              <i n="[Table1].[PRODUCT NAME].&amp;[Opentech%C2%Ae Military Grade Tempered Protector Installation]" c="Opentech%C2%Ae Military Grade Tempered Protector Installation"/>
              <i n="[Table1].[PRODUCT NAME].&amp;[Operation Charging Multi Clip Function Personal]" c="Operation Charging Multi Clip Function Personal"/>
              <i n="[Table1].[PRODUCT NAME].&amp;[Oppo Fantastic Purple 128Gb Storage]" c="Oppo Fantastic Purple 128Gb Storage"/>
              <i n="[Table1].[PRODUCT NAME].&amp;[Oppo Fluid Black 128Gb Storage]" c="Oppo Fluid Black 128Gb Storage"/>
              <i n="[Table1].[PRODUCT NAME].&amp;[Oppo Mystery Storage Additional Exchange]" c="Oppo Mystery Storage Additional Exchange"/>
              <i n="[Table1].[PRODUCT NAME].&amp;[Optical Drive Caddy Universal 9 5Mm]" c="Optical Drive Caddy Universal 9 5Mm"/>
              <i n="[Table1].[PRODUCT NAME].&amp;[Oraimo Charging Syncing Indicator Compatible]" c="Oraimo Charging Syncing Indicator Compatible"/>
              <i n="[Table1].[PRODUCT NAME].&amp;[Oraimo Firefly 2S Charger Micro Usb Multi Protection]" c="Oraimo Firefly 2S Charger Micro Usb Multi Protection"/>
              <i n="[Table1].[PRODUCT NAME].&amp;[Oraimo Super Fast Charger]" c="Oraimo Super Fast Charger"/>
              <i n="[Table1].[PRODUCT NAME].&amp;[Oratech Electric Cappuccino Mocktail Multicolour]" c="Oratech Electric Cappuccino Mocktail Multicolour"/>
              <i n="[Table1].[PRODUCT NAME].&amp;[Orico 2577U3 Bk Enclosure Capacity Business]" c="Orico 2577U3 Bk Enclosure Capacity Business"/>
              <i n="[Table1].[PRODUCT NAME].&amp;[Orient Electric Apex Fx 1200Mm Ceiling]" c="Orient Electric Apex Fx 1200Mm Ceiling"/>
              <i n="[Table1].[PRODUCT NAME].&amp;[Orient Electric Aura Neo Iwan03Wsm3]" c="Orient Electric Aura Neo Iwan03Wsm3"/>
              <i n="[Table1].[PRODUCT NAME].&amp;[Orient Electric Fabrijoy Difj10Bp 1000 Watt]" c="Orient Electric Fabrijoy Difj10Bp 1000 Watt"/>
              <i n="[Table1].[PRODUCT NAME].&amp;[Orpat Hhb 100E 250 Watt Blender White]" c="Orpat Hhb 100E 250 Watt Blender White"/>
              <i n="[Table1].[PRODUCT NAME].&amp;[Orpat Hhb 100E Wob 250 Watt Blender]" c="Orpat Hhb 100E Wob 250 Watt Blender"/>
              <i n="[Table1].[PRODUCT NAME].&amp;[Orpat Oeh 1260 2000 Watt Heater Grey]" c="Orpat Oeh 1260 2000 Watt Heater Grey"/>
              <i n="[Table1].[PRODUCT NAME].&amp;[Oxyura Airtel Digital Recording Compatible]" c="Oxyura Airtel Digital Recording Compatible"/>
              <i n="[Table1].[PRODUCT NAME].&amp;[Panasonic Eneloop Bq Cc55E Advanced Battery]" c="Panasonic Eneloop Bq Cc55E Advanced Battery"/>
              <i n="[Table1].[PRODUCT NAME].&amp;[Panasonic Lithium Cr2032 5Be Battery]" c="Panasonic Lithium Cr2032 5Be Battery"/>
              <i n="[Table1].[PRODUCT NAME].&amp;[Panasonic Sr Wa22H 5 4 Litre Automatic Cooker]" c="Panasonic Sr Wa22H 5 4 Litre Automatic Cooker"/>
              <i n="[Table1].[PRODUCT NAME].&amp;[Parker Classic Gold Ball Pen]" c="Parker Classic Gold Ball Pen"/>
              <i n="[Table1].[PRODUCT NAME].&amp;[Parker Moments Vector Timecheck Roller]" c="Parker Moments Vector Timecheck Roller"/>
              <i n="[Table1].[PRODUCT NAME].&amp;[Parker Quink Ink Bottle Black]" c="Parker Quink Ink Bottle Black"/>
              <i n="[Table1].[PRODUCT NAME].&amp;[Parker Quink Ink Bottle Blue]" c="Parker Quink Ink Bottle Blue"/>
              <i n="[Table1].[PRODUCT NAME].&amp;[Parker Vector Camouflage Gift Set]" c="Parker Vector Camouflage Gift Set"/>
              <i n="[Table1].[PRODUCT NAME].&amp;[Parker Vector Standard Ball Black]" c="Parker Vector Standard Ball Black"/>
              <i n="[Table1].[PRODUCT NAME].&amp;[Passport Portable External Drive Black]" c="Passport Portable External Drive Black"/>
              <i n="[Table1].[PRODUCT NAME].&amp;[Pc Square Adjustable Ergonomic Compatible]" c="Pc Square Adjustable Ergonomic Compatible"/>
              <i n="[Table1].[PRODUCT NAME].&amp;[Personal Blender Portable Battery Smoothies]" c="Personal Blender Portable Battery Smoothies"/>
              <i n="[Table1].[PRODUCT NAME].&amp;[Philips Ac1215 20 Purifier White]" c="Philips Ac1215 20 Purifier White"/>
              <i n="[Table1].[PRODUCT NAME].&amp;[Philips Aerasense Ac2887 20 Purifier]" c="Philips Aerasense Ac2887 20 Purifier"/>
              <i n="[Table1].[PRODUCT NAME].&amp;[Philips Coffee Hd7432 20 Medium]" c="Philips Coffee Hd7432 20 Medium"/>
              <i n="[Table1].[PRODUCT NAME].&amp;[Philips Collection Hd2582 00 830 Watt]" c="Philips Collection Hd2582 00 830 Watt"/>
              <i n="[Table1].[PRODUCT NAME].&amp;[Philips Collection Hd4928 01 2100 Watt]" c="Philips Collection Hd4928 01 2100 Watt"/>
              <i n="[Table1].[PRODUCT NAME].&amp;[Philips Collection Hl1655 00 250 Watt]" c="Philips Collection Hl1655 00 250 Watt"/>
              <i n="[Table1].[PRODUCT NAME].&amp;[Philips Digital Hd9252 90 Technology]" c="Philips Digital Hd9252 90 Technology"/>
              <i n="[Table1].[PRODUCT NAME].&amp;[Philips Fryer Hd9200 90 Technology]" c="Philips Fryer Hd9200 90 Technology"/>
              <i n="[Table1].[PRODUCT NAME].&amp;[Philips Garment Steamer Gc523 60]" c="Philips Garment Steamer Gc523 60"/>
              <i n="[Table1].[PRODUCT NAME].&amp;[Philips Gc026 30 Fabric Shaver]" c="Philips Gc026 30 Fabric Shaver"/>
              <i n="[Table1].[PRODUCT NAME].&amp;[Philips Gc181 Heavy Weight 1000 Watt]" c="Philips Gc181 Heavy Weight 1000 Watt"/>
              <i n="[Table1].[PRODUCT NAME].&amp;[Philips Gc1905 1440 Watt Steam Spray]" c="Philips Gc1905 1440 Watt Steam Spray"/>
              <i n="[Table1].[PRODUCT NAME].&amp;[Philips Gc1920 28 1440 Watt Non Stick]" c="Philips Gc1920 28 1440 Watt Non Stick"/>
              <i n="[Table1].[PRODUCT NAME].&amp;[Philips Handheld Garment Steamer Purple]" c="Philips Handheld Garment Steamer Purple"/>
              <i n="[Table1].[PRODUCT NAME].&amp;[Philips Handheld Garment Sth3000 20]" c="Philips Handheld Garment Sth3000 20"/>
              <i n="[Table1].[PRODUCT NAME].&amp;[Philips Hd6975 00 25 Litre Digital]" c="Philips Hd6975 00 25 Litre Digital"/>
              <i n="[Table1].[PRODUCT NAME].&amp;[Philips Hd9306 06 1 5 Litre Multicolor]" c="Philips Hd9306 06 1 5 Litre Multicolor"/>
              <i n="[Table1].[PRODUCT NAME].&amp;[Philips Hi113 1000 Watt Plastic Coating]" c="Philips Hi113 1000 Watt Plastic Coating"/>
              <i n="[Table1].[PRODUCT NAME].&amp;[Philips Hl7756 00 750 Watt Grinder]" c="Philips Hl7756 00 750 Watt Grinder"/>
              <i n="[Table1].[PRODUCT NAME].&amp;[Philips Powerpro Fc9352 01 Compact]" c="Philips Powerpro Fc9352 01 Compact"/>
              <i n="[Table1].[PRODUCT NAME].&amp;[Philips Viva Collection Hr1832 1 5 Litre400 Watt]" c="Philips Viva Collection Hr1832 1 5 Litre400 Watt"/>
              <i n="[Table1].[PRODUCT NAME].&amp;[Pigeon 2 Slice Pop Up Toaster Black]" c="Pigeon 2 Slice Pop Up Toaster Black"/>
              <i n="[Table1].[PRODUCT NAME].&amp;[Pigeon Amaze Plus 1 5 Ltr]" c="Pigeon Amaze Plus 1 5 Ltr"/>
              <i n="[Table1].[PRODUCT NAME].&amp;[Pigeon Healthifry Circulation Technology Non Stick]" c="Pigeon Healthifry Circulation Technology Non Stick"/>
              <i n="[Table1].[PRODUCT NAME].&amp;[Pigeon Kessel 1 2 Litre Multi Purpose Kettle]" c="Pigeon Kessel 1 2 Litre Multi Purpose Kettle"/>
              <i n="[Table1].[PRODUCT NAME].&amp;[Pigeon Powerful Stainless Grinding Polycarbonate]" c="Pigeon Powerful Stainless Grinding Polycarbonate"/>
              <i n="[Table1].[PRODUCT NAME].&amp;[Pigeon Stainless Boiling Instant Noodles]" c="Pigeon Stainless Boiling Instant Noodles"/>
              <i n="[Table1].[PRODUCT NAME].&amp;[Pigeon Stovekraft Acer Plus Induction]" c="Pigeon Stovekraft Acer Plus Induction"/>
              <i n="[Table1].[PRODUCT NAME].&amp;[Pigeon Stovekraft Amaze Plus 1 8]" c="Pigeon Stovekraft Amaze Plus 1 8"/>
              <i n="[Table1].[PRODUCT NAME].&amp;[Pigeon Stovekraft Cruise 1800 Watt Induction]" c="Pigeon Stovekraft Cruise 1800 Watt Induction"/>
              <i n="[Table1].[PRODUCT NAME].&amp;[Pigeon Stovekraft Plastic Chopper Blades]" c="Pigeon Stovekraft Plastic Chopper Blades"/>
              <i n="[Table1].[PRODUCT NAME].&amp;[Pigeon Stovekraft Quartz Electric Kettle]" c="Pigeon Stovekraft Quartz Electric Kettle"/>
              <i n="[Table1].[PRODUCT NAME].&amp;[Pilot Frixion Clicker Roller Blue]" c="Pilot Frixion Clicker Roller Blue"/>
              <i n="[Table1].[PRODUCT NAME].&amp;[Pilot Liquid Roller Ball Black]" c="Pilot Liquid Roller Ball Black"/>
              <i n="[Table1].[PRODUCT NAME].&amp;[Pinnaclz Original Micro Usb Charging]" c="Pinnaclz Original Micro Usb Charging"/>
              <i n="[Table1].[PRODUCT NAME].&amp;[Pinnaclz Original Type Charging Transfer]" c="Pinnaclz Original Type Charging Transfer"/>
              <i n="[Table1].[PRODUCT NAME].&amp;[Plastic Laundry Basket Light Grey]" c="Plastic Laundry Basket Light Grey"/>
              <i n="[Table1].[PRODUCT NAME].&amp;[Plastic Powermatic Jar Juicer Grinder Chutney]" c="Plastic Powermatic Jar Juicer Grinder Chutney"/>
              <i n="[Table1].[PRODUCT NAME].&amp;[Pocket 10000Mah Triple Charging Delivery]" c="Pocket 10000Mah Triple Charging Delivery"/>
              <i n="[Table1].[PRODUCT NAME].&amp;[Poco C31 Royal Blue Ram]" c="Poco C31 Royal Blue Ram"/>
              <i n="[Table1].[PRODUCT NAME].&amp;[Poco C31 Shadow Gray Ram]" c="Poco C31 Shadow Gray Ram"/>
              <i n="[Table1].[PRODUCT NAME].&amp;[Popio Charging Cable Oneplus Devices]" c="Popio Charging Cable Oneplus Devices"/>
              <i n="[Table1].[PRODUCT NAME].&amp;[Popio Compatible Iphone Transparent Installation]" c="Popio Compatible Iphone Transparent Installation"/>
              <i n="[Table1].[PRODUCT NAME].&amp;[Popio Tempered Protector Compatible Installation]" c="Popio Tempered Protector Compatible Installation"/>
              <i n="[Table1].[PRODUCT NAME].&amp;[Portable Compact Electric Wall Outlet Adjustable]" c="Portable Compact Electric Wall Outlet Adjustable"/>
              <i n="[Table1].[PRODUCT NAME].&amp;[Portable Hairball Epilator Removing Furniture]" c="Portable Hairball Epilator Removing Furniture"/>
              <i n="[Table1].[PRODUCT NAME].&amp;[Portable Rechargeable Smoothies Vegetables Bottle]" c="Portable Rechargeable Smoothies Vegetables Bottle"/>
              <i n="[Table1].[PRODUCT NAME].&amp;[Portronics Adapto Adapter Charger Charging]" c="Portronics Adapto Adapter Charger Charging"/>
              <i n="[Table1].[PRODUCT NAME].&amp;[Portronics Carpower Charger Output Black]" c="Portronics Carpower Charger Output Black"/>
              <i n="[Table1].[PRODUCT NAME].&amp;[Portronics Konnect Charge Charging Resistant]" c="Portronics Konnect Charge Charging Resistant"/>
              <i n="[Table1].[PRODUCT NAME].&amp;[Portronics Konnect Charging Resistant Braided]" c="Portronics Konnect Charging Resistant Braided"/>
              <i n="[Table1].[PRODUCT NAME].&amp;[Portronics Konnect Delivery Support Braided]" c="Portronics Konnect Delivery Support Braided"/>
              <i n="[Table1].[PRODUCT NAME].&amp;[Portronics Konnect Functional Resistant Braided]" c="Portronics Konnect Functional Resistant Braided"/>
              <i n="[Table1].[PRODUCT NAME].&amp;[Portronics Konnect Por 1079 Charging Micro]" c="Portronics Konnect Por 1079 Charging Micro"/>
              <i n="[Table1].[PRODUCT NAME].&amp;[Portronics Konnect Por 1080 Charging Function]" c="Portronics Konnect Por 1080 Charging Function"/>
              <i n="[Table1].[PRODUCT NAME].&amp;[Portronics Konnect Por 1401 Charging Function]" c="Portronics Konnect Por 1401 Charging Function"/>
              <i n="[Table1].[PRODUCT NAME].&amp;[Portronics Konnect Por 1403 Charging Function]" c="Portronics Konnect Por 1403 Charging Function"/>
              <i n="[Table1].[PRODUCT NAME].&amp;[Portronics Mport Ports Usb Connector]" c="Portronics Mport Ports Usb Connector"/>
              <i n="[Table1].[PRODUCT NAME].&amp;[Portronics Mport Type Ports Transfer]" c="Portronics Mport Type Ports Transfer"/>
              <i n="[Table1].[PRODUCT NAME].&amp;[Portronics Multimedia Wireless Keyboard Technology]" c="Portronics Multimedia Wireless Keyboard Technology"/>
              <i n="[Table1].[PRODUCT NAME].&amp;[Portronics Por 1081 Charging 1 2Meter Function]" c="Portronics Por 1081 Charging 1 2Meter Function"/>
              <i n="[Table1].[PRODUCT NAME].&amp;[Portronics Por 122 Modesk Universal Mobile]" c="Portronics Por 122 Modesk Universal Mobile"/>
              <i n="[Table1].[PRODUCT NAME].&amp;[Portronics Por 895 Adjustable Laptop Table]" c="Portronics Por 895 Adjustable Laptop Table"/>
              <i n="[Table1].[PRODUCT NAME].&amp;[Portronics Por 926 Car Vent Mobile Holder]" c="Portronics Por 926 Car Vent Mobile Holder"/>
              <i n="[Table1].[PRODUCT NAME].&amp;[Portronics Ruffpad Multicolor 8 5 Inch Handwriting]" c="Portronics Ruffpad Multicolor 8 5 Inch Handwriting"/>
              <i n="[Table1].[PRODUCT NAME].&amp;[Portronics Ruffpad Re Writable 15 Inch Handwriting]" c="Portronics Ruffpad Re Writable 15 Inch Handwriting"/>
              <i n="[Table1].[PRODUCT NAME].&amp;[Portronics Ruffpad Re Writable Writing Battery]" c="Portronics Ruffpad Re Writable Writing Battery"/>
              <i n="[Table1].[PRODUCT NAME].&amp;[Portronics Wireless Optical Orientation Adjustable]" c="Portronics Wireless Optical Orientation Adjustable"/>
              <i n="[Table1].[PRODUCT NAME].&amp;[Post Cubes Sheets Colours Inches]" c="Post Cubes Sheets Colours Inches"/>
              <i n="[Table1].[PRODUCT NAME].&amp;[Power 10000Mah Metallic Output Charging]" c="Power 10000Mah Metallic Output Charging"/>
              <i n="[Table1].[PRODUCT NAME].&amp;[Powermatic Plus Ch 900 Watt Grinder]" c="Powermatic Plus Ch 900 Watt Grinder"/>
              <i n="[Table1].[PRODUCT NAME].&amp;[Preethi Blue Leaf Diamond 750 Watt]" c="Preethi Blue Leaf Diamond 750 Watt"/>
              <i n="[Table1].[PRODUCT NAME].&amp;[Preethi Mga 502 0 4 Litre Grind Store]" c="Preethi Mga 502 0 4 Litre Grind Store"/>
              <i n="[Table1].[PRODUCT NAME].&amp;[Premium Stainless Electric Cut Off Feature]" c="Premium Stainless Electric Cut Off Feature"/>
              <i n="[Table1].[PRODUCT NAME].&amp;[Prestige 1 5 Kettle 1500 Watts Red]" c="Prestige 1 5 Kettle 1500 Watts Red"/>
              <i n="[Table1].[PRODUCT NAME].&amp;[Prestige 1900 Induction Cooktop Button]" c="Prestige 1900 Induction Cooktop Button"/>
              <i n="[Table1].[PRODUCT NAME].&amp;[Prestige Delight Prwo 1 Litre Electric]" c="Prestige Delight Prwo 1 Litre Electric"/>
              <i n="[Table1].[PRODUCT NAME].&amp;[Prestige Electric Kettle Pkoss 1500Watts]" c="Prestige Electric Kettle Pkoss 1500Watts"/>
              <i n="[Table1].[PRODUCT NAME].&amp;[Prestige Iris Grinder Stainless Juicer]" c="Prestige Iris Grinder Stainless Juicer"/>
              <i n="[Table1].[PRODUCT NAME].&amp;[Prestige Iris Mixer Grinder Black]" c="Prestige Iris Mixer Grinder Black"/>
              <i n="[Table1].[PRODUCT NAME].&amp;[Prestige Pic 15 0 1900 Watt Induction]" c="Prestige Pic 15 0 1900 Watt Induction"/>
              <i n="[Table1].[PRODUCT NAME].&amp;[Prestige Pic 20 Induction Cooktop]" c="Prestige Pic 20 Induction Cooktop"/>
              <i n="[Table1].[PRODUCT NAME].&amp;[Prestige Pkgss Electric Kettle Stainless]" c="Prestige Pkgss Electric Kettle Stainless"/>
              <i n="[Table1].[PRODUCT NAME].&amp;[Prestige Prwo 1 8 2 700 Watts Aluminium]" c="Prestige Prwo 1 8 2 700 Watts Aluminium"/>
              <i n="[Table1].[PRODUCT NAME].&amp;[Prestige Psmfb Sandwich Toaster Plates]" c="Prestige Psmfb Sandwich Toaster Plates"/>
              <i n="[Table1].[PRODUCT NAME].&amp;[Prestige Pswp 2 0 Purifier Cartridge]" c="Prestige Pswp 2 0 Purifier Cartridge"/>
              <i n="[Table1].[PRODUCT NAME].&amp;[Prestige Sandwich Maker Pgmfd 01]" c="Prestige Sandwich Maker Pgmfd 01"/>
              <i n="[Table1].[PRODUCT NAME].&amp;[Prestige Wet Grinder Pwg 07]" c="Prestige Wet Grinder Pwg 07"/>
              <i n="[Table1].[PRODUCT NAME].&amp;[Prettykrafts Canvas Laundry Storage Black]" c="Prettykrafts Canvas Laundry Storage Black"/>
              <i n="[Table1].[PRODUCT NAME].&amp;[Prettykrafts Folding Laundry Clothes Organiser]" c="Prettykrafts Folding Laundry Clothes Organiser"/>
              <i n="[Table1].[PRODUCT NAME].&amp;[Prettykrafts Laundry Basket Clothes Handles]" c="Prettykrafts Laundry Basket Clothes Handles"/>
              <i n="[Table1].[PRODUCT NAME].&amp;[Prettykrafts Laundry Clothes Storage Mushroom]" c="Prettykrafts Laundry Clothes Storage Mushroom"/>
              <i n="[Table1].[PRODUCT NAME].&amp;[Prettykrafts Laundry Foldable Multipurpose Slanting]" c="Prettykrafts Laundry Foldable Multipurpose Slanting"/>
              <i n="[Table1].[PRODUCT NAME].&amp;[Print Compatible Bottles Printer Magenta]" c="Print Compatible Bottles Printer Magenta"/>
              <i n="[Table1].[PRODUCT NAME].&amp;[Pro365 Electric Coffee Stirrer Frother]" c="Pro365 Electric Coffee Stirrer Frother"/>
              <i n="[Table1].[PRODUCT NAME].&amp;[Proelite Smart Generation Stylus Translucent]" c="Proelite Smart Generation Stylus Translucent"/>
              <i n="[Table1].[PRODUCT NAME].&amp;[Prolegend%C2%Ae Pl T002 Universal Stand Screen]" c="Prolegend%C2%Ae Pl T002 Universal Stand Screen"/>
              <i n="[Table1].[PRODUCT NAME].&amp;[Prolet Classic Bumper Samsung Protector]" c="Prolet Classic Bumper Samsung Protector"/>
              <i n="[Table1].[PRODUCT NAME].&amp;[Proven%C2%Ae Copper Adjuster Purifier Technology]" c="Proven%C2%Ae Copper Adjuster Purifier Technology"/>
              <i n="[Table1].[PRODUCT NAME].&amp;[Prushti Cover Bags Protective Xstream]" c="Prushti Cover Bags Protective Xstream"/>
              <i n="[Table1].[PRODUCT NAME].&amp;[Ptron 3 4Amps Multifunction Charging Tangle Free]" c="Ptron 3 4Amps Multifunction Charging Tangle Free"/>
              <i n="[Table1].[PRODUCT NAME].&amp;[Ptron 3 5Amps Charging 480Mbps Smartphones]" c="Ptron 3 5Amps Charging 480Mbps Smartphones"/>
              <i n="[Table1].[PRODUCT NAME].&amp;[Ptron Bullet Pro Lightweight Smartphones]" c="Ptron Bullet Pro Lightweight Smartphones"/>
              <i n="[Table1].[PRODUCT NAME].&amp;[Ptron Charging 480Mbps Durable 1 Meter]" c="Ptron Charging 480Mbps Durable 1 Meter"/>
              <i n="[Table1].[PRODUCT NAME].&amp;[Ptron Charging 480Mbps Durable Smartphone]" c="Ptron Charging 480Mbps Durable Smartphone"/>
              <i n="[Table1].[PRODUCT NAME].&amp;[Ptron Force Bluetooth Smartwatch Waterproof]" c="Ptron Force Bluetooth Smartwatch Waterproof"/>
              <i n="[Table1].[PRODUCT NAME].&amp;[Quantum Ethernet Patch Straight Category]" c="Quantum Ethernet Patch Straight Category"/>
              <i n="[Table1].[PRODUCT NAME].&amp;[Quantum Qhm 7406 Spill Resistant Wired Keyboard]" c="Quantum Qhm 7406 Spill Resistant Wired Keyboard"/>
              <i n="[Table1].[PRODUCT NAME].&amp;[Racold Eterno Pro Vertical Metallic]" c="Racold Eterno Pro Vertical Metallic"/>
              <i n="[Table1].[PRODUCT NAME].&amp;[Racold Pronto 3Litres Vertical Instant]" c="Racold Pronto 3Litres Vertical Instant"/>
              <i n="[Table1].[PRODUCT NAME].&amp;[Raffles Premium Stainless Indian Coffee]" c="Raffles Premium Stainless Indian Coffee"/>
              <i n="[Table1].[PRODUCT NAME].&amp;[Rc802V Compatible 43S6500Fs 49S6800Fs Non Bluetooth]" c="Rc802V Compatible 43S6500Fs 49S6800Fs Non Bluetooth"/>
              <i n="[Table1].[PRODUCT NAME].&amp;[Realme Charging Micro Usb Cable Braided]" c="Realme Charging Micro Usb Cable Braided"/>
              <i n="[Table1].[PRODUCT NAME].&amp;[Realme Classic Wired Earphones Microphone]" c="Realme Classic Wired Earphones Microphone"/>
              <i n="[Table1].[PRODUCT NAME].&amp;[Realme Narzo Mint Green Storage]" c="Realme Narzo Mint Green Storage"/>
              <i n="[Table1].[PRODUCT NAME].&amp;[Realme Rma108 Realme Buds Wireless]" c="Realme Rma108 Realme Buds Wireless"/>
              <i n="[Table1].[PRODUCT NAME].&amp;[Realme Smart Tv Stick 4K]" c="Realme Smart Tv Stick 4K"/>
              <i n="[Table1].[PRODUCT NAME].&amp;[Realme Storage Processor Triple Display]" c="Realme Storage Processor Triple Display"/>
              <i n="[Table1].[PRODUCT NAME].&amp;[Receiver 300Mbps 802 11B Wireless Network]" c="Receiver 300Mbps 802 11B Wireless Network"/>
              <i n="[Table1].[PRODUCT NAME].&amp;[Rechargeable Whisks%Ef%Bc%8C3 Speed Adjustable Cappuccino Bulletproof]" c="Rechargeable Whisks%Ef%Bc%8C3 Speed Adjustable Cappuccino Bulletproof"/>
              <i n="[Table1].[PRODUCT NAME].&amp;[Redgear Cloak Gaming Headphones Microphone]" c="Redgear Cloak Gaming Headphones Microphone"/>
              <i n="[Table1].[PRODUCT NAME].&amp;[Redgear Cosmo 7 1 Headphones Controller]" c="Redgear Cosmo 7 1 Headphones Controller"/>
              <i n="[Table1].[PRODUCT NAME].&amp;[Redgear Gaming Semi Honeycomb Windows Gamers]" c="Redgear Gaming Semi Honeycomb Windows Gamers"/>
              <i n="[Table1].[PRODUCT NAME].&amp;[Redgear Mp35 Speed Type Gaming Mousepad]" c="Redgear Mp35 Speed Type Gaming Mousepad"/>
              <i n="[Table1].[PRODUCT NAME].&amp;[Redgear Pro Wireless Gamepad Black]" c="Redgear Pro Wireless Gamepad Black"/>
              <i n="[Table1].[PRODUCT NAME].&amp;[Redmi 9A Sport Octa Core Processor]" c="Redmi 9A Sport Octa Core Processor"/>
              <i n="[Table1].[PRODUCT NAME].&amp;[Redmi Activ Carbon Black Storage]" c="Redmi Activ Carbon Black Storage"/>
              <i n="[Table1].[PRODUCT NAME].&amp;[Redmi Charcoal Storage Battery Booster]" c="Redmi Charcoal Storage Battery Booster"/>
              <i n="[Table1].[PRODUCT NAME].&amp;[Redmi Horizon Qualcomm%C2%Ae Snapdragontm Included]" c="Redmi Horizon Qualcomm%C2%Ae Snapdragontm Included"/>
              <i n="[Table1].[PRODUCT NAME].&amp;[Redmi Inches Ready L32M6 Ra Android]" c="Redmi Inches Ready L32M6 Ra Android"/>
              <i n="[Table1].[PRODUCT NAME].&amp;[Redmi Inches Ultra Android L43R7 7Ain]" c="Redmi Inches Ultra Android L43R7 7Ain"/>
              <i n="[Table1].[PRODUCT NAME].&amp;[Redmi Inches Ultra Android L50M6 Ra]" c="Redmi Inches Ultra Android L50M6 Ra"/>
              <i n="[Table1].[PRODUCT NAME].&amp;[Redmi Meadow Design Dimensity 5000Mah]" c="Redmi Meadow Design Dimensity 5000Mah"/>
              <i n="[Table1].[PRODUCT NAME].&amp;[Redmi Note 11T 5G Aquamarine]" c="Redmi Note 11T 5G Aquamarine"/>
              <i n="[Table1].[PRODUCT NAME].&amp;[Redmi Note 11T 5G Dimensity]" c="Redmi Note 11T 5G Dimensity"/>
              <i n="[Table1].[PRODUCT NAME].&amp;[Redmi Phantom Additional Exchange Included]" c="Redmi Phantom Additional Exchange Included"/>
              <i n="[Table1].[PRODUCT NAME].&amp;[Redmi Segment 5000Mah Battery Leather]" c="Redmi Segment 5000Mah Battery Leather"/>
              <i n="[Table1].[PRODUCT NAME].&amp;[Redmi Sport Carbon Black Ram]" c="Redmi Sport Carbon Black Ram"/>
              <i n="[Table1].[PRODUCT NAME].&amp;[Redmi Starburst Qualcomm%C2%Ae Snapdragontm Included]" c="Redmi Starburst Qualcomm%C2%Ae Snapdragontm Included"/>
              <i n="[Table1].[PRODUCT NAME].&amp;[Redmi Stealth Additional Exchange Included]" c="Redmi Stealth Additional Exchange Included"/>
              <i n="[Table1].[PRODUCT NAME].&amp;[Redmi Storage Battery Finger Booster]" c="Redmi Storage Battery Finger Booster"/>
              <i n="[Table1].[PRODUCT NAME].&amp;[Redmi Storage Qualcomm%C2%Ae Snapdragontm Included]" c="Redmi Storage Qualcomm%C2%Ae Snapdragontm Included"/>
              <i n="[Table1].[PRODUCT NAME].&amp;[Redmi Storage Segment 5000Mah Battery]" c="Redmi Storage Segment 5000Mah Battery"/>
              <i n="[Table1].[PRODUCT NAME].&amp;[Redmi Thunder Storage Dimensity 5000Mah]" c="Redmi Thunder Storage Dimensity 5000Mah"/>
              <i n="[Table1].[PRODUCT NAME].&amp;[Redragon K617 Keyboard Mechanical Supported]" c="Redragon K617 Keyboard Mechanical Supported"/>
              <i n="[Table1].[PRODUCT NAME].&amp;[Redtech Lightning Certified Charging Compatible]" c="Redtech Lightning Certified Charging Compatible"/>
              <i n="[Table1].[PRODUCT NAME].&amp;[Reffair Ax30 Max Internationally Aromabuds]" c="Reffair Ax30 Max Internationally Aromabuds"/>
              <i n="[Table1].[PRODUCT NAME].&amp;[Remote Compatible Samsung Control Works]" c="Remote Compatible Samsung Control Works"/>
              <i n="[Table1].[PRODUCT NAME].&amp;[Remote Control Compatible Amazon Basesailor]" c="Remote Control Compatible Amazon Basesailor"/>
              <i n="[Table1].[PRODUCT NAME].&amp;[Remover Clothes Extractor Battery Removing]" c="Remover Clothes Extractor Battery Removing"/>
              <i n="[Table1].[PRODUCT NAME].&amp;[Remover Sweaters Blankets Jackets Carpets]" c="Remover Sweaters Blankets Jackets Carpets"/>
              <i n="[Table1].[PRODUCT NAME].&amp;[Resonate Routerups Cru12V2 Backup Router]" c="Resonate Routerups Cru12V2 Backup Router"/>
              <i n="[Table1].[PRODUCT NAME].&amp;[Retractable Multiple Charging Compatible Smartphones]" c="Retractable Multiple Charging Compatible Smartphones"/>
              <i n="[Table1].[PRODUCT NAME].&amp;[Rico 1500 W Immersion Water Heater]" c="Rico 1500 W Immersion Water Heater"/>
              <i n="[Table1].[PRODUCT NAME].&amp;[Rico Japanese Technology Rechargeable Replacement]" c="Rico Japanese Technology Rechargeable Replacement"/>
              <i n="[Table1].[PRODUCT NAME].&amp;[Robustrion Anti Scratch Ipad 10 2 Inch]" c="Robustrion Anti Scratch Ipad 10 2 Inch"/>
              <i n="[Table1].[PRODUCT NAME].&amp;[Robustrion Anti Scratch Samsung Tab Lite]" c="Robustrion Anti Scratch Samsung Tab Lite"/>
              <i n="[Table1].[PRODUCT NAME].&amp;[Robustrion Anti Scratch Smudge Tempered Protector]" c="Robustrion Anti Scratch Smudge Tempered Protector"/>
              <i n="[Table1].[PRODUCT NAME].&amp;[Robustrion Samsung 10 5 Inch 2022]" c="Robustrion Samsung 10 5 Inch 2022"/>
              <i n="[Table1].[PRODUCT NAME].&amp;[Robustrion Smart Trifold Stand Generation]" c="Robustrion Smart Trifold Stand Generation"/>
              <i n="[Table1].[PRODUCT NAME].&amp;[Rockerz 370 Headphone Bluetooth Lightweight]" c="Rockerz 370 Headphone Bluetooth Lightweight"/>
              <i n="[Table1].[PRODUCT NAME].&amp;[Rockerz 450 Wireless Bluetooth Headphone]" c="Rockerz 450 Wireless Bluetooth Headphone"/>
              <i n="[Table1].[PRODUCT NAME].&amp;[Royal Step Portable Electric Rechargeable]" c="Royal Step Portable Electric Rechargeable"/>
              <i n="[Table1].[PRODUCT NAME].&amp;[Rpm Euro Games Controller Wired]" c="Rpm Euro Games Controller Wired"/>
              <i n="[Table1].[PRODUCT NAME].&amp;[Rts Adapter Charging Converter Compatible]" c="Rts Adapter Charging Converter Compatible"/>
              <i n="[Table1].[PRODUCT NAME].&amp;[Rtstm Support 10 Meters Devices]" c="Rtstm Support 10 Meters Devices"/>
              <i n="[Table1].[PRODUCT NAME].&amp;[Rugged Extra Tough Unbreakable Braided]" c="Rugged Extra Tough Unbreakable Braided"/>
              <i n="[Table1].[PRODUCT NAME].&amp;[Rugged V3 Braided Micro Cable]" c="Rugged V3 Braided Micro Cable"/>
              <i n="[Table1].[PRODUCT NAME].&amp;[Saiellin Clothes Sweater Defuzzer Trimmer]" c="Saiellin Clothes Sweater Defuzzer Trimmer"/>
              <i n="[Table1].[PRODUCT NAME].&amp;[Saiellin Heater Portable Bedroom Compact]" c="Saiellin Heater Portable Bedroom Compact"/>
              <i n="[Table1].[PRODUCT NAME].&amp;[Saifsmart Compact Bracket Management Bathroom]" c="Saifsmart Compact Bracket Management Bathroom"/>
              <i n="[Table1].[PRODUCT NAME].&amp;[Saiyam Stainless Espresso Maker Percolator]" c="Saiyam Stainless Espresso Maker Percolator"/>
              <i n="[Table1].[PRODUCT NAME].&amp;[Saleon Charcoal Electric Appliances Mix Colors]" c="Saleon Charcoal Electric Appliances Mix Colors"/>
              <i n="[Table1].[PRODUCT NAME].&amp;[Saleontm Portable Organizer Earphone Assorted]" c="Saleontm Portable Organizer Earphone Assorted"/>
              <i n="[Table1].[PRODUCT NAME].&amp;[Samsung 25W Travel Adapter]" c="Samsung 25W Travel Adapter"/>
              <i n="[Table1].[PRODUCT NAME].&amp;[Samsung Emerald Storage Purchased Separately]" c="Samsung Emerald Storage Purchased Separately"/>
              <i n="[Table1].[PRODUCT NAME].&amp;[Samsung Ep Ta800Nbegin 25W Travel Adapter]" c="Samsung Ep Ta800Nbegin 25W Travel Adapter"/>
              <i n="[Table1].[PRODUCT NAME].&amp;[Samsung Galaxy Bluetooth Compatible Android]" c="Samsung Galaxy Bluetooth Compatible Android"/>
              <i n="[Table1].[PRODUCT NAME].&amp;[Samsung Galaxy Cloud 128Gb Storage]" c="Samsung Galaxy Cloud 128Gb Storage"/>
              <i n="[Table1].[PRODUCT NAME].&amp;[Samsung Galaxy Prime Light Blue]" c="Samsung Galaxy Prime Light Blue"/>
              <i n="[Table1].[PRODUCT NAME].&amp;[Samsung Galaxy Sm R180Nzkainu Mystic Black]" c="Samsung Galaxy Sm R180Nzkainu Mystic Black"/>
              <i n="[Table1].[PRODUCT NAME].&amp;[Samsung Galaxy Storage 5000Mah Battery]" c="Samsung Galaxy Storage 5000Mah Battery"/>
              <i n="[Table1].[PRODUCT NAME].&amp;[Samsung Galaxy Storage 6000Mah Battery]" c="Samsung Galaxy Storage 6000Mah Battery"/>
              <i n="[Table1].[PRODUCT NAME].&amp;[Samsung Galaxy Storage Mediatek Battery]" c="Samsung Galaxy Storage Mediatek Battery"/>
              <i n="[Table1].[PRODUCT NAME].&amp;[Samsung Inch Bezel Flicker Monitor Lf24T350Fhwxxl]" c="Samsung Inch Bezel Flicker Monitor Lf24T350Fhwxxl"/>
              <i n="[Table1].[PRODUCT NAME].&amp;[Samsung Inches Crystal Ultra Ua43Aue60Aklxl]" c="Samsung Inches Crystal Ultra Ua43Aue60Aklxl"/>
              <i n="[Table1].[PRODUCT NAME].&amp;[Samsung Inches Crystal Ultra Ua43Aue65Akxxl]" c="Samsung Inches Crystal Ultra Ua43Aue65Akxxl"/>
              <i n="[Table1].[PRODUCT NAME].&amp;[Samsung Inches Crystal Ultra Ua55Aue60Aklxl]" c="Samsung Inches Crystal Ultra Ua55Aue60Aklxl"/>
              <i n="[Table1].[PRODUCT NAME].&amp;[Samsung Inches Crystal Ultra Ua55Aue65Akxxl]" c="Samsung Inches Crystal Ultra Ua55Aue65Akxxl"/>
              <i n="[Table1].[PRODUCT NAME].&amp;[Samsung Inches Wondertainment Ready Ua32Te40Aakbxl]" c="Samsung Inches Wondertainment Ready Ua32Te40Aakbxl"/>
              <i n="[Table1].[PRODUCT NAME].&amp;[Samsung Inches Wondertainment Ua32T4340Bkxxl Glossy]" c="Samsung Inches Wondertainment Ua32T4340Bkxxl Glossy"/>
              <i n="[Table1].[PRODUCT NAME].&amp;[Samsung Microsdxc Memory Adapter Mb Mc128Ka]" c="Samsung Microsdxc Memory Adapter Mb Mc128Ka"/>
              <i n="[Table1].[PRODUCT NAME].&amp;[Samsung Microsdxc Memory Adapter Mb Mc64Ka]" c="Samsung Microsdxc Memory Adapter Mb Mc64Ka"/>
              <i n="[Table1].[PRODUCT NAME].&amp;[Samsung Midnight Storage 5000Mah Battery]" c="Samsung Midnight Storage 5000Mah Battery"/>
              <i n="[Table1].[PRODUCT NAME].&amp;[Samsung Midnight Storage 6000Mah Battery]" c="Samsung Midnight Storage 6000Mah Battery"/>
              <i n="[Table1].[PRODUCT NAME].&amp;[Samsung Mystique Storage Purchased Separately]" c="Samsung Mystique Storage Purchased Separately"/>
              <i n="[Table1].[PRODUCT NAME].&amp;[Samsung Original Ehs64Avfbecinu Hands Free Remote]" c="Samsung Original Ehs64Avfbecinu Hands Free Remote"/>
              <i n="[Table1].[PRODUCT NAME].&amp;[Samsung Original Ehs64Avfwecinu Stereo Headset]" c="Samsung Original Ehs64Avfwecinu Stereo Headset"/>
              <i n="[Table1].[PRODUCT NAME].&amp;[Samsung Original Type Cable Meter]" c="Samsung Original Type Cable Meter"/>
              <i n="[Table1].[PRODUCT NAME].&amp;[Samsung Stardust Storage 5000Mah Battery]" c="Samsung Stardust Storage 5000Mah Battery"/>
              <i n="[Table1].[PRODUCT NAME].&amp;[Samsung Stardust Storage 6000Mah Battery]" c="Samsung Stardust Storage 6000Mah Battery"/>
              <i n="[Table1].[PRODUCT NAME].&amp;[Samsung Storage 6000Mah Purchased Separately]" c="Samsung Storage 6000Mah Purchased Separately"/>
              <i n="[Table1].[PRODUCT NAME].&amp;[Samsung Storage Samoled Purchased Separately]" c="Samsung Storage Samoled Purchased Separately"/>
              <i n="[Table1].[PRODUCT NAME].&amp;[Sandisk Cruzer Blade Flash Drive]" c="Sandisk Cruzer Blade Flash Drive"/>
              <i n="[Table1].[PRODUCT NAME].&amp;[Sandisk Extreme Microsd Smartphones Action]" c="Sandisk Extreme Microsd Smartphones Action"/>
            </range>
          </ranges>
        </level>
      </levels>
      <selections count="1">
        <selection n="[Table1].[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6952BC7-ACBA-4B06-B257-E4B3128AEDF0}" cache="Slicer_CATEGORY" caption="CATEGORY" level="1" rowHeight="273050"/>
  <slicer name="PRODUCT NAME" xr10:uid="{D0345163-71B7-4612-964A-3AD1B3D1CA76}" cache="Slicer_PRODUCT_NAME" caption="PRODUCT NAME"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5024FA-65EA-4F8B-811D-CF94254AE22A}" name="Table1" displayName="Table1" ref="A1:N1352" totalsRowShown="0" headerRowDxfId="18" dataDxfId="17">
  <autoFilter ref="A1:N1352" xr:uid="{CB5024FA-65EA-4F8B-811D-CF94254AE22A}"/>
  <tableColumns count="14">
    <tableColumn id="1" xr3:uid="{A369092B-0BC5-4504-A543-9CC57D2E59FE}" name="PRODUCT ID" dataDxfId="16"/>
    <tableColumn id="2" xr3:uid="{93B14EE8-83D6-489D-BD06-C9D819730AFD}" name="PRODUCT NAME" dataDxfId="15"/>
    <tableColumn id="3" xr3:uid="{EDB48E17-CF6A-4606-AB5C-0A005DB66E57}" name="CATEGORY" dataDxfId="14"/>
    <tableColumn id="4" xr3:uid="{173B41DC-6CFF-4E57-8DF5-966E3D8E1634}" name="DISCOUNTED PRICE" dataDxfId="13"/>
    <tableColumn id="5" xr3:uid="{F0C5981E-D6AC-40EF-AE29-11428E253B85}" name="ACTUAL PRICE" dataDxfId="12"/>
    <tableColumn id="6" xr3:uid="{FFD215D1-CBBA-4D01-B962-917CAFD51F75}" name="DISCOUNT PERCENTAGE(%)" dataDxfId="11"/>
    <tableColumn id="15" xr3:uid="{412EE424-6D7E-4FD7-B18E-C7B3C956B5EA}" name="DISCOUNT RANGE" dataDxfId="10">
      <calculatedColumnFormula>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calculatedColumnFormula>
    </tableColumn>
    <tableColumn id="7" xr3:uid="{960A3D42-62E0-451F-8885-86A6BA4CC90F}" name="RATING" dataDxfId="9"/>
    <tableColumn id="8" xr3:uid="{591E98EC-ED91-40D0-B8A7-8BFA6EF6E5FA}" name="RATING COUNT" dataDxfId="8" dataCellStyle="Comma"/>
    <tableColumn id="9" xr3:uid="{29BD8ED5-8673-452B-AC2E-271BE77581AB}" name="POTENTIAL REVENUE" dataDxfId="7" dataCellStyle="Comma">
      <calculatedColumnFormula>PRODUCT(E2,I2)</calculatedColumnFormula>
    </tableColumn>
    <tableColumn id="10" xr3:uid="{5A7BA78B-C599-4C18-AEEA-77865BC63CA8}" name="PRICE BUCKET" dataDxfId="6" dataCellStyle="Comma">
      <calculatedColumnFormula>IF(Table1[[#This Row],[ACTUAL PRICE]]&lt;200, "&lt;200", IF(Table1[[#This Row],[ACTUAL PRICE]]&lt;=500, "200 - 500", "&gt;500"))</calculatedColumnFormula>
    </tableColumn>
    <tableColumn id="11" xr3:uid="{22061E04-486C-4EF6-94D6-F5BC5EF85045}" name="RATING SCORE" dataDxfId="5" dataCellStyle="Comma">
      <calculatedColumnFormula>Table1[[#This Row],[RATING]]*Table1[[#This Row],[RATING COUNT]]</calculatedColumnFormula>
    </tableColumn>
    <tableColumn id="12" xr3:uid="{B88BAC22-F69A-4411-8F4A-63A6ADA4EBCE}" name="DISCOUNT RANGE BUCKET" dataDxfId="4">
      <calculatedColumnFormula>IF(Table1[[#This Row],[DISCOUNT PERCENTAGE(%)]]&gt;=50%,"YES", "NO")</calculatedColumnFormula>
    </tableColumn>
    <tableColumn id="13" xr3:uid="{55D6E4FA-25C8-4256-BC98-1CBCC4301343}" name="AVERAGE DISCOUNT" dataDxfId="3">
      <calculatedColumnFormula>Table1[[#This Row],[ACTUAL PRICE]]-Table1[[#This Row],[DISCOUNTED PRICE]]/Table1[[#This Row],[ACTUAL PRICE]]*100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in/Wayona-Braided-WN3LG1-Syncing-Charging/dp/B07JW9H4J1/ref=sr_1_1?qid=1672909124&amp;s=electronics&amp;sr=1-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abSelected="1" workbookViewId="0">
      <selection activeCell="C2" sqref="C2"/>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s="10"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hyperlinks>
    <hyperlink ref="P2" r:id="rId1" xr:uid="{C0458127-AE7F-40D1-99E3-F34CA02232E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95ED-6608-457C-AA0E-5FDF1DF3D460}">
  <dimension ref="A1:N1466"/>
  <sheetViews>
    <sheetView zoomScaleNormal="100" workbookViewId="0">
      <pane ySplit="1" topLeftCell="A2" activePane="bottomLeft" state="frozen"/>
      <selection pane="bottomLeft" activeCell="B15" sqref="B15"/>
    </sheetView>
  </sheetViews>
  <sheetFormatPr defaultRowHeight="15.75" x14ac:dyDescent="0.25"/>
  <cols>
    <col min="1" max="1" width="13.5" bestFit="1" customWidth="1"/>
    <col min="2" max="2" width="43.5" style="5" customWidth="1"/>
    <col min="3" max="3" width="20.625" bestFit="1" customWidth="1"/>
    <col min="4" max="4" width="15.875" style="13" customWidth="1"/>
    <col min="5" max="5" width="12.5" style="13" customWidth="1"/>
    <col min="6" max="7" width="21.625" style="1" customWidth="1"/>
    <col min="9" max="9" width="13.875" customWidth="1"/>
    <col min="10" max="10" width="16.875" style="13" customWidth="1"/>
    <col min="11" max="11" width="13.375" style="13" customWidth="1"/>
    <col min="12" max="12" width="13.75" customWidth="1"/>
    <col min="13" max="13" width="21" bestFit="1" customWidth="1"/>
    <col min="14" max="14" width="16.75" bestFit="1" customWidth="1"/>
  </cols>
  <sheetData>
    <row r="1" spans="1:14" s="9" customFormat="1" ht="13.5" x14ac:dyDescent="0.25">
      <c r="A1" s="7" t="s">
        <v>13076</v>
      </c>
      <c r="B1" s="7" t="s">
        <v>13077</v>
      </c>
      <c r="C1" s="7" t="s">
        <v>13089</v>
      </c>
      <c r="D1" s="11" t="s">
        <v>13078</v>
      </c>
      <c r="E1" s="11" t="s">
        <v>13079</v>
      </c>
      <c r="F1" s="19" t="s">
        <v>14365</v>
      </c>
      <c r="G1" s="19" t="s">
        <v>14376</v>
      </c>
      <c r="H1" s="7" t="s">
        <v>13080</v>
      </c>
      <c r="I1" s="8" t="s">
        <v>13081</v>
      </c>
      <c r="J1" s="14" t="s">
        <v>13083</v>
      </c>
      <c r="K1" s="14" t="s">
        <v>13082</v>
      </c>
      <c r="L1" s="8" t="s">
        <v>13090</v>
      </c>
      <c r="M1" s="7" t="s">
        <v>14384</v>
      </c>
      <c r="N1" s="7" t="s">
        <v>14379</v>
      </c>
    </row>
    <row r="2" spans="1:14" x14ac:dyDescent="0.25">
      <c r="A2" s="5" t="s">
        <v>16</v>
      </c>
      <c r="B2" s="5" t="s">
        <v>13091</v>
      </c>
      <c r="C2" s="5" t="s">
        <v>13084</v>
      </c>
      <c r="D2" s="12">
        <v>399</v>
      </c>
      <c r="E2" s="12">
        <v>1099</v>
      </c>
      <c r="F2" s="20">
        <v>0.64</v>
      </c>
      <c r="G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 s="5">
        <v>4.2</v>
      </c>
      <c r="I2" s="6">
        <v>24269</v>
      </c>
      <c r="J2" s="15">
        <f t="shared" ref="J2:J65" si="0">PRODUCT(E2,I2)</f>
        <v>26671631</v>
      </c>
      <c r="K2" s="15" t="str">
        <f>IF(Table1[[#This Row],[ACTUAL PRICE]]&lt;200, "&lt;200", IF(Table1[[#This Row],[ACTUAL PRICE]]&lt;=500, "200 - 500", "&gt;500"))</f>
        <v>&gt;500</v>
      </c>
      <c r="L2" s="6">
        <f>Table1[[#This Row],[RATING]]*Table1[[#This Row],[RATING COUNT]]</f>
        <v>101929.8</v>
      </c>
      <c r="M2" s="5" t="str">
        <f>IF(Table1[[#This Row],[DISCOUNT PERCENTAGE(%)]]&gt;=50%,"YES", "NO")</f>
        <v>YES</v>
      </c>
      <c r="N2" s="12">
        <f>Table1[[#This Row],[ACTUAL PRICE]]-Table1[[#This Row],[DISCOUNTED PRICE]]/Table1[[#This Row],[ACTUAL PRICE]]*100</f>
        <v>1062.6942675159235</v>
      </c>
    </row>
    <row r="3" spans="1:14" x14ac:dyDescent="0.25">
      <c r="A3" s="5" t="s">
        <v>27</v>
      </c>
      <c r="B3" s="5" t="s">
        <v>13092</v>
      </c>
      <c r="C3" s="5" t="s">
        <v>13084</v>
      </c>
      <c r="D3" s="12">
        <v>199</v>
      </c>
      <c r="E3" s="12">
        <v>349</v>
      </c>
      <c r="F3" s="20">
        <v>0.43</v>
      </c>
      <c r="G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 s="5">
        <v>4</v>
      </c>
      <c r="I3" s="6">
        <v>43994</v>
      </c>
      <c r="J3" s="15">
        <f t="shared" si="0"/>
        <v>15353906</v>
      </c>
      <c r="K3" s="15" t="str">
        <f>IF(Table1[[#This Row],[ACTUAL PRICE]]&lt;200, "&lt;200", IF(Table1[[#This Row],[ACTUAL PRICE]]&lt;=500, "200 - 500", "&gt;500"))</f>
        <v>200 - 500</v>
      </c>
      <c r="L3" s="6">
        <f>Table1[[#This Row],[RATING]]*Table1[[#This Row],[RATING COUNT]]</f>
        <v>175976</v>
      </c>
      <c r="M3" s="5" t="str">
        <f>IF(Table1[[#This Row],[DISCOUNT PERCENTAGE(%)]]&gt;=50%,"YES", "NO")</f>
        <v>NO</v>
      </c>
      <c r="N3" s="12">
        <f>Table1[[#This Row],[ACTUAL PRICE]]-Table1[[#This Row],[DISCOUNTED PRICE]]/Table1[[#This Row],[ACTUAL PRICE]]*100</f>
        <v>291.97994269340973</v>
      </c>
    </row>
    <row r="4" spans="1:14" x14ac:dyDescent="0.25">
      <c r="A4" s="5" t="s">
        <v>37</v>
      </c>
      <c r="B4" s="5" t="s">
        <v>13093</v>
      </c>
      <c r="C4" s="5" t="s">
        <v>13084</v>
      </c>
      <c r="D4" s="12">
        <v>199</v>
      </c>
      <c r="E4" s="12">
        <v>1899</v>
      </c>
      <c r="F4" s="20">
        <v>0.9</v>
      </c>
      <c r="G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 s="5">
        <v>3.9</v>
      </c>
      <c r="I4" s="6">
        <v>7928</v>
      </c>
      <c r="J4" s="15">
        <f t="shared" si="0"/>
        <v>15055272</v>
      </c>
      <c r="K4" s="15" t="str">
        <f>IF(Table1[[#This Row],[ACTUAL PRICE]]&lt;200, "&lt;200", IF(Table1[[#This Row],[ACTUAL PRICE]]&lt;=500, "200 - 500", "&gt;500"))</f>
        <v>&gt;500</v>
      </c>
      <c r="L4" s="6">
        <f>Table1[[#This Row],[RATING]]*Table1[[#This Row],[RATING COUNT]]</f>
        <v>30919.200000000001</v>
      </c>
      <c r="M4" s="5" t="str">
        <f>IF(Table1[[#This Row],[DISCOUNT PERCENTAGE(%)]]&gt;=50%,"YES", "NO")</f>
        <v>YES</v>
      </c>
      <c r="N4" s="12">
        <f>Table1[[#This Row],[ACTUAL PRICE]]-Table1[[#This Row],[DISCOUNTED PRICE]]/Table1[[#This Row],[ACTUAL PRICE]]*100</f>
        <v>1888.5208004212743</v>
      </c>
    </row>
    <row r="5" spans="1:14" x14ac:dyDescent="0.25">
      <c r="A5" s="5" t="s">
        <v>47</v>
      </c>
      <c r="B5" s="5" t="s">
        <v>13094</v>
      </c>
      <c r="C5" s="5" t="s">
        <v>13084</v>
      </c>
      <c r="D5" s="12">
        <v>329</v>
      </c>
      <c r="E5" s="12">
        <v>699</v>
      </c>
      <c r="F5" s="20">
        <v>0.53</v>
      </c>
      <c r="G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 s="5">
        <v>4.2</v>
      </c>
      <c r="I5" s="6">
        <v>94363</v>
      </c>
      <c r="J5" s="15">
        <f t="shared" si="0"/>
        <v>65959737</v>
      </c>
      <c r="K5" s="15" t="str">
        <f>IF(Table1[[#This Row],[ACTUAL PRICE]]&lt;200, "&lt;200", IF(Table1[[#This Row],[ACTUAL PRICE]]&lt;=500, "200 - 500", "&gt;500"))</f>
        <v>&gt;500</v>
      </c>
      <c r="L5" s="6">
        <f>Table1[[#This Row],[RATING]]*Table1[[#This Row],[RATING COUNT]]</f>
        <v>396324.60000000003</v>
      </c>
      <c r="M5" s="5" t="str">
        <f>IF(Table1[[#This Row],[DISCOUNT PERCENTAGE(%)]]&gt;=50%,"YES", "NO")</f>
        <v>YES</v>
      </c>
      <c r="N5" s="12">
        <f>Table1[[#This Row],[ACTUAL PRICE]]-Table1[[#This Row],[DISCOUNTED PRICE]]/Table1[[#This Row],[ACTUAL PRICE]]*100</f>
        <v>651.93276108726752</v>
      </c>
    </row>
    <row r="6" spans="1:14" x14ac:dyDescent="0.25">
      <c r="A6" s="5" t="s">
        <v>57</v>
      </c>
      <c r="B6" s="5" t="s">
        <v>13095</v>
      </c>
      <c r="C6" s="5" t="s">
        <v>13084</v>
      </c>
      <c r="D6" s="12">
        <v>154</v>
      </c>
      <c r="E6" s="12">
        <v>399</v>
      </c>
      <c r="F6" s="20">
        <v>0.61</v>
      </c>
      <c r="G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 s="5">
        <v>4.2</v>
      </c>
      <c r="I6" s="6">
        <v>16905</v>
      </c>
      <c r="J6" s="15">
        <f t="shared" si="0"/>
        <v>6745095</v>
      </c>
      <c r="K6" s="15" t="str">
        <f>IF(Table1[[#This Row],[ACTUAL PRICE]]&lt;200, "&lt;200", IF(Table1[[#This Row],[ACTUAL PRICE]]&lt;=500, "200 - 500", "&gt;500"))</f>
        <v>200 - 500</v>
      </c>
      <c r="L6" s="6">
        <f>Table1[[#This Row],[RATING]]*Table1[[#This Row],[RATING COUNT]]</f>
        <v>71001</v>
      </c>
      <c r="M6" s="5" t="str">
        <f>IF(Table1[[#This Row],[DISCOUNT PERCENTAGE(%)]]&gt;=50%,"YES", "NO")</f>
        <v>YES</v>
      </c>
      <c r="N6" s="12">
        <f>Table1[[#This Row],[ACTUAL PRICE]]-Table1[[#This Row],[DISCOUNTED PRICE]]/Table1[[#This Row],[ACTUAL PRICE]]*100</f>
        <v>360.40350877192981</v>
      </c>
    </row>
    <row r="7" spans="1:14" x14ac:dyDescent="0.25">
      <c r="A7" s="5" t="s">
        <v>66</v>
      </c>
      <c r="B7" s="5" t="s">
        <v>13096</v>
      </c>
      <c r="C7" s="5" t="s">
        <v>13084</v>
      </c>
      <c r="D7" s="12">
        <v>149</v>
      </c>
      <c r="E7" s="12">
        <v>1000</v>
      </c>
      <c r="F7" s="20">
        <v>0.85</v>
      </c>
      <c r="G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 s="5">
        <v>3.9</v>
      </c>
      <c r="I7" s="6">
        <v>24871</v>
      </c>
      <c r="J7" s="15">
        <f t="shared" si="0"/>
        <v>24871000</v>
      </c>
      <c r="K7" s="15" t="str">
        <f>IF(Table1[[#This Row],[ACTUAL PRICE]]&lt;200, "&lt;200", IF(Table1[[#This Row],[ACTUAL PRICE]]&lt;=500, "200 - 500", "&gt;500"))</f>
        <v>&gt;500</v>
      </c>
      <c r="L7" s="6">
        <f>Table1[[#This Row],[RATING]]*Table1[[#This Row],[RATING COUNT]]</f>
        <v>96996.9</v>
      </c>
      <c r="M7" s="5" t="str">
        <f>IF(Table1[[#This Row],[DISCOUNT PERCENTAGE(%)]]&gt;=50%,"YES", "NO")</f>
        <v>YES</v>
      </c>
      <c r="N7" s="12">
        <f>Table1[[#This Row],[ACTUAL PRICE]]-Table1[[#This Row],[DISCOUNTED PRICE]]/Table1[[#This Row],[ACTUAL PRICE]]*100</f>
        <v>985.1</v>
      </c>
    </row>
    <row r="8" spans="1:14" x14ac:dyDescent="0.25">
      <c r="A8" s="5" t="s">
        <v>76</v>
      </c>
      <c r="B8" s="5" t="s">
        <v>13097</v>
      </c>
      <c r="C8" s="5" t="s">
        <v>13084</v>
      </c>
      <c r="D8" s="12">
        <v>176.63</v>
      </c>
      <c r="E8" s="12">
        <v>499</v>
      </c>
      <c r="F8" s="20">
        <v>0.65</v>
      </c>
      <c r="G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 s="5">
        <v>4.0999999999999996</v>
      </c>
      <c r="I8" s="6">
        <v>15188</v>
      </c>
      <c r="J8" s="15">
        <f t="shared" si="0"/>
        <v>7578812</v>
      </c>
      <c r="K8" s="15" t="str">
        <f>IF(Table1[[#This Row],[ACTUAL PRICE]]&lt;200, "&lt;200", IF(Table1[[#This Row],[ACTUAL PRICE]]&lt;=500, "200 - 500", "&gt;500"))</f>
        <v>200 - 500</v>
      </c>
      <c r="L8" s="6">
        <f>Table1[[#This Row],[RATING]]*Table1[[#This Row],[RATING COUNT]]</f>
        <v>62270.799999999996</v>
      </c>
      <c r="M8" s="5" t="str">
        <f>IF(Table1[[#This Row],[DISCOUNT PERCENTAGE(%)]]&gt;=50%,"YES", "NO")</f>
        <v>YES</v>
      </c>
      <c r="N8" s="12">
        <f>Table1[[#This Row],[ACTUAL PRICE]]-Table1[[#This Row],[DISCOUNTED PRICE]]/Table1[[#This Row],[ACTUAL PRICE]]*100</f>
        <v>463.60320641282567</v>
      </c>
    </row>
    <row r="9" spans="1:14" x14ac:dyDescent="0.25">
      <c r="A9" s="5" t="s">
        <v>86</v>
      </c>
      <c r="B9" s="5" t="s">
        <v>13098</v>
      </c>
      <c r="C9" s="5" t="s">
        <v>13084</v>
      </c>
      <c r="D9" s="12">
        <v>229</v>
      </c>
      <c r="E9" s="12">
        <v>299</v>
      </c>
      <c r="F9" s="20">
        <v>0.23</v>
      </c>
      <c r="G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 s="5">
        <v>4.3</v>
      </c>
      <c r="I9" s="6">
        <v>30411</v>
      </c>
      <c r="J9" s="15">
        <f t="shared" si="0"/>
        <v>9092889</v>
      </c>
      <c r="K9" s="15" t="str">
        <f>IF(Table1[[#This Row],[ACTUAL PRICE]]&lt;200, "&lt;200", IF(Table1[[#This Row],[ACTUAL PRICE]]&lt;=500, "200 - 500", "&gt;500"))</f>
        <v>200 - 500</v>
      </c>
      <c r="L9" s="6">
        <f>Table1[[#This Row],[RATING]]*Table1[[#This Row],[RATING COUNT]]</f>
        <v>130767.29999999999</v>
      </c>
      <c r="M9" s="5" t="str">
        <f>IF(Table1[[#This Row],[DISCOUNT PERCENTAGE(%)]]&gt;=50%,"YES", "NO")</f>
        <v>NO</v>
      </c>
      <c r="N9" s="12">
        <f>Table1[[#This Row],[ACTUAL PRICE]]-Table1[[#This Row],[DISCOUNTED PRICE]]/Table1[[#This Row],[ACTUAL PRICE]]*100</f>
        <v>222.41137123745818</v>
      </c>
    </row>
    <row r="10" spans="1:14" x14ac:dyDescent="0.25">
      <c r="A10" s="5" t="s">
        <v>96</v>
      </c>
      <c r="B10" s="5" t="s">
        <v>13099</v>
      </c>
      <c r="C10" s="5" t="s">
        <v>13084</v>
      </c>
      <c r="D10" s="12">
        <v>499</v>
      </c>
      <c r="E10" s="12">
        <v>999</v>
      </c>
      <c r="F10" s="20">
        <v>0.5</v>
      </c>
      <c r="G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 s="5">
        <v>4.2</v>
      </c>
      <c r="I10" s="6">
        <v>179691</v>
      </c>
      <c r="J10" s="15">
        <f t="shared" si="0"/>
        <v>179511309</v>
      </c>
      <c r="K10" s="15" t="str">
        <f>IF(Table1[[#This Row],[ACTUAL PRICE]]&lt;200, "&lt;200", IF(Table1[[#This Row],[ACTUAL PRICE]]&lt;=500, "200 - 500", "&gt;500"))</f>
        <v>&gt;500</v>
      </c>
      <c r="L10" s="6">
        <f>Table1[[#This Row],[RATING]]*Table1[[#This Row],[RATING COUNT]]</f>
        <v>754702.20000000007</v>
      </c>
      <c r="M10" s="5" t="str">
        <f>IF(Table1[[#This Row],[DISCOUNT PERCENTAGE(%)]]&gt;=50%,"YES", "NO")</f>
        <v>YES</v>
      </c>
      <c r="N10" s="12">
        <f>Table1[[#This Row],[ACTUAL PRICE]]-Table1[[#This Row],[DISCOUNTED PRICE]]/Table1[[#This Row],[ACTUAL PRICE]]*100</f>
        <v>949.05005005005</v>
      </c>
    </row>
    <row r="11" spans="1:14" x14ac:dyDescent="0.25">
      <c r="A11" s="5" t="s">
        <v>107</v>
      </c>
      <c r="B11" s="5" t="s">
        <v>13100</v>
      </c>
      <c r="C11" s="5" t="s">
        <v>13084</v>
      </c>
      <c r="D11" s="12">
        <v>199</v>
      </c>
      <c r="E11" s="12">
        <v>299</v>
      </c>
      <c r="F11" s="20">
        <v>0.33</v>
      </c>
      <c r="G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 s="5">
        <v>4</v>
      </c>
      <c r="I11" s="6">
        <v>43994</v>
      </c>
      <c r="J11" s="15">
        <f t="shared" si="0"/>
        <v>13154206</v>
      </c>
      <c r="K11" s="15" t="str">
        <f>IF(Table1[[#This Row],[ACTUAL PRICE]]&lt;200, "&lt;200", IF(Table1[[#This Row],[ACTUAL PRICE]]&lt;=500, "200 - 500", "&gt;500"))</f>
        <v>200 - 500</v>
      </c>
      <c r="L11" s="6">
        <f>Table1[[#This Row],[RATING]]*Table1[[#This Row],[RATING COUNT]]</f>
        <v>175976</v>
      </c>
      <c r="M11" s="5" t="str">
        <f>IF(Table1[[#This Row],[DISCOUNT PERCENTAGE(%)]]&gt;=50%,"YES", "NO")</f>
        <v>NO</v>
      </c>
      <c r="N11" s="12">
        <f>Table1[[#This Row],[ACTUAL PRICE]]-Table1[[#This Row],[DISCOUNTED PRICE]]/Table1[[#This Row],[ACTUAL PRICE]]*100</f>
        <v>232.44481605351172</v>
      </c>
    </row>
    <row r="12" spans="1:14" x14ac:dyDescent="0.25">
      <c r="A12" s="5" t="s">
        <v>112</v>
      </c>
      <c r="B12" s="5" t="s">
        <v>13101</v>
      </c>
      <c r="C12" s="5" t="s">
        <v>13084</v>
      </c>
      <c r="D12" s="12">
        <v>154</v>
      </c>
      <c r="E12" s="12">
        <v>339</v>
      </c>
      <c r="F12" s="20">
        <v>0.55000000000000004</v>
      </c>
      <c r="G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 s="5">
        <v>4.3</v>
      </c>
      <c r="I12" s="6">
        <v>13391</v>
      </c>
      <c r="J12" s="15">
        <f t="shared" si="0"/>
        <v>4539549</v>
      </c>
      <c r="K12" s="15" t="str">
        <f>IF(Table1[[#This Row],[ACTUAL PRICE]]&lt;200, "&lt;200", IF(Table1[[#This Row],[ACTUAL PRICE]]&lt;=500, "200 - 500", "&gt;500"))</f>
        <v>200 - 500</v>
      </c>
      <c r="L12" s="6">
        <f>Table1[[#This Row],[RATING]]*Table1[[#This Row],[RATING COUNT]]</f>
        <v>57581.299999999996</v>
      </c>
      <c r="M12" s="5" t="str">
        <f>IF(Table1[[#This Row],[DISCOUNT PERCENTAGE(%)]]&gt;=50%,"YES", "NO")</f>
        <v>YES</v>
      </c>
      <c r="N12" s="12">
        <f>Table1[[#This Row],[ACTUAL PRICE]]-Table1[[#This Row],[DISCOUNTED PRICE]]/Table1[[#This Row],[ACTUAL PRICE]]*100</f>
        <v>293.57227138643066</v>
      </c>
    </row>
    <row r="13" spans="1:14" x14ac:dyDescent="0.25">
      <c r="A13" s="5" t="s">
        <v>122</v>
      </c>
      <c r="B13" s="5" t="s">
        <v>13102</v>
      </c>
      <c r="C13" s="5" t="s">
        <v>13084</v>
      </c>
      <c r="D13" s="12">
        <v>299</v>
      </c>
      <c r="E13" s="12">
        <v>799</v>
      </c>
      <c r="F13" s="20">
        <v>0.63</v>
      </c>
      <c r="G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3" s="5">
        <v>4.2</v>
      </c>
      <c r="I13" s="6">
        <v>94363</v>
      </c>
      <c r="J13" s="15">
        <f t="shared" si="0"/>
        <v>75396037</v>
      </c>
      <c r="K13" s="15" t="str">
        <f>IF(Table1[[#This Row],[ACTUAL PRICE]]&lt;200, "&lt;200", IF(Table1[[#This Row],[ACTUAL PRICE]]&lt;=500, "200 - 500", "&gt;500"))</f>
        <v>&gt;500</v>
      </c>
      <c r="L13" s="6">
        <f>Table1[[#This Row],[RATING]]*Table1[[#This Row],[RATING COUNT]]</f>
        <v>396324.60000000003</v>
      </c>
      <c r="M13" s="5" t="str">
        <f>IF(Table1[[#This Row],[DISCOUNT PERCENTAGE(%)]]&gt;=50%,"YES", "NO")</f>
        <v>YES</v>
      </c>
      <c r="N13" s="12">
        <f>Table1[[#This Row],[ACTUAL PRICE]]-Table1[[#This Row],[DISCOUNTED PRICE]]/Table1[[#This Row],[ACTUAL PRICE]]*100</f>
        <v>761.5782227784731</v>
      </c>
    </row>
    <row r="14" spans="1:14" x14ac:dyDescent="0.25">
      <c r="A14" s="5" t="s">
        <v>127</v>
      </c>
      <c r="B14" s="5" t="s">
        <v>13103</v>
      </c>
      <c r="C14" s="5" t="s">
        <v>13075</v>
      </c>
      <c r="D14" s="12">
        <v>219</v>
      </c>
      <c r="E14" s="12">
        <v>700</v>
      </c>
      <c r="F14" s="20">
        <v>0.69</v>
      </c>
      <c r="G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4" s="5">
        <v>4.4000000000000004</v>
      </c>
      <c r="I14" s="6">
        <v>426973</v>
      </c>
      <c r="J14" s="15">
        <f t="shared" si="0"/>
        <v>298881100</v>
      </c>
      <c r="K14" s="15" t="str">
        <f>IF(Table1[[#This Row],[ACTUAL PRICE]]&lt;200, "&lt;200", IF(Table1[[#This Row],[ACTUAL PRICE]]&lt;=500, "200 - 500", "&gt;500"))</f>
        <v>&gt;500</v>
      </c>
      <c r="L14" s="6">
        <f>Table1[[#This Row],[RATING]]*Table1[[#This Row],[RATING COUNT]]</f>
        <v>1878681.2000000002</v>
      </c>
      <c r="M14" s="5" t="str">
        <f>IF(Table1[[#This Row],[DISCOUNT PERCENTAGE(%)]]&gt;=50%,"YES", "NO")</f>
        <v>YES</v>
      </c>
      <c r="N14" s="12">
        <f>Table1[[#This Row],[ACTUAL PRICE]]-Table1[[#This Row],[DISCOUNTED PRICE]]/Table1[[#This Row],[ACTUAL PRICE]]*100</f>
        <v>668.71428571428567</v>
      </c>
    </row>
    <row r="15" spans="1:14" x14ac:dyDescent="0.25">
      <c r="A15" s="5" t="s">
        <v>138</v>
      </c>
      <c r="B15" s="5" t="s">
        <v>13104</v>
      </c>
      <c r="C15" s="5" t="s">
        <v>13084</v>
      </c>
      <c r="D15" s="12">
        <v>350</v>
      </c>
      <c r="E15" s="12">
        <v>899</v>
      </c>
      <c r="F15" s="20">
        <v>0.61</v>
      </c>
      <c r="G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5" s="5">
        <v>4.2</v>
      </c>
      <c r="I15" s="6">
        <v>2262</v>
      </c>
      <c r="J15" s="15">
        <f t="shared" si="0"/>
        <v>2033538</v>
      </c>
      <c r="K15" s="15" t="str">
        <f>IF(Table1[[#This Row],[ACTUAL PRICE]]&lt;200, "&lt;200", IF(Table1[[#This Row],[ACTUAL PRICE]]&lt;=500, "200 - 500", "&gt;500"))</f>
        <v>&gt;500</v>
      </c>
      <c r="L15" s="6">
        <f>Table1[[#This Row],[RATING]]*Table1[[#This Row],[RATING COUNT]]</f>
        <v>9500.4</v>
      </c>
      <c r="M15" s="5" t="str">
        <f>IF(Table1[[#This Row],[DISCOUNT PERCENTAGE(%)]]&gt;=50%,"YES", "NO")</f>
        <v>YES</v>
      </c>
      <c r="N15" s="12">
        <f>Table1[[#This Row],[ACTUAL PRICE]]-Table1[[#This Row],[DISCOUNTED PRICE]]/Table1[[#This Row],[ACTUAL PRICE]]*100</f>
        <v>860.0678531701891</v>
      </c>
    </row>
    <row r="16" spans="1:14" x14ac:dyDescent="0.25">
      <c r="A16" s="5" t="s">
        <v>148</v>
      </c>
      <c r="B16" s="5" t="s">
        <v>13105</v>
      </c>
      <c r="C16" s="5" t="s">
        <v>13084</v>
      </c>
      <c r="D16" s="12">
        <v>159</v>
      </c>
      <c r="E16" s="12">
        <v>399</v>
      </c>
      <c r="F16" s="20">
        <v>0.6</v>
      </c>
      <c r="G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6" s="5">
        <v>4.0999999999999996</v>
      </c>
      <c r="I16" s="6">
        <v>4768</v>
      </c>
      <c r="J16" s="15">
        <f t="shared" si="0"/>
        <v>1902432</v>
      </c>
      <c r="K16" s="15" t="str">
        <f>IF(Table1[[#This Row],[ACTUAL PRICE]]&lt;200, "&lt;200", IF(Table1[[#This Row],[ACTUAL PRICE]]&lt;=500, "200 - 500", "&gt;500"))</f>
        <v>200 - 500</v>
      </c>
      <c r="L16" s="6">
        <f>Table1[[#This Row],[RATING]]*Table1[[#This Row],[RATING COUNT]]</f>
        <v>19548.8</v>
      </c>
      <c r="M16" s="5" t="str">
        <f>IF(Table1[[#This Row],[DISCOUNT PERCENTAGE(%)]]&gt;=50%,"YES", "NO")</f>
        <v>YES</v>
      </c>
      <c r="N16" s="12">
        <f>Table1[[#This Row],[ACTUAL PRICE]]-Table1[[#This Row],[DISCOUNTED PRICE]]/Table1[[#This Row],[ACTUAL PRICE]]*100</f>
        <v>359.1503759398496</v>
      </c>
    </row>
    <row r="17" spans="1:14" x14ac:dyDescent="0.25">
      <c r="A17" s="5" t="s">
        <v>157</v>
      </c>
      <c r="B17" s="5" t="s">
        <v>13106</v>
      </c>
      <c r="C17" s="5" t="s">
        <v>13084</v>
      </c>
      <c r="D17" s="12">
        <v>349</v>
      </c>
      <c r="E17" s="12">
        <v>399</v>
      </c>
      <c r="F17" s="20">
        <v>0.13</v>
      </c>
      <c r="G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7" s="5">
        <v>4.4000000000000004</v>
      </c>
      <c r="I17" s="6">
        <v>18757</v>
      </c>
      <c r="J17" s="15">
        <f t="shared" si="0"/>
        <v>7484043</v>
      </c>
      <c r="K17" s="15" t="str">
        <f>IF(Table1[[#This Row],[ACTUAL PRICE]]&lt;200, "&lt;200", IF(Table1[[#This Row],[ACTUAL PRICE]]&lt;=500, "200 - 500", "&gt;500"))</f>
        <v>200 - 500</v>
      </c>
      <c r="L17" s="6">
        <f>Table1[[#This Row],[RATING]]*Table1[[#This Row],[RATING COUNT]]</f>
        <v>82530.8</v>
      </c>
      <c r="M17" s="5" t="str">
        <f>IF(Table1[[#This Row],[DISCOUNT PERCENTAGE(%)]]&gt;=50%,"YES", "NO")</f>
        <v>NO</v>
      </c>
      <c r="N17" s="12">
        <f>Table1[[#This Row],[ACTUAL PRICE]]-Table1[[#This Row],[DISCOUNTED PRICE]]/Table1[[#This Row],[ACTUAL PRICE]]*100</f>
        <v>311.531328320802</v>
      </c>
    </row>
    <row r="18" spans="1:14" x14ac:dyDescent="0.25">
      <c r="A18" s="5" t="s">
        <v>167</v>
      </c>
      <c r="B18" s="5" t="s">
        <v>13107</v>
      </c>
      <c r="C18" s="5" t="s">
        <v>13075</v>
      </c>
      <c r="D18" s="12">
        <v>13999</v>
      </c>
      <c r="E18" s="12">
        <v>24999</v>
      </c>
      <c r="F18" s="20">
        <v>0.44</v>
      </c>
      <c r="G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8" s="5">
        <v>4.2</v>
      </c>
      <c r="I18" s="6">
        <v>32840</v>
      </c>
      <c r="J18" s="15">
        <f t="shared" si="0"/>
        <v>820967160</v>
      </c>
      <c r="K18" s="15" t="str">
        <f>IF(Table1[[#This Row],[ACTUAL PRICE]]&lt;200, "&lt;200", IF(Table1[[#This Row],[ACTUAL PRICE]]&lt;=500, "200 - 500", "&gt;500"))</f>
        <v>&gt;500</v>
      </c>
      <c r="L18" s="6">
        <f>Table1[[#This Row],[RATING]]*Table1[[#This Row],[RATING COUNT]]</f>
        <v>137928</v>
      </c>
      <c r="M18" s="5" t="str">
        <f>IF(Table1[[#This Row],[DISCOUNT PERCENTAGE(%)]]&gt;=50%,"YES", "NO")</f>
        <v>NO</v>
      </c>
      <c r="N18" s="12">
        <f>Table1[[#This Row],[ACTUAL PRICE]]-Table1[[#This Row],[DISCOUNTED PRICE]]/Table1[[#This Row],[ACTUAL PRICE]]*100</f>
        <v>24943.001760070401</v>
      </c>
    </row>
    <row r="19" spans="1:14" x14ac:dyDescent="0.25">
      <c r="A19" s="5" t="s">
        <v>178</v>
      </c>
      <c r="B19" s="5" t="s">
        <v>13092</v>
      </c>
      <c r="C19" s="5" t="s">
        <v>13084</v>
      </c>
      <c r="D19" s="12">
        <v>249</v>
      </c>
      <c r="E19" s="12">
        <v>399</v>
      </c>
      <c r="F19" s="20">
        <v>0.38</v>
      </c>
      <c r="G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9" s="5">
        <v>4</v>
      </c>
      <c r="I19" s="6">
        <v>43994</v>
      </c>
      <c r="J19" s="15">
        <f t="shared" si="0"/>
        <v>17553606</v>
      </c>
      <c r="K19" s="15" t="str">
        <f>IF(Table1[[#This Row],[ACTUAL PRICE]]&lt;200, "&lt;200", IF(Table1[[#This Row],[ACTUAL PRICE]]&lt;=500, "200 - 500", "&gt;500"))</f>
        <v>200 - 500</v>
      </c>
      <c r="L19" s="6">
        <f>Table1[[#This Row],[RATING]]*Table1[[#This Row],[RATING COUNT]]</f>
        <v>175976</v>
      </c>
      <c r="M19" s="5" t="str">
        <f>IF(Table1[[#This Row],[DISCOUNT PERCENTAGE(%)]]&gt;=50%,"YES", "NO")</f>
        <v>NO</v>
      </c>
      <c r="N19" s="12">
        <f>Table1[[#This Row],[ACTUAL PRICE]]-Table1[[#This Row],[DISCOUNTED PRICE]]/Table1[[#This Row],[ACTUAL PRICE]]*100</f>
        <v>336.59398496240601</v>
      </c>
    </row>
    <row r="20" spans="1:14" x14ac:dyDescent="0.25">
      <c r="A20" s="5" t="s">
        <v>183</v>
      </c>
      <c r="B20" s="5" t="s">
        <v>13108</v>
      </c>
      <c r="C20" s="5" t="s">
        <v>13084</v>
      </c>
      <c r="D20" s="12">
        <v>199</v>
      </c>
      <c r="E20" s="12">
        <v>499</v>
      </c>
      <c r="F20" s="20">
        <v>0.6</v>
      </c>
      <c r="G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0" s="5">
        <v>4.0999999999999996</v>
      </c>
      <c r="I20" s="6">
        <v>13045</v>
      </c>
      <c r="J20" s="15">
        <f t="shared" si="0"/>
        <v>6509455</v>
      </c>
      <c r="K20" s="15" t="str">
        <f>IF(Table1[[#This Row],[ACTUAL PRICE]]&lt;200, "&lt;200", IF(Table1[[#This Row],[ACTUAL PRICE]]&lt;=500, "200 - 500", "&gt;500"))</f>
        <v>200 - 500</v>
      </c>
      <c r="L20" s="6">
        <f>Table1[[#This Row],[RATING]]*Table1[[#This Row],[RATING COUNT]]</f>
        <v>53484.499999999993</v>
      </c>
      <c r="M20" s="5" t="str">
        <f>IF(Table1[[#This Row],[DISCOUNT PERCENTAGE(%)]]&gt;=50%,"YES", "NO")</f>
        <v>YES</v>
      </c>
      <c r="N20" s="12">
        <f>Table1[[#This Row],[ACTUAL PRICE]]-Table1[[#This Row],[DISCOUNTED PRICE]]/Table1[[#This Row],[ACTUAL PRICE]]*100</f>
        <v>459.12024048096191</v>
      </c>
    </row>
    <row r="21" spans="1:14" x14ac:dyDescent="0.25">
      <c r="A21" s="5" t="s">
        <v>193</v>
      </c>
      <c r="B21" s="5" t="s">
        <v>13109</v>
      </c>
      <c r="C21" s="5" t="s">
        <v>13075</v>
      </c>
      <c r="D21" s="12">
        <v>13490</v>
      </c>
      <c r="E21" s="12">
        <v>21990</v>
      </c>
      <c r="F21" s="20">
        <v>0.39</v>
      </c>
      <c r="G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1" s="5">
        <v>4.3</v>
      </c>
      <c r="I21" s="6">
        <v>11976</v>
      </c>
      <c r="J21" s="15">
        <f t="shared" si="0"/>
        <v>263352240</v>
      </c>
      <c r="K21" s="15" t="str">
        <f>IF(Table1[[#This Row],[ACTUAL PRICE]]&lt;200, "&lt;200", IF(Table1[[#This Row],[ACTUAL PRICE]]&lt;=500, "200 - 500", "&gt;500"))</f>
        <v>&gt;500</v>
      </c>
      <c r="L21" s="6">
        <f>Table1[[#This Row],[RATING]]*Table1[[#This Row],[RATING COUNT]]</f>
        <v>51496.799999999996</v>
      </c>
      <c r="M21" s="5" t="str">
        <f>IF(Table1[[#This Row],[DISCOUNT PERCENTAGE(%)]]&gt;=50%,"YES", "NO")</f>
        <v>NO</v>
      </c>
      <c r="N21" s="12">
        <f>Table1[[#This Row],[ACTUAL PRICE]]-Table1[[#This Row],[DISCOUNTED PRICE]]/Table1[[#This Row],[ACTUAL PRICE]]*100</f>
        <v>21928.653933606183</v>
      </c>
    </row>
    <row r="22" spans="1:14" x14ac:dyDescent="0.25">
      <c r="A22" s="5" t="s">
        <v>203</v>
      </c>
      <c r="B22" s="5" t="s">
        <v>13110</v>
      </c>
      <c r="C22" s="5" t="s">
        <v>13084</v>
      </c>
      <c r="D22" s="12">
        <v>970</v>
      </c>
      <c r="E22" s="12">
        <v>1799</v>
      </c>
      <c r="F22" s="20">
        <v>0.46</v>
      </c>
      <c r="G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2" s="5">
        <v>4.5</v>
      </c>
      <c r="I22" s="6">
        <v>815</v>
      </c>
      <c r="J22" s="15">
        <f t="shared" si="0"/>
        <v>1466185</v>
      </c>
      <c r="K22" s="15" t="str">
        <f>IF(Table1[[#This Row],[ACTUAL PRICE]]&lt;200, "&lt;200", IF(Table1[[#This Row],[ACTUAL PRICE]]&lt;=500, "200 - 500", "&gt;500"))</f>
        <v>&gt;500</v>
      </c>
      <c r="L22" s="6">
        <f>Table1[[#This Row],[RATING]]*Table1[[#This Row],[RATING COUNT]]</f>
        <v>3667.5</v>
      </c>
      <c r="M22" s="5" t="str">
        <f>IF(Table1[[#This Row],[DISCOUNT PERCENTAGE(%)]]&gt;=50%,"YES", "NO")</f>
        <v>NO</v>
      </c>
      <c r="N22" s="12">
        <f>Table1[[#This Row],[ACTUAL PRICE]]-Table1[[#This Row],[DISCOUNTED PRICE]]/Table1[[#This Row],[ACTUAL PRICE]]*100</f>
        <v>1745.0811561978878</v>
      </c>
    </row>
    <row r="23" spans="1:14" x14ac:dyDescent="0.25">
      <c r="A23" s="5" t="s">
        <v>213</v>
      </c>
      <c r="B23" s="5" t="s">
        <v>13111</v>
      </c>
      <c r="C23" s="5" t="s">
        <v>13075</v>
      </c>
      <c r="D23" s="12">
        <v>279</v>
      </c>
      <c r="E23" s="12">
        <v>499</v>
      </c>
      <c r="F23" s="20">
        <v>0.44</v>
      </c>
      <c r="G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3" s="5">
        <v>3.7</v>
      </c>
      <c r="I23" s="6">
        <v>10962</v>
      </c>
      <c r="J23" s="15">
        <f t="shared" si="0"/>
        <v>5470038</v>
      </c>
      <c r="K23" s="15" t="str">
        <f>IF(Table1[[#This Row],[ACTUAL PRICE]]&lt;200, "&lt;200", IF(Table1[[#This Row],[ACTUAL PRICE]]&lt;=500, "200 - 500", "&gt;500"))</f>
        <v>200 - 500</v>
      </c>
      <c r="L23" s="6">
        <f>Table1[[#This Row],[RATING]]*Table1[[#This Row],[RATING COUNT]]</f>
        <v>40559.4</v>
      </c>
      <c r="M23" s="5" t="str">
        <f>IF(Table1[[#This Row],[DISCOUNT PERCENTAGE(%)]]&gt;=50%,"YES", "NO")</f>
        <v>NO</v>
      </c>
      <c r="N23" s="12">
        <f>Table1[[#This Row],[ACTUAL PRICE]]-Table1[[#This Row],[DISCOUNTED PRICE]]/Table1[[#This Row],[ACTUAL PRICE]]*100</f>
        <v>443.08817635270543</v>
      </c>
    </row>
    <row r="24" spans="1:14" x14ac:dyDescent="0.25">
      <c r="A24" s="5" t="s">
        <v>223</v>
      </c>
      <c r="B24" s="5" t="s">
        <v>13112</v>
      </c>
      <c r="C24" s="5" t="s">
        <v>13075</v>
      </c>
      <c r="D24" s="12">
        <v>13490</v>
      </c>
      <c r="E24" s="12">
        <v>22900</v>
      </c>
      <c r="F24" s="20">
        <v>0.41</v>
      </c>
      <c r="G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4" s="5">
        <v>4.3</v>
      </c>
      <c r="I24" s="6">
        <v>16299</v>
      </c>
      <c r="J24" s="15">
        <f t="shared" si="0"/>
        <v>373247100</v>
      </c>
      <c r="K24" s="15" t="str">
        <f>IF(Table1[[#This Row],[ACTUAL PRICE]]&lt;200, "&lt;200", IF(Table1[[#This Row],[ACTUAL PRICE]]&lt;=500, "200 - 500", "&gt;500"))</f>
        <v>&gt;500</v>
      </c>
      <c r="L24" s="6">
        <f>Table1[[#This Row],[RATING]]*Table1[[#This Row],[RATING COUNT]]</f>
        <v>70085.7</v>
      </c>
      <c r="M24" s="5" t="str">
        <f>IF(Table1[[#This Row],[DISCOUNT PERCENTAGE(%)]]&gt;=50%,"YES", "NO")</f>
        <v>NO</v>
      </c>
      <c r="N24" s="12">
        <f>Table1[[#This Row],[ACTUAL PRICE]]-Table1[[#This Row],[DISCOUNTED PRICE]]/Table1[[#This Row],[ACTUAL PRICE]]*100</f>
        <v>22841.091703056769</v>
      </c>
    </row>
    <row r="25" spans="1:14" x14ac:dyDescent="0.25">
      <c r="A25" s="5" t="s">
        <v>233</v>
      </c>
      <c r="B25" s="5" t="s">
        <v>13113</v>
      </c>
      <c r="C25" s="5" t="s">
        <v>13084</v>
      </c>
      <c r="D25" s="12">
        <v>59</v>
      </c>
      <c r="E25" s="12">
        <v>199</v>
      </c>
      <c r="F25" s="20">
        <v>0.7</v>
      </c>
      <c r="G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5" s="5">
        <v>4</v>
      </c>
      <c r="I25" s="6">
        <v>9378</v>
      </c>
      <c r="J25" s="15">
        <f t="shared" si="0"/>
        <v>1866222</v>
      </c>
      <c r="K25" s="15" t="str">
        <f>IF(Table1[[#This Row],[ACTUAL PRICE]]&lt;200, "&lt;200", IF(Table1[[#This Row],[ACTUAL PRICE]]&lt;=500, "200 - 500", "&gt;500"))</f>
        <v>&lt;200</v>
      </c>
      <c r="L25" s="6">
        <f>Table1[[#This Row],[RATING]]*Table1[[#This Row],[RATING COUNT]]</f>
        <v>37512</v>
      </c>
      <c r="M25" s="5" t="str">
        <f>IF(Table1[[#This Row],[DISCOUNT PERCENTAGE(%)]]&gt;=50%,"YES", "NO")</f>
        <v>YES</v>
      </c>
      <c r="N25" s="12">
        <f>Table1[[#This Row],[ACTUAL PRICE]]-Table1[[#This Row],[DISCOUNTED PRICE]]/Table1[[#This Row],[ACTUAL PRICE]]*100</f>
        <v>169.35175879396985</v>
      </c>
    </row>
    <row r="26" spans="1:14" x14ac:dyDescent="0.25">
      <c r="A26" s="5" t="s">
        <v>243</v>
      </c>
      <c r="B26" s="5" t="s">
        <v>13114</v>
      </c>
      <c r="C26" s="5" t="s">
        <v>13075</v>
      </c>
      <c r="D26" s="12">
        <v>11499</v>
      </c>
      <c r="E26" s="12">
        <v>19990</v>
      </c>
      <c r="F26" s="20">
        <v>0.42</v>
      </c>
      <c r="G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6" s="5">
        <v>4.3</v>
      </c>
      <c r="I26" s="6">
        <v>4703</v>
      </c>
      <c r="J26" s="15">
        <f t="shared" si="0"/>
        <v>94012970</v>
      </c>
      <c r="K26" s="15" t="str">
        <f>IF(Table1[[#This Row],[ACTUAL PRICE]]&lt;200, "&lt;200", IF(Table1[[#This Row],[ACTUAL PRICE]]&lt;=500, "200 - 500", "&gt;500"))</f>
        <v>&gt;500</v>
      </c>
      <c r="L26" s="6">
        <f>Table1[[#This Row],[RATING]]*Table1[[#This Row],[RATING COUNT]]</f>
        <v>20222.899999999998</v>
      </c>
      <c r="M26" s="5" t="str">
        <f>IF(Table1[[#This Row],[DISCOUNT PERCENTAGE(%)]]&gt;=50%,"YES", "NO")</f>
        <v>NO</v>
      </c>
      <c r="N26" s="12">
        <f>Table1[[#This Row],[ACTUAL PRICE]]-Table1[[#This Row],[DISCOUNTED PRICE]]/Table1[[#This Row],[ACTUAL PRICE]]*100</f>
        <v>19932.476238119059</v>
      </c>
    </row>
    <row r="27" spans="1:14" x14ac:dyDescent="0.25">
      <c r="A27" s="5" t="s">
        <v>252</v>
      </c>
      <c r="B27" s="5" t="s">
        <v>13115</v>
      </c>
      <c r="C27" s="5" t="s">
        <v>13075</v>
      </c>
      <c r="D27" s="12">
        <v>199</v>
      </c>
      <c r="E27" s="12">
        <v>699</v>
      </c>
      <c r="F27" s="20">
        <v>0.72</v>
      </c>
      <c r="G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7" s="5">
        <v>4.2</v>
      </c>
      <c r="I27" s="6">
        <v>12153</v>
      </c>
      <c r="J27" s="15">
        <f t="shared" si="0"/>
        <v>8494947</v>
      </c>
      <c r="K27" s="15" t="str">
        <f>IF(Table1[[#This Row],[ACTUAL PRICE]]&lt;200, "&lt;200", IF(Table1[[#This Row],[ACTUAL PRICE]]&lt;=500, "200 - 500", "&gt;500"))</f>
        <v>&gt;500</v>
      </c>
      <c r="L27" s="6">
        <f>Table1[[#This Row],[RATING]]*Table1[[#This Row],[RATING COUNT]]</f>
        <v>51042.6</v>
      </c>
      <c r="M27" s="5" t="str">
        <f>IF(Table1[[#This Row],[DISCOUNT PERCENTAGE(%)]]&gt;=50%,"YES", "NO")</f>
        <v>YES</v>
      </c>
      <c r="N27" s="12">
        <f>Table1[[#This Row],[ACTUAL PRICE]]-Table1[[#This Row],[DISCOUNTED PRICE]]/Table1[[#This Row],[ACTUAL PRICE]]*100</f>
        <v>670.53075822603716</v>
      </c>
    </row>
    <row r="28" spans="1:14" x14ac:dyDescent="0.25">
      <c r="A28" s="5" t="s">
        <v>262</v>
      </c>
      <c r="B28" s="5" t="s">
        <v>13116</v>
      </c>
      <c r="C28" s="5" t="s">
        <v>13075</v>
      </c>
      <c r="D28" s="12">
        <v>14999</v>
      </c>
      <c r="E28" s="12">
        <v>19999</v>
      </c>
      <c r="F28" s="20">
        <v>0.25</v>
      </c>
      <c r="G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8" s="5">
        <v>4.2</v>
      </c>
      <c r="I28" s="6">
        <v>34899</v>
      </c>
      <c r="J28" s="15">
        <f t="shared" si="0"/>
        <v>697945101</v>
      </c>
      <c r="K28" s="15" t="str">
        <f>IF(Table1[[#This Row],[ACTUAL PRICE]]&lt;200, "&lt;200", IF(Table1[[#This Row],[ACTUAL PRICE]]&lt;=500, "200 - 500", "&gt;500"))</f>
        <v>&gt;500</v>
      </c>
      <c r="L28" s="6">
        <f>Table1[[#This Row],[RATING]]*Table1[[#This Row],[RATING COUNT]]</f>
        <v>146575.80000000002</v>
      </c>
      <c r="M28" s="5" t="str">
        <f>IF(Table1[[#This Row],[DISCOUNT PERCENTAGE(%)]]&gt;=50%,"YES", "NO")</f>
        <v>NO</v>
      </c>
      <c r="N28" s="12">
        <f>Table1[[#This Row],[ACTUAL PRICE]]-Table1[[#This Row],[DISCOUNTED PRICE]]/Table1[[#This Row],[ACTUAL PRICE]]*100</f>
        <v>19924.001250062502</v>
      </c>
    </row>
    <row r="29" spans="1:14" x14ac:dyDescent="0.25">
      <c r="A29" s="5" t="s">
        <v>272</v>
      </c>
      <c r="B29" s="5" t="s">
        <v>13117</v>
      </c>
      <c r="C29" s="5" t="s">
        <v>13084</v>
      </c>
      <c r="D29" s="12">
        <v>299</v>
      </c>
      <c r="E29" s="12">
        <v>399</v>
      </c>
      <c r="F29" s="20">
        <v>0.25</v>
      </c>
      <c r="G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9" s="5">
        <v>4</v>
      </c>
      <c r="I29" s="6">
        <v>2766</v>
      </c>
      <c r="J29" s="15">
        <f t="shared" si="0"/>
        <v>1103634</v>
      </c>
      <c r="K29" s="15" t="str">
        <f>IF(Table1[[#This Row],[ACTUAL PRICE]]&lt;200, "&lt;200", IF(Table1[[#This Row],[ACTUAL PRICE]]&lt;=500, "200 - 500", "&gt;500"))</f>
        <v>200 - 500</v>
      </c>
      <c r="L29" s="6">
        <f>Table1[[#This Row],[RATING]]*Table1[[#This Row],[RATING COUNT]]</f>
        <v>11064</v>
      </c>
      <c r="M29" s="5" t="str">
        <f>IF(Table1[[#This Row],[DISCOUNT PERCENTAGE(%)]]&gt;=50%,"YES", "NO")</f>
        <v>NO</v>
      </c>
      <c r="N29" s="12">
        <f>Table1[[#This Row],[ACTUAL PRICE]]-Table1[[#This Row],[DISCOUNTED PRICE]]/Table1[[#This Row],[ACTUAL PRICE]]*100</f>
        <v>324.06265664160401</v>
      </c>
    </row>
    <row r="30" spans="1:14" x14ac:dyDescent="0.25">
      <c r="A30" s="5" t="s">
        <v>282</v>
      </c>
      <c r="B30" s="5" t="s">
        <v>13118</v>
      </c>
      <c r="C30" s="5" t="s">
        <v>13084</v>
      </c>
      <c r="D30" s="12">
        <v>970</v>
      </c>
      <c r="E30" s="12">
        <v>1999</v>
      </c>
      <c r="F30" s="20">
        <v>0.51</v>
      </c>
      <c r="G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0" s="5">
        <v>4.4000000000000004</v>
      </c>
      <c r="I30" s="6">
        <v>184</v>
      </c>
      <c r="J30" s="15">
        <f t="shared" si="0"/>
        <v>367816</v>
      </c>
      <c r="K30" s="15" t="str">
        <f>IF(Table1[[#This Row],[ACTUAL PRICE]]&lt;200, "&lt;200", IF(Table1[[#This Row],[ACTUAL PRICE]]&lt;=500, "200 - 500", "&gt;500"))</f>
        <v>&gt;500</v>
      </c>
      <c r="L30" s="6">
        <f>Table1[[#This Row],[RATING]]*Table1[[#This Row],[RATING COUNT]]</f>
        <v>809.6</v>
      </c>
      <c r="M30" s="5" t="str">
        <f>IF(Table1[[#This Row],[DISCOUNT PERCENTAGE(%)]]&gt;=50%,"YES", "NO")</f>
        <v>YES</v>
      </c>
      <c r="N30" s="12">
        <f>Table1[[#This Row],[ACTUAL PRICE]]-Table1[[#This Row],[DISCOUNTED PRICE]]/Table1[[#This Row],[ACTUAL PRICE]]*100</f>
        <v>1950.4757378689344</v>
      </c>
    </row>
    <row r="31" spans="1:14" x14ac:dyDescent="0.25">
      <c r="A31" s="5" t="s">
        <v>292</v>
      </c>
      <c r="B31" s="5" t="s">
        <v>13119</v>
      </c>
      <c r="C31" s="5" t="s">
        <v>13084</v>
      </c>
      <c r="D31" s="12">
        <v>299</v>
      </c>
      <c r="E31" s="12">
        <v>999</v>
      </c>
      <c r="F31" s="20">
        <v>0.7</v>
      </c>
      <c r="G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1" s="5">
        <v>4.3</v>
      </c>
      <c r="I31" s="6">
        <v>20850</v>
      </c>
      <c r="J31" s="15">
        <f t="shared" si="0"/>
        <v>20829150</v>
      </c>
      <c r="K31" s="15" t="str">
        <f>IF(Table1[[#This Row],[ACTUAL PRICE]]&lt;200, "&lt;200", IF(Table1[[#This Row],[ACTUAL PRICE]]&lt;=500, "200 - 500", "&gt;500"))</f>
        <v>&gt;500</v>
      </c>
      <c r="L31" s="6">
        <f>Table1[[#This Row],[RATING]]*Table1[[#This Row],[RATING COUNT]]</f>
        <v>89655</v>
      </c>
      <c r="M31" s="5" t="str">
        <f>IF(Table1[[#This Row],[DISCOUNT PERCENTAGE(%)]]&gt;=50%,"YES", "NO")</f>
        <v>YES</v>
      </c>
      <c r="N31" s="12">
        <f>Table1[[#This Row],[ACTUAL PRICE]]-Table1[[#This Row],[DISCOUNTED PRICE]]/Table1[[#This Row],[ACTUAL PRICE]]*100</f>
        <v>969.07007007007007</v>
      </c>
    </row>
    <row r="32" spans="1:14" x14ac:dyDescent="0.25">
      <c r="A32" s="5" t="s">
        <v>302</v>
      </c>
      <c r="B32" s="5" t="s">
        <v>13120</v>
      </c>
      <c r="C32" s="5" t="s">
        <v>13084</v>
      </c>
      <c r="D32" s="12">
        <v>199</v>
      </c>
      <c r="E32" s="12">
        <v>750</v>
      </c>
      <c r="F32" s="20">
        <v>0.73</v>
      </c>
      <c r="G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2" s="5">
        <v>4.5</v>
      </c>
      <c r="I32" s="6">
        <v>74976</v>
      </c>
      <c r="J32" s="15">
        <f t="shared" si="0"/>
        <v>56232000</v>
      </c>
      <c r="K32" s="15" t="str">
        <f>IF(Table1[[#This Row],[ACTUAL PRICE]]&lt;200, "&lt;200", IF(Table1[[#This Row],[ACTUAL PRICE]]&lt;=500, "200 - 500", "&gt;500"))</f>
        <v>&gt;500</v>
      </c>
      <c r="L32" s="6">
        <f>Table1[[#This Row],[RATING]]*Table1[[#This Row],[RATING COUNT]]</f>
        <v>337392</v>
      </c>
      <c r="M32" s="5" t="str">
        <f>IF(Table1[[#This Row],[DISCOUNT PERCENTAGE(%)]]&gt;=50%,"YES", "NO")</f>
        <v>YES</v>
      </c>
      <c r="N32" s="12">
        <f>Table1[[#This Row],[ACTUAL PRICE]]-Table1[[#This Row],[DISCOUNTED PRICE]]/Table1[[#This Row],[ACTUAL PRICE]]*100</f>
        <v>723.4666666666667</v>
      </c>
    </row>
    <row r="33" spans="1:14" x14ac:dyDescent="0.25">
      <c r="A33" s="5" t="s">
        <v>312</v>
      </c>
      <c r="B33" s="5" t="s">
        <v>13121</v>
      </c>
      <c r="C33" s="5" t="s">
        <v>13084</v>
      </c>
      <c r="D33" s="12">
        <v>179</v>
      </c>
      <c r="E33" s="12">
        <v>499</v>
      </c>
      <c r="F33" s="20">
        <v>0.64</v>
      </c>
      <c r="G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3" s="5">
        <v>4</v>
      </c>
      <c r="I33" s="6">
        <v>1934</v>
      </c>
      <c r="J33" s="15">
        <f t="shared" si="0"/>
        <v>965066</v>
      </c>
      <c r="K33" s="15" t="str">
        <f>IF(Table1[[#This Row],[ACTUAL PRICE]]&lt;200, "&lt;200", IF(Table1[[#This Row],[ACTUAL PRICE]]&lt;=500, "200 - 500", "&gt;500"))</f>
        <v>200 - 500</v>
      </c>
      <c r="L33" s="6">
        <f>Table1[[#This Row],[RATING]]*Table1[[#This Row],[RATING COUNT]]</f>
        <v>7736</v>
      </c>
      <c r="M33" s="5" t="str">
        <f>IF(Table1[[#This Row],[DISCOUNT PERCENTAGE(%)]]&gt;=50%,"YES", "NO")</f>
        <v>YES</v>
      </c>
      <c r="N33" s="12">
        <f>Table1[[#This Row],[ACTUAL PRICE]]-Table1[[#This Row],[DISCOUNTED PRICE]]/Table1[[#This Row],[ACTUAL PRICE]]*100</f>
        <v>463.12825651302603</v>
      </c>
    </row>
    <row r="34" spans="1:14" x14ac:dyDescent="0.25">
      <c r="A34" s="5" t="s">
        <v>320</v>
      </c>
      <c r="B34" s="5" t="s">
        <v>13122</v>
      </c>
      <c r="C34" s="5" t="s">
        <v>13084</v>
      </c>
      <c r="D34" s="12">
        <v>389</v>
      </c>
      <c r="E34" s="12">
        <v>1099</v>
      </c>
      <c r="F34" s="20">
        <v>0.65</v>
      </c>
      <c r="G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4" s="5">
        <v>4.3</v>
      </c>
      <c r="I34" s="6">
        <v>974</v>
      </c>
      <c r="J34" s="15">
        <f t="shared" si="0"/>
        <v>1070426</v>
      </c>
      <c r="K34" s="15" t="str">
        <f>IF(Table1[[#This Row],[ACTUAL PRICE]]&lt;200, "&lt;200", IF(Table1[[#This Row],[ACTUAL PRICE]]&lt;=500, "200 - 500", "&gt;500"))</f>
        <v>&gt;500</v>
      </c>
      <c r="L34" s="6">
        <f>Table1[[#This Row],[RATING]]*Table1[[#This Row],[RATING COUNT]]</f>
        <v>4188.2</v>
      </c>
      <c r="M34" s="5" t="str">
        <f>IF(Table1[[#This Row],[DISCOUNT PERCENTAGE(%)]]&gt;=50%,"YES", "NO")</f>
        <v>YES</v>
      </c>
      <c r="N34" s="12">
        <f>Table1[[#This Row],[ACTUAL PRICE]]-Table1[[#This Row],[DISCOUNTED PRICE]]/Table1[[#This Row],[ACTUAL PRICE]]*100</f>
        <v>1063.6041856232939</v>
      </c>
    </row>
    <row r="35" spans="1:14" x14ac:dyDescent="0.25">
      <c r="A35" s="5" t="s">
        <v>330</v>
      </c>
      <c r="B35" s="5" t="s">
        <v>13123</v>
      </c>
      <c r="C35" s="5" t="s">
        <v>13084</v>
      </c>
      <c r="D35" s="12">
        <v>599</v>
      </c>
      <c r="E35" s="12">
        <v>599</v>
      </c>
      <c r="F35" s="20">
        <v>0</v>
      </c>
      <c r="G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35" s="5">
        <v>4.3</v>
      </c>
      <c r="I35" s="6">
        <v>355</v>
      </c>
      <c r="J35" s="15">
        <f t="shared" si="0"/>
        <v>212645</v>
      </c>
      <c r="K35" s="15" t="str">
        <f>IF(Table1[[#This Row],[ACTUAL PRICE]]&lt;200, "&lt;200", IF(Table1[[#This Row],[ACTUAL PRICE]]&lt;=500, "200 - 500", "&gt;500"))</f>
        <v>&gt;500</v>
      </c>
      <c r="L35" s="6">
        <f>Table1[[#This Row],[RATING]]*Table1[[#This Row],[RATING COUNT]]</f>
        <v>1526.5</v>
      </c>
      <c r="M35" s="5" t="str">
        <f>IF(Table1[[#This Row],[DISCOUNT PERCENTAGE(%)]]&gt;=50%,"YES", "NO")</f>
        <v>NO</v>
      </c>
      <c r="N35" s="12">
        <f>Table1[[#This Row],[ACTUAL PRICE]]-Table1[[#This Row],[DISCOUNTED PRICE]]/Table1[[#This Row],[ACTUAL PRICE]]*100</f>
        <v>499</v>
      </c>
    </row>
    <row r="36" spans="1:14" x14ac:dyDescent="0.25">
      <c r="A36" s="5" t="s">
        <v>340</v>
      </c>
      <c r="B36" s="5" t="s">
        <v>13124</v>
      </c>
      <c r="C36" s="5" t="s">
        <v>13084</v>
      </c>
      <c r="D36" s="12">
        <v>199</v>
      </c>
      <c r="E36" s="12">
        <v>999</v>
      </c>
      <c r="F36" s="20">
        <v>0.8</v>
      </c>
      <c r="G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6" s="5">
        <v>3.9</v>
      </c>
      <c r="I36" s="6">
        <v>1075</v>
      </c>
      <c r="J36" s="15">
        <f t="shared" si="0"/>
        <v>1073925</v>
      </c>
      <c r="K36" s="15" t="str">
        <f>IF(Table1[[#This Row],[ACTUAL PRICE]]&lt;200, "&lt;200", IF(Table1[[#This Row],[ACTUAL PRICE]]&lt;=500, "200 - 500", "&gt;500"))</f>
        <v>&gt;500</v>
      </c>
      <c r="L36" s="6">
        <f>Table1[[#This Row],[RATING]]*Table1[[#This Row],[RATING COUNT]]</f>
        <v>4192.5</v>
      </c>
      <c r="M36" s="5" t="str">
        <f>IF(Table1[[#This Row],[DISCOUNT PERCENTAGE(%)]]&gt;=50%,"YES", "NO")</f>
        <v>YES</v>
      </c>
      <c r="N36" s="12">
        <f>Table1[[#This Row],[ACTUAL PRICE]]-Table1[[#This Row],[DISCOUNTED PRICE]]/Table1[[#This Row],[ACTUAL PRICE]]*100</f>
        <v>979.08008008008005</v>
      </c>
    </row>
    <row r="37" spans="1:14" x14ac:dyDescent="0.25">
      <c r="A37" s="5" t="s">
        <v>350</v>
      </c>
      <c r="B37" s="5" t="s">
        <v>13125</v>
      </c>
      <c r="C37" s="5" t="s">
        <v>13084</v>
      </c>
      <c r="D37" s="12">
        <v>99</v>
      </c>
      <c r="E37" s="12">
        <v>666.66</v>
      </c>
      <c r="F37" s="20">
        <v>0.85</v>
      </c>
      <c r="G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37" s="5">
        <v>3.9</v>
      </c>
      <c r="I37" s="6">
        <v>24871</v>
      </c>
      <c r="J37" s="15">
        <f t="shared" si="0"/>
        <v>16580500.859999999</v>
      </c>
      <c r="K37" s="15" t="str">
        <f>IF(Table1[[#This Row],[ACTUAL PRICE]]&lt;200, "&lt;200", IF(Table1[[#This Row],[ACTUAL PRICE]]&lt;=500, "200 - 500", "&gt;500"))</f>
        <v>&gt;500</v>
      </c>
      <c r="L37" s="6">
        <f>Table1[[#This Row],[RATING]]*Table1[[#This Row],[RATING COUNT]]</f>
        <v>96996.9</v>
      </c>
      <c r="M37" s="5" t="str">
        <f>IF(Table1[[#This Row],[DISCOUNT PERCENTAGE(%)]]&gt;=50%,"YES", "NO")</f>
        <v>YES</v>
      </c>
      <c r="N37" s="12">
        <f>Table1[[#This Row],[ACTUAL PRICE]]-Table1[[#This Row],[DISCOUNTED PRICE]]/Table1[[#This Row],[ACTUAL PRICE]]*100</f>
        <v>651.80985149851494</v>
      </c>
    </row>
    <row r="38" spans="1:14" x14ac:dyDescent="0.25">
      <c r="A38" s="5" t="s">
        <v>356</v>
      </c>
      <c r="B38" s="5" t="s">
        <v>13126</v>
      </c>
      <c r="C38" s="5" t="s">
        <v>13084</v>
      </c>
      <c r="D38" s="12">
        <v>899</v>
      </c>
      <c r="E38" s="12">
        <v>1900</v>
      </c>
      <c r="F38" s="20">
        <v>0.53</v>
      </c>
      <c r="G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8" s="5">
        <v>4.4000000000000004</v>
      </c>
      <c r="I38" s="6">
        <v>13552</v>
      </c>
      <c r="J38" s="15">
        <f t="shared" si="0"/>
        <v>25748800</v>
      </c>
      <c r="K38" s="15" t="str">
        <f>IF(Table1[[#This Row],[ACTUAL PRICE]]&lt;200, "&lt;200", IF(Table1[[#This Row],[ACTUAL PRICE]]&lt;=500, "200 - 500", "&gt;500"))</f>
        <v>&gt;500</v>
      </c>
      <c r="L38" s="6">
        <f>Table1[[#This Row],[RATING]]*Table1[[#This Row],[RATING COUNT]]</f>
        <v>59628.800000000003</v>
      </c>
      <c r="M38" s="5" t="str">
        <f>IF(Table1[[#This Row],[DISCOUNT PERCENTAGE(%)]]&gt;=50%,"YES", "NO")</f>
        <v>YES</v>
      </c>
      <c r="N38" s="12">
        <f>Table1[[#This Row],[ACTUAL PRICE]]-Table1[[#This Row],[DISCOUNTED PRICE]]/Table1[[#This Row],[ACTUAL PRICE]]*100</f>
        <v>1852.6842105263158</v>
      </c>
    </row>
    <row r="39" spans="1:14" x14ac:dyDescent="0.25">
      <c r="A39" s="5" t="s">
        <v>366</v>
      </c>
      <c r="B39" s="5" t="s">
        <v>13127</v>
      </c>
      <c r="C39" s="5" t="s">
        <v>13084</v>
      </c>
      <c r="D39" s="12">
        <v>199</v>
      </c>
      <c r="E39" s="12">
        <v>999</v>
      </c>
      <c r="F39" s="20">
        <v>0.8</v>
      </c>
      <c r="G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9" s="5">
        <v>4</v>
      </c>
      <c r="I39" s="6">
        <v>576</v>
      </c>
      <c r="J39" s="15">
        <f t="shared" si="0"/>
        <v>575424</v>
      </c>
      <c r="K39" s="15" t="str">
        <f>IF(Table1[[#This Row],[ACTUAL PRICE]]&lt;200, "&lt;200", IF(Table1[[#This Row],[ACTUAL PRICE]]&lt;=500, "200 - 500", "&gt;500"))</f>
        <v>&gt;500</v>
      </c>
      <c r="L39" s="6">
        <f>Table1[[#This Row],[RATING]]*Table1[[#This Row],[RATING COUNT]]</f>
        <v>2304</v>
      </c>
      <c r="M39" s="5" t="str">
        <f>IF(Table1[[#This Row],[DISCOUNT PERCENTAGE(%)]]&gt;=50%,"YES", "NO")</f>
        <v>YES</v>
      </c>
      <c r="N39" s="12">
        <f>Table1[[#This Row],[ACTUAL PRICE]]-Table1[[#This Row],[DISCOUNTED PRICE]]/Table1[[#This Row],[ACTUAL PRICE]]*100</f>
        <v>979.08008008008005</v>
      </c>
    </row>
    <row r="40" spans="1:14" x14ac:dyDescent="0.25">
      <c r="A40" s="5" t="s">
        <v>376</v>
      </c>
      <c r="B40" s="5" t="s">
        <v>13128</v>
      </c>
      <c r="C40" s="5" t="s">
        <v>13075</v>
      </c>
      <c r="D40" s="12">
        <v>32999</v>
      </c>
      <c r="E40" s="12">
        <v>45999</v>
      </c>
      <c r="F40" s="20">
        <v>0.28000000000000003</v>
      </c>
      <c r="G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0" s="5">
        <v>4.2</v>
      </c>
      <c r="I40" s="6">
        <v>7298</v>
      </c>
      <c r="J40" s="15">
        <f t="shared" si="0"/>
        <v>335700702</v>
      </c>
      <c r="K40" s="15" t="str">
        <f>IF(Table1[[#This Row],[ACTUAL PRICE]]&lt;200, "&lt;200", IF(Table1[[#This Row],[ACTUAL PRICE]]&lt;=500, "200 - 500", "&gt;500"))</f>
        <v>&gt;500</v>
      </c>
      <c r="L40" s="6">
        <f>Table1[[#This Row],[RATING]]*Table1[[#This Row],[RATING COUNT]]</f>
        <v>30651.600000000002</v>
      </c>
      <c r="M40" s="5" t="str">
        <f>IF(Table1[[#This Row],[DISCOUNT PERCENTAGE(%)]]&gt;=50%,"YES", "NO")</f>
        <v>NO</v>
      </c>
      <c r="N40" s="12">
        <f>Table1[[#This Row],[ACTUAL PRICE]]-Table1[[#This Row],[DISCOUNTED PRICE]]/Table1[[#This Row],[ACTUAL PRICE]]*100</f>
        <v>45927.261483945302</v>
      </c>
    </row>
    <row r="41" spans="1:14" x14ac:dyDescent="0.25">
      <c r="A41" s="5" t="s">
        <v>386</v>
      </c>
      <c r="B41" s="5" t="s">
        <v>13129</v>
      </c>
      <c r="C41" s="5" t="s">
        <v>13084</v>
      </c>
      <c r="D41" s="12">
        <v>970</v>
      </c>
      <c r="E41" s="12">
        <v>1999</v>
      </c>
      <c r="F41" s="20">
        <v>0.51</v>
      </c>
      <c r="G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1" s="5">
        <v>4.2</v>
      </c>
      <c r="I41" s="6">
        <v>462</v>
      </c>
      <c r="J41" s="15">
        <f t="shared" si="0"/>
        <v>923538</v>
      </c>
      <c r="K41" s="15" t="str">
        <f>IF(Table1[[#This Row],[ACTUAL PRICE]]&lt;200, "&lt;200", IF(Table1[[#This Row],[ACTUAL PRICE]]&lt;=500, "200 - 500", "&gt;500"))</f>
        <v>&gt;500</v>
      </c>
      <c r="L41" s="6">
        <f>Table1[[#This Row],[RATING]]*Table1[[#This Row],[RATING COUNT]]</f>
        <v>1940.4</v>
      </c>
      <c r="M41" s="5" t="str">
        <f>IF(Table1[[#This Row],[DISCOUNT PERCENTAGE(%)]]&gt;=50%,"YES", "NO")</f>
        <v>YES</v>
      </c>
      <c r="N41" s="12">
        <f>Table1[[#This Row],[ACTUAL PRICE]]-Table1[[#This Row],[DISCOUNTED PRICE]]/Table1[[#This Row],[ACTUAL PRICE]]*100</f>
        <v>1950.4757378689344</v>
      </c>
    </row>
    <row r="42" spans="1:14" x14ac:dyDescent="0.25">
      <c r="A42" s="5" t="s">
        <v>396</v>
      </c>
      <c r="B42" s="5" t="s">
        <v>13130</v>
      </c>
      <c r="C42" s="5" t="s">
        <v>13084</v>
      </c>
      <c r="D42" s="12">
        <v>209</v>
      </c>
      <c r="E42" s="12">
        <v>695</v>
      </c>
      <c r="F42" s="20">
        <v>0.7</v>
      </c>
      <c r="G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2" s="5">
        <v>4.5</v>
      </c>
      <c r="I42" s="6">
        <v>107687</v>
      </c>
      <c r="J42" s="15">
        <f t="shared" si="0"/>
        <v>74842465</v>
      </c>
      <c r="K42" s="15" t="str">
        <f>IF(Table1[[#This Row],[ACTUAL PRICE]]&lt;200, "&lt;200", IF(Table1[[#This Row],[ACTUAL PRICE]]&lt;=500, "200 - 500", "&gt;500"))</f>
        <v>&gt;500</v>
      </c>
      <c r="L42" s="6">
        <f>Table1[[#This Row],[RATING]]*Table1[[#This Row],[RATING COUNT]]</f>
        <v>484591.5</v>
      </c>
      <c r="M42" s="5" t="str">
        <f>IF(Table1[[#This Row],[DISCOUNT PERCENTAGE(%)]]&gt;=50%,"YES", "NO")</f>
        <v>YES</v>
      </c>
      <c r="N42" s="12">
        <f>Table1[[#This Row],[ACTUAL PRICE]]-Table1[[#This Row],[DISCOUNTED PRICE]]/Table1[[#This Row],[ACTUAL PRICE]]*100</f>
        <v>664.92805755395682</v>
      </c>
    </row>
    <row r="43" spans="1:14" x14ac:dyDescent="0.25">
      <c r="A43" s="5" t="s">
        <v>406</v>
      </c>
      <c r="B43" s="5" t="s">
        <v>13131</v>
      </c>
      <c r="C43" s="5" t="s">
        <v>13075</v>
      </c>
      <c r="D43" s="12">
        <v>19999</v>
      </c>
      <c r="E43" s="12">
        <v>34999</v>
      </c>
      <c r="F43" s="20">
        <v>0.43</v>
      </c>
      <c r="G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3" s="5">
        <v>4.3</v>
      </c>
      <c r="I43" s="6">
        <v>27151</v>
      </c>
      <c r="J43" s="15">
        <f t="shared" si="0"/>
        <v>950257849</v>
      </c>
      <c r="K43" s="15" t="str">
        <f>IF(Table1[[#This Row],[ACTUAL PRICE]]&lt;200, "&lt;200", IF(Table1[[#This Row],[ACTUAL PRICE]]&lt;=500, "200 - 500", "&gt;500"))</f>
        <v>&gt;500</v>
      </c>
      <c r="L43" s="6">
        <f>Table1[[#This Row],[RATING]]*Table1[[#This Row],[RATING COUNT]]</f>
        <v>116749.29999999999</v>
      </c>
      <c r="M43" s="5" t="str">
        <f>IF(Table1[[#This Row],[DISCOUNT PERCENTAGE(%)]]&gt;=50%,"YES", "NO")</f>
        <v>NO</v>
      </c>
      <c r="N43" s="12">
        <f>Table1[[#This Row],[ACTUAL PRICE]]-Table1[[#This Row],[DISCOUNTED PRICE]]/Table1[[#This Row],[ACTUAL PRICE]]*100</f>
        <v>34941.858367381923</v>
      </c>
    </row>
    <row r="44" spans="1:14" x14ac:dyDescent="0.25">
      <c r="A44" s="5" t="s">
        <v>415</v>
      </c>
      <c r="B44" s="5" t="s">
        <v>13132</v>
      </c>
      <c r="C44" s="5" t="s">
        <v>13084</v>
      </c>
      <c r="D44" s="12">
        <v>399</v>
      </c>
      <c r="E44" s="12">
        <v>1099</v>
      </c>
      <c r="F44" s="20">
        <v>0.64</v>
      </c>
      <c r="G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4" s="5">
        <v>4.2</v>
      </c>
      <c r="I44" s="6">
        <v>24269</v>
      </c>
      <c r="J44" s="15">
        <f t="shared" si="0"/>
        <v>26671631</v>
      </c>
      <c r="K44" s="15" t="str">
        <f>IF(Table1[[#This Row],[ACTUAL PRICE]]&lt;200, "&lt;200", IF(Table1[[#This Row],[ACTUAL PRICE]]&lt;=500, "200 - 500", "&gt;500"))</f>
        <v>&gt;500</v>
      </c>
      <c r="L44" s="6">
        <f>Table1[[#This Row],[RATING]]*Table1[[#This Row],[RATING COUNT]]</f>
        <v>101929.8</v>
      </c>
      <c r="M44" s="5" t="str">
        <f>IF(Table1[[#This Row],[DISCOUNT PERCENTAGE(%)]]&gt;=50%,"YES", "NO")</f>
        <v>YES</v>
      </c>
      <c r="N44" s="12">
        <f>Table1[[#This Row],[ACTUAL PRICE]]-Table1[[#This Row],[DISCOUNTED PRICE]]/Table1[[#This Row],[ACTUAL PRICE]]*100</f>
        <v>1062.6942675159235</v>
      </c>
    </row>
    <row r="45" spans="1:14" x14ac:dyDescent="0.25">
      <c r="A45" s="5" t="s">
        <v>420</v>
      </c>
      <c r="B45" s="5" t="s">
        <v>13133</v>
      </c>
      <c r="C45" s="5" t="s">
        <v>13084</v>
      </c>
      <c r="D45" s="12">
        <v>999</v>
      </c>
      <c r="E45" s="12">
        <v>1599</v>
      </c>
      <c r="F45" s="20">
        <v>0.38</v>
      </c>
      <c r="G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5" s="5">
        <v>4.3</v>
      </c>
      <c r="I45" s="6">
        <v>12093</v>
      </c>
      <c r="J45" s="15">
        <f t="shared" si="0"/>
        <v>19336707</v>
      </c>
      <c r="K45" s="15" t="str">
        <f>IF(Table1[[#This Row],[ACTUAL PRICE]]&lt;200, "&lt;200", IF(Table1[[#This Row],[ACTUAL PRICE]]&lt;=500, "200 - 500", "&gt;500"))</f>
        <v>&gt;500</v>
      </c>
      <c r="L45" s="6">
        <f>Table1[[#This Row],[RATING]]*Table1[[#This Row],[RATING COUNT]]</f>
        <v>51999.9</v>
      </c>
      <c r="M45" s="5" t="str">
        <f>IF(Table1[[#This Row],[DISCOUNT PERCENTAGE(%)]]&gt;=50%,"YES", "NO")</f>
        <v>NO</v>
      </c>
      <c r="N45" s="12">
        <f>Table1[[#This Row],[ACTUAL PRICE]]-Table1[[#This Row],[DISCOUNTED PRICE]]/Table1[[#This Row],[ACTUAL PRICE]]*100</f>
        <v>1536.5234521575985</v>
      </c>
    </row>
    <row r="46" spans="1:14" x14ac:dyDescent="0.25">
      <c r="A46" s="5" t="s">
        <v>430</v>
      </c>
      <c r="B46" s="5" t="s">
        <v>13134</v>
      </c>
      <c r="C46" s="5" t="s">
        <v>13084</v>
      </c>
      <c r="D46" s="12">
        <v>59</v>
      </c>
      <c r="E46" s="12">
        <v>199</v>
      </c>
      <c r="F46" s="20">
        <v>0.7</v>
      </c>
      <c r="G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6" s="5">
        <v>4</v>
      </c>
      <c r="I46" s="6">
        <v>9378</v>
      </c>
      <c r="J46" s="15">
        <f t="shared" si="0"/>
        <v>1866222</v>
      </c>
      <c r="K46" s="15" t="str">
        <f>IF(Table1[[#This Row],[ACTUAL PRICE]]&lt;200, "&lt;200", IF(Table1[[#This Row],[ACTUAL PRICE]]&lt;=500, "200 - 500", "&gt;500"))</f>
        <v>&lt;200</v>
      </c>
      <c r="L46" s="6">
        <f>Table1[[#This Row],[RATING]]*Table1[[#This Row],[RATING COUNT]]</f>
        <v>37512</v>
      </c>
      <c r="M46" s="5" t="str">
        <f>IF(Table1[[#This Row],[DISCOUNT PERCENTAGE(%)]]&gt;=50%,"YES", "NO")</f>
        <v>YES</v>
      </c>
      <c r="N46" s="12">
        <f>Table1[[#This Row],[ACTUAL PRICE]]-Table1[[#This Row],[DISCOUNTED PRICE]]/Table1[[#This Row],[ACTUAL PRICE]]*100</f>
        <v>169.35175879396985</v>
      </c>
    </row>
    <row r="47" spans="1:14" x14ac:dyDescent="0.25">
      <c r="A47" s="5" t="s">
        <v>435</v>
      </c>
      <c r="B47" s="5" t="s">
        <v>13135</v>
      </c>
      <c r="C47" s="5" t="s">
        <v>13084</v>
      </c>
      <c r="D47" s="12">
        <v>333</v>
      </c>
      <c r="E47" s="12">
        <v>999</v>
      </c>
      <c r="F47" s="20">
        <v>0.67</v>
      </c>
      <c r="G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7" s="5">
        <v>3.3</v>
      </c>
      <c r="I47" s="6">
        <v>9792</v>
      </c>
      <c r="J47" s="15">
        <f t="shared" si="0"/>
        <v>9782208</v>
      </c>
      <c r="K47" s="15" t="str">
        <f>IF(Table1[[#This Row],[ACTUAL PRICE]]&lt;200, "&lt;200", IF(Table1[[#This Row],[ACTUAL PRICE]]&lt;=500, "200 - 500", "&gt;500"))</f>
        <v>&gt;500</v>
      </c>
      <c r="L47" s="6">
        <f>Table1[[#This Row],[RATING]]*Table1[[#This Row],[RATING COUNT]]</f>
        <v>32313.599999999999</v>
      </c>
      <c r="M47" s="5" t="str">
        <f>IF(Table1[[#This Row],[DISCOUNT PERCENTAGE(%)]]&gt;=50%,"YES", "NO")</f>
        <v>YES</v>
      </c>
      <c r="N47" s="12">
        <f>Table1[[#This Row],[ACTUAL PRICE]]-Table1[[#This Row],[DISCOUNTED PRICE]]/Table1[[#This Row],[ACTUAL PRICE]]*100</f>
        <v>965.66666666666663</v>
      </c>
    </row>
    <row r="48" spans="1:14" x14ac:dyDescent="0.25">
      <c r="A48" s="5" t="s">
        <v>445</v>
      </c>
      <c r="B48" s="5" t="s">
        <v>13136</v>
      </c>
      <c r="C48" s="5" t="s">
        <v>13084</v>
      </c>
      <c r="D48" s="12">
        <v>507</v>
      </c>
      <c r="E48" s="12">
        <v>1208</v>
      </c>
      <c r="F48" s="20">
        <v>0.57999999999999996</v>
      </c>
      <c r="G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8" s="5">
        <v>4.0999999999999996</v>
      </c>
      <c r="I48" s="6">
        <v>8131</v>
      </c>
      <c r="J48" s="15">
        <f t="shared" si="0"/>
        <v>9822248</v>
      </c>
      <c r="K48" s="15" t="str">
        <f>IF(Table1[[#This Row],[ACTUAL PRICE]]&lt;200, "&lt;200", IF(Table1[[#This Row],[ACTUAL PRICE]]&lt;=500, "200 - 500", "&gt;500"))</f>
        <v>&gt;500</v>
      </c>
      <c r="L48" s="6">
        <f>Table1[[#This Row],[RATING]]*Table1[[#This Row],[RATING COUNT]]</f>
        <v>33337.1</v>
      </c>
      <c r="M48" s="5" t="str">
        <f>IF(Table1[[#This Row],[DISCOUNT PERCENTAGE(%)]]&gt;=50%,"YES", "NO")</f>
        <v>YES</v>
      </c>
      <c r="N48" s="12">
        <f>Table1[[#This Row],[ACTUAL PRICE]]-Table1[[#This Row],[DISCOUNTED PRICE]]/Table1[[#This Row],[ACTUAL PRICE]]*100</f>
        <v>1166.0298013245033</v>
      </c>
    </row>
    <row r="49" spans="1:14" x14ac:dyDescent="0.25">
      <c r="A49" s="5" t="s">
        <v>455</v>
      </c>
      <c r="B49" s="5" t="s">
        <v>13137</v>
      </c>
      <c r="C49" s="5" t="s">
        <v>13075</v>
      </c>
      <c r="D49" s="12">
        <v>309</v>
      </c>
      <c r="E49" s="12">
        <v>475</v>
      </c>
      <c r="F49" s="20">
        <v>0.35</v>
      </c>
      <c r="G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9" s="5">
        <v>4.4000000000000004</v>
      </c>
      <c r="I49" s="6">
        <v>426973</v>
      </c>
      <c r="J49" s="15">
        <f t="shared" si="0"/>
        <v>202812175</v>
      </c>
      <c r="K49" s="15" t="str">
        <f>IF(Table1[[#This Row],[ACTUAL PRICE]]&lt;200, "&lt;200", IF(Table1[[#This Row],[ACTUAL PRICE]]&lt;=500, "200 - 500", "&gt;500"))</f>
        <v>200 - 500</v>
      </c>
      <c r="L49" s="6">
        <f>Table1[[#This Row],[RATING]]*Table1[[#This Row],[RATING COUNT]]</f>
        <v>1878681.2000000002</v>
      </c>
      <c r="M49" s="5" t="str">
        <f>IF(Table1[[#This Row],[DISCOUNT PERCENTAGE(%)]]&gt;=50%,"YES", "NO")</f>
        <v>NO</v>
      </c>
      <c r="N49" s="12">
        <f>Table1[[#This Row],[ACTUAL PRICE]]-Table1[[#This Row],[DISCOUNTED PRICE]]/Table1[[#This Row],[ACTUAL PRICE]]*100</f>
        <v>409.9473684210526</v>
      </c>
    </row>
    <row r="50" spans="1:14" x14ac:dyDescent="0.25">
      <c r="A50" s="5" t="s">
        <v>460</v>
      </c>
      <c r="B50" s="5" t="s">
        <v>13138</v>
      </c>
      <c r="C50" s="5" t="s">
        <v>13075</v>
      </c>
      <c r="D50" s="12">
        <v>399</v>
      </c>
      <c r="E50" s="12">
        <v>999</v>
      </c>
      <c r="F50" s="20">
        <v>0.6</v>
      </c>
      <c r="G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0" s="5">
        <v>3.6</v>
      </c>
      <c r="I50" s="6">
        <v>493</v>
      </c>
      <c r="J50" s="15">
        <f t="shared" si="0"/>
        <v>492507</v>
      </c>
      <c r="K50" s="15" t="str">
        <f>IF(Table1[[#This Row],[ACTUAL PRICE]]&lt;200, "&lt;200", IF(Table1[[#This Row],[ACTUAL PRICE]]&lt;=500, "200 - 500", "&gt;500"))</f>
        <v>&gt;500</v>
      </c>
      <c r="L50" s="6">
        <f>Table1[[#This Row],[RATING]]*Table1[[#This Row],[RATING COUNT]]</f>
        <v>1774.8</v>
      </c>
      <c r="M50" s="5" t="str">
        <f>IF(Table1[[#This Row],[DISCOUNT PERCENTAGE(%)]]&gt;=50%,"YES", "NO")</f>
        <v>YES</v>
      </c>
      <c r="N50" s="12">
        <f>Table1[[#This Row],[ACTUAL PRICE]]-Table1[[#This Row],[DISCOUNTED PRICE]]/Table1[[#This Row],[ACTUAL PRICE]]*100</f>
        <v>959.0600600600601</v>
      </c>
    </row>
    <row r="51" spans="1:14" x14ac:dyDescent="0.25">
      <c r="A51" s="5" t="s">
        <v>471</v>
      </c>
      <c r="B51" s="5" t="s">
        <v>13139</v>
      </c>
      <c r="C51" s="5" t="s">
        <v>13084</v>
      </c>
      <c r="D51" s="12">
        <v>199</v>
      </c>
      <c r="E51" s="12">
        <v>395</v>
      </c>
      <c r="F51" s="20">
        <v>0.5</v>
      </c>
      <c r="G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1" s="5">
        <v>4.2</v>
      </c>
      <c r="I51" s="6">
        <v>92595</v>
      </c>
      <c r="J51" s="15">
        <f t="shared" si="0"/>
        <v>36575025</v>
      </c>
      <c r="K51" s="15" t="str">
        <f>IF(Table1[[#This Row],[ACTUAL PRICE]]&lt;200, "&lt;200", IF(Table1[[#This Row],[ACTUAL PRICE]]&lt;=500, "200 - 500", "&gt;500"))</f>
        <v>200 - 500</v>
      </c>
      <c r="L51" s="6">
        <f>Table1[[#This Row],[RATING]]*Table1[[#This Row],[RATING COUNT]]</f>
        <v>388899</v>
      </c>
      <c r="M51" s="5" t="str">
        <f>IF(Table1[[#This Row],[DISCOUNT PERCENTAGE(%)]]&gt;=50%,"YES", "NO")</f>
        <v>YES</v>
      </c>
      <c r="N51" s="12">
        <f>Table1[[#This Row],[ACTUAL PRICE]]-Table1[[#This Row],[DISCOUNTED PRICE]]/Table1[[#This Row],[ACTUAL PRICE]]*100</f>
        <v>344.62025316455697</v>
      </c>
    </row>
    <row r="52" spans="1:14" x14ac:dyDescent="0.25">
      <c r="A52" s="5" t="s">
        <v>481</v>
      </c>
      <c r="B52" s="5" t="s">
        <v>13140</v>
      </c>
      <c r="C52" s="5" t="s">
        <v>13084</v>
      </c>
      <c r="D52" s="12">
        <v>1199</v>
      </c>
      <c r="E52" s="12">
        <v>2199</v>
      </c>
      <c r="F52" s="20">
        <v>0.45</v>
      </c>
      <c r="G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2" s="5">
        <v>4.4000000000000004</v>
      </c>
      <c r="I52" s="6">
        <v>24780</v>
      </c>
      <c r="J52" s="15">
        <f t="shared" si="0"/>
        <v>54491220</v>
      </c>
      <c r="K52" s="15" t="str">
        <f>IF(Table1[[#This Row],[ACTUAL PRICE]]&lt;200, "&lt;200", IF(Table1[[#This Row],[ACTUAL PRICE]]&lt;=500, "200 - 500", "&gt;500"))</f>
        <v>&gt;500</v>
      </c>
      <c r="L52" s="6">
        <f>Table1[[#This Row],[RATING]]*Table1[[#This Row],[RATING COUNT]]</f>
        <v>109032.00000000001</v>
      </c>
      <c r="M52" s="5" t="str">
        <f>IF(Table1[[#This Row],[DISCOUNT PERCENTAGE(%)]]&gt;=50%,"YES", "NO")</f>
        <v>NO</v>
      </c>
      <c r="N52" s="12">
        <f>Table1[[#This Row],[ACTUAL PRICE]]-Table1[[#This Row],[DISCOUNTED PRICE]]/Table1[[#This Row],[ACTUAL PRICE]]*100</f>
        <v>2144.4752160072762</v>
      </c>
    </row>
    <row r="53" spans="1:14" x14ac:dyDescent="0.25">
      <c r="A53" s="5" t="s">
        <v>491</v>
      </c>
      <c r="B53" s="5" t="s">
        <v>13139</v>
      </c>
      <c r="C53" s="5" t="s">
        <v>13084</v>
      </c>
      <c r="D53" s="12">
        <v>179</v>
      </c>
      <c r="E53" s="12">
        <v>500</v>
      </c>
      <c r="F53" s="20">
        <v>0.64</v>
      </c>
      <c r="G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3" s="5">
        <v>4.2</v>
      </c>
      <c r="I53" s="6">
        <v>92595</v>
      </c>
      <c r="J53" s="15">
        <f t="shared" si="0"/>
        <v>46297500</v>
      </c>
      <c r="K53" s="15" t="str">
        <f>IF(Table1[[#This Row],[ACTUAL PRICE]]&lt;200, "&lt;200", IF(Table1[[#This Row],[ACTUAL PRICE]]&lt;=500, "200 - 500", "&gt;500"))</f>
        <v>200 - 500</v>
      </c>
      <c r="L53" s="6">
        <f>Table1[[#This Row],[RATING]]*Table1[[#This Row],[RATING COUNT]]</f>
        <v>388899</v>
      </c>
      <c r="M53" s="5" t="str">
        <f>IF(Table1[[#This Row],[DISCOUNT PERCENTAGE(%)]]&gt;=50%,"YES", "NO")</f>
        <v>YES</v>
      </c>
      <c r="N53" s="12">
        <f>Table1[[#This Row],[ACTUAL PRICE]]-Table1[[#This Row],[DISCOUNTED PRICE]]/Table1[[#This Row],[ACTUAL PRICE]]*100</f>
        <v>464.2</v>
      </c>
    </row>
    <row r="54" spans="1:14" x14ac:dyDescent="0.25">
      <c r="A54" s="5" t="s">
        <v>496</v>
      </c>
      <c r="B54" s="5" t="s">
        <v>13141</v>
      </c>
      <c r="C54" s="5" t="s">
        <v>13084</v>
      </c>
      <c r="D54" s="12">
        <v>799</v>
      </c>
      <c r="E54" s="12">
        <v>2100</v>
      </c>
      <c r="F54" s="20">
        <v>0.62</v>
      </c>
      <c r="G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4" s="5">
        <v>4.3</v>
      </c>
      <c r="I54" s="6">
        <v>8188</v>
      </c>
      <c r="J54" s="15">
        <f t="shared" si="0"/>
        <v>17194800</v>
      </c>
      <c r="K54" s="15" t="str">
        <f>IF(Table1[[#This Row],[ACTUAL PRICE]]&lt;200, "&lt;200", IF(Table1[[#This Row],[ACTUAL PRICE]]&lt;=500, "200 - 500", "&gt;500"))</f>
        <v>&gt;500</v>
      </c>
      <c r="L54" s="6">
        <f>Table1[[#This Row],[RATING]]*Table1[[#This Row],[RATING COUNT]]</f>
        <v>35208.400000000001</v>
      </c>
      <c r="M54" s="5" t="str">
        <f>IF(Table1[[#This Row],[DISCOUNT PERCENTAGE(%)]]&gt;=50%,"YES", "NO")</f>
        <v>YES</v>
      </c>
      <c r="N54" s="12">
        <f>Table1[[#This Row],[ACTUAL PRICE]]-Table1[[#This Row],[DISCOUNTED PRICE]]/Table1[[#This Row],[ACTUAL PRICE]]*100</f>
        <v>2061.9523809523807</v>
      </c>
    </row>
    <row r="55" spans="1:14" x14ac:dyDescent="0.25">
      <c r="A55" s="5" t="s">
        <v>506</v>
      </c>
      <c r="B55" s="5" t="s">
        <v>13142</v>
      </c>
      <c r="C55" s="5" t="s">
        <v>13075</v>
      </c>
      <c r="D55" s="12">
        <v>6999</v>
      </c>
      <c r="E55" s="12">
        <v>12999</v>
      </c>
      <c r="F55" s="20">
        <v>0.46</v>
      </c>
      <c r="G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5" s="5">
        <v>4.2</v>
      </c>
      <c r="I55" s="6">
        <v>4003</v>
      </c>
      <c r="J55" s="15">
        <f t="shared" si="0"/>
        <v>52034997</v>
      </c>
      <c r="K55" s="15" t="str">
        <f>IF(Table1[[#This Row],[ACTUAL PRICE]]&lt;200, "&lt;200", IF(Table1[[#This Row],[ACTUAL PRICE]]&lt;=500, "200 - 500", "&gt;500"))</f>
        <v>&gt;500</v>
      </c>
      <c r="L55" s="6">
        <f>Table1[[#This Row],[RATING]]*Table1[[#This Row],[RATING COUNT]]</f>
        <v>16812.600000000002</v>
      </c>
      <c r="M55" s="5" t="str">
        <f>IF(Table1[[#This Row],[DISCOUNT PERCENTAGE(%)]]&gt;=50%,"YES", "NO")</f>
        <v>NO</v>
      </c>
      <c r="N55" s="12">
        <f>Table1[[#This Row],[ACTUAL PRICE]]-Table1[[#This Row],[DISCOUNTED PRICE]]/Table1[[#This Row],[ACTUAL PRICE]]*100</f>
        <v>12945.157396722825</v>
      </c>
    </row>
    <row r="56" spans="1:14" x14ac:dyDescent="0.25">
      <c r="A56" s="5" t="s">
        <v>516</v>
      </c>
      <c r="B56" s="5" t="s">
        <v>13143</v>
      </c>
      <c r="C56" s="5" t="s">
        <v>13084</v>
      </c>
      <c r="D56" s="12">
        <v>199</v>
      </c>
      <c r="E56" s="12">
        <v>349</v>
      </c>
      <c r="F56" s="20">
        <v>0.43</v>
      </c>
      <c r="G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6" s="5">
        <v>4.0999999999999996</v>
      </c>
      <c r="I56" s="6">
        <v>314</v>
      </c>
      <c r="J56" s="15">
        <f t="shared" si="0"/>
        <v>109586</v>
      </c>
      <c r="K56" s="15" t="str">
        <f>IF(Table1[[#This Row],[ACTUAL PRICE]]&lt;200, "&lt;200", IF(Table1[[#This Row],[ACTUAL PRICE]]&lt;=500, "200 - 500", "&gt;500"))</f>
        <v>200 - 500</v>
      </c>
      <c r="L56" s="6">
        <f>Table1[[#This Row],[RATING]]*Table1[[#This Row],[RATING COUNT]]</f>
        <v>1287.3999999999999</v>
      </c>
      <c r="M56" s="5" t="str">
        <f>IF(Table1[[#This Row],[DISCOUNT PERCENTAGE(%)]]&gt;=50%,"YES", "NO")</f>
        <v>NO</v>
      </c>
      <c r="N56" s="12">
        <f>Table1[[#This Row],[ACTUAL PRICE]]-Table1[[#This Row],[DISCOUNTED PRICE]]/Table1[[#This Row],[ACTUAL PRICE]]*100</f>
        <v>291.97994269340973</v>
      </c>
    </row>
    <row r="57" spans="1:14" x14ac:dyDescent="0.25">
      <c r="A57" s="5" t="s">
        <v>526</v>
      </c>
      <c r="B57" s="5" t="s">
        <v>13144</v>
      </c>
      <c r="C57" s="5" t="s">
        <v>13075</v>
      </c>
      <c r="D57" s="12">
        <v>230</v>
      </c>
      <c r="E57" s="12">
        <v>499</v>
      </c>
      <c r="F57" s="20">
        <v>0.54</v>
      </c>
      <c r="G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7" s="5">
        <v>3.7</v>
      </c>
      <c r="I57" s="6">
        <v>2960</v>
      </c>
      <c r="J57" s="15">
        <f t="shared" si="0"/>
        <v>1477040</v>
      </c>
      <c r="K57" s="15" t="str">
        <f>IF(Table1[[#This Row],[ACTUAL PRICE]]&lt;200, "&lt;200", IF(Table1[[#This Row],[ACTUAL PRICE]]&lt;=500, "200 - 500", "&gt;500"))</f>
        <v>200 - 500</v>
      </c>
      <c r="L57" s="6">
        <f>Table1[[#This Row],[RATING]]*Table1[[#This Row],[RATING COUNT]]</f>
        <v>10952</v>
      </c>
      <c r="M57" s="5" t="str">
        <f>IF(Table1[[#This Row],[DISCOUNT PERCENTAGE(%)]]&gt;=50%,"YES", "NO")</f>
        <v>YES</v>
      </c>
      <c r="N57" s="12">
        <f>Table1[[#This Row],[ACTUAL PRICE]]-Table1[[#This Row],[DISCOUNTED PRICE]]/Table1[[#This Row],[ACTUAL PRICE]]*100</f>
        <v>452.90781563126251</v>
      </c>
    </row>
    <row r="58" spans="1:14" x14ac:dyDescent="0.25">
      <c r="A58" s="5" t="s">
        <v>536</v>
      </c>
      <c r="B58" s="5" t="s">
        <v>13145</v>
      </c>
      <c r="C58" s="5" t="s">
        <v>13084</v>
      </c>
      <c r="D58" s="12">
        <v>649</v>
      </c>
      <c r="E58" s="12">
        <v>1399</v>
      </c>
      <c r="F58" s="20">
        <v>0.54</v>
      </c>
      <c r="G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8" s="5">
        <v>4.2</v>
      </c>
      <c r="I58" s="6">
        <v>179691</v>
      </c>
      <c r="J58" s="15">
        <f t="shared" si="0"/>
        <v>251387709</v>
      </c>
      <c r="K58" s="15" t="str">
        <f>IF(Table1[[#This Row],[ACTUAL PRICE]]&lt;200, "&lt;200", IF(Table1[[#This Row],[ACTUAL PRICE]]&lt;=500, "200 - 500", "&gt;500"))</f>
        <v>&gt;500</v>
      </c>
      <c r="L58" s="6">
        <f>Table1[[#This Row],[RATING]]*Table1[[#This Row],[RATING COUNT]]</f>
        <v>754702.20000000007</v>
      </c>
      <c r="M58" s="5" t="str">
        <f>IF(Table1[[#This Row],[DISCOUNT PERCENTAGE(%)]]&gt;=50%,"YES", "NO")</f>
        <v>YES</v>
      </c>
      <c r="N58" s="12">
        <f>Table1[[#This Row],[ACTUAL PRICE]]-Table1[[#This Row],[DISCOUNTED PRICE]]/Table1[[#This Row],[ACTUAL PRICE]]*100</f>
        <v>1352.6097212294496</v>
      </c>
    </row>
    <row r="59" spans="1:14" x14ac:dyDescent="0.25">
      <c r="A59" s="5" t="s">
        <v>541</v>
      </c>
      <c r="B59" s="5" t="s">
        <v>13146</v>
      </c>
      <c r="C59" s="5" t="s">
        <v>13075</v>
      </c>
      <c r="D59" s="12">
        <v>15999</v>
      </c>
      <c r="E59" s="12">
        <v>21999</v>
      </c>
      <c r="F59" s="20">
        <v>0.27</v>
      </c>
      <c r="G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9" s="5">
        <v>4.2</v>
      </c>
      <c r="I59" s="6">
        <v>34899</v>
      </c>
      <c r="J59" s="15">
        <f t="shared" si="0"/>
        <v>767743101</v>
      </c>
      <c r="K59" s="15" t="str">
        <f>IF(Table1[[#This Row],[ACTUAL PRICE]]&lt;200, "&lt;200", IF(Table1[[#This Row],[ACTUAL PRICE]]&lt;=500, "200 - 500", "&gt;500"))</f>
        <v>&gt;500</v>
      </c>
      <c r="L59" s="6">
        <f>Table1[[#This Row],[RATING]]*Table1[[#This Row],[RATING COUNT]]</f>
        <v>146575.80000000002</v>
      </c>
      <c r="M59" s="5" t="str">
        <f>IF(Table1[[#This Row],[DISCOUNT PERCENTAGE(%)]]&gt;=50%,"YES", "NO")</f>
        <v>NO</v>
      </c>
      <c r="N59" s="12">
        <f>Table1[[#This Row],[ACTUAL PRICE]]-Table1[[#This Row],[DISCOUNTED PRICE]]/Table1[[#This Row],[ACTUAL PRICE]]*100</f>
        <v>21926.273966998499</v>
      </c>
    </row>
    <row r="60" spans="1:14" x14ac:dyDescent="0.25">
      <c r="A60" s="5" t="s">
        <v>546</v>
      </c>
      <c r="B60" s="5" t="s">
        <v>13147</v>
      </c>
      <c r="C60" s="5" t="s">
        <v>13084</v>
      </c>
      <c r="D60" s="12">
        <v>348</v>
      </c>
      <c r="E60" s="12">
        <v>1499</v>
      </c>
      <c r="F60" s="20">
        <v>0.77</v>
      </c>
      <c r="G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0" s="5">
        <v>4.2</v>
      </c>
      <c r="I60" s="6">
        <v>656</v>
      </c>
      <c r="J60" s="15">
        <f t="shared" si="0"/>
        <v>983344</v>
      </c>
      <c r="K60" s="15" t="str">
        <f>IF(Table1[[#This Row],[ACTUAL PRICE]]&lt;200, "&lt;200", IF(Table1[[#This Row],[ACTUAL PRICE]]&lt;=500, "200 - 500", "&gt;500"))</f>
        <v>&gt;500</v>
      </c>
      <c r="L60" s="6">
        <f>Table1[[#This Row],[RATING]]*Table1[[#This Row],[RATING COUNT]]</f>
        <v>2755.2000000000003</v>
      </c>
      <c r="M60" s="5" t="str">
        <f>IF(Table1[[#This Row],[DISCOUNT PERCENTAGE(%)]]&gt;=50%,"YES", "NO")</f>
        <v>YES</v>
      </c>
      <c r="N60" s="12">
        <f>Table1[[#This Row],[ACTUAL PRICE]]-Table1[[#This Row],[DISCOUNTED PRICE]]/Table1[[#This Row],[ACTUAL PRICE]]*100</f>
        <v>1475.7845230153437</v>
      </c>
    </row>
    <row r="61" spans="1:14" x14ac:dyDescent="0.25">
      <c r="A61" s="5" t="s">
        <v>556</v>
      </c>
      <c r="B61" s="5" t="s">
        <v>13148</v>
      </c>
      <c r="C61" s="5" t="s">
        <v>13084</v>
      </c>
      <c r="D61" s="12">
        <v>154</v>
      </c>
      <c r="E61" s="12">
        <v>349</v>
      </c>
      <c r="F61" s="20">
        <v>0.56000000000000005</v>
      </c>
      <c r="G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1" s="5">
        <v>4.3</v>
      </c>
      <c r="I61" s="6">
        <v>7064</v>
      </c>
      <c r="J61" s="15">
        <f t="shared" si="0"/>
        <v>2465336</v>
      </c>
      <c r="K61" s="15" t="str">
        <f>IF(Table1[[#This Row],[ACTUAL PRICE]]&lt;200, "&lt;200", IF(Table1[[#This Row],[ACTUAL PRICE]]&lt;=500, "200 - 500", "&gt;500"))</f>
        <v>200 - 500</v>
      </c>
      <c r="L61" s="6">
        <f>Table1[[#This Row],[RATING]]*Table1[[#This Row],[RATING COUNT]]</f>
        <v>30375.199999999997</v>
      </c>
      <c r="M61" s="5" t="str">
        <f>IF(Table1[[#This Row],[DISCOUNT PERCENTAGE(%)]]&gt;=50%,"YES", "NO")</f>
        <v>YES</v>
      </c>
      <c r="N61" s="12">
        <f>Table1[[#This Row],[ACTUAL PRICE]]-Table1[[#This Row],[DISCOUNTED PRICE]]/Table1[[#This Row],[ACTUAL PRICE]]*100</f>
        <v>304.87392550143267</v>
      </c>
    </row>
    <row r="62" spans="1:14" x14ac:dyDescent="0.25">
      <c r="A62" s="5" t="s">
        <v>566</v>
      </c>
      <c r="B62" s="5" t="s">
        <v>13149</v>
      </c>
      <c r="C62" s="5" t="s">
        <v>13075</v>
      </c>
      <c r="D62" s="12">
        <v>179</v>
      </c>
      <c r="E62" s="12">
        <v>799</v>
      </c>
      <c r="F62" s="20">
        <v>0.78</v>
      </c>
      <c r="G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2" s="5">
        <v>3.7</v>
      </c>
      <c r="I62" s="6">
        <v>2201</v>
      </c>
      <c r="J62" s="15">
        <f t="shared" si="0"/>
        <v>1758599</v>
      </c>
      <c r="K62" s="15" t="str">
        <f>IF(Table1[[#This Row],[ACTUAL PRICE]]&lt;200, "&lt;200", IF(Table1[[#This Row],[ACTUAL PRICE]]&lt;=500, "200 - 500", "&gt;500"))</f>
        <v>&gt;500</v>
      </c>
      <c r="L62" s="6">
        <f>Table1[[#This Row],[RATING]]*Table1[[#This Row],[RATING COUNT]]</f>
        <v>8143.7000000000007</v>
      </c>
      <c r="M62" s="5" t="str">
        <f>IF(Table1[[#This Row],[DISCOUNT PERCENTAGE(%)]]&gt;=50%,"YES", "NO")</f>
        <v>YES</v>
      </c>
      <c r="N62" s="12">
        <f>Table1[[#This Row],[ACTUAL PRICE]]-Table1[[#This Row],[DISCOUNTED PRICE]]/Table1[[#This Row],[ACTUAL PRICE]]*100</f>
        <v>776.59699624530663</v>
      </c>
    </row>
    <row r="63" spans="1:14" x14ac:dyDescent="0.25">
      <c r="A63" s="5" t="s">
        <v>576</v>
      </c>
      <c r="B63" s="5" t="s">
        <v>13150</v>
      </c>
      <c r="C63" s="5" t="s">
        <v>13075</v>
      </c>
      <c r="D63" s="12">
        <v>32990</v>
      </c>
      <c r="E63" s="12">
        <v>47900</v>
      </c>
      <c r="F63" s="20">
        <v>0.31</v>
      </c>
      <c r="G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3" s="5">
        <v>4.3</v>
      </c>
      <c r="I63" s="6">
        <v>7109</v>
      </c>
      <c r="J63" s="15">
        <f t="shared" si="0"/>
        <v>340521100</v>
      </c>
      <c r="K63" s="15" t="str">
        <f>IF(Table1[[#This Row],[ACTUAL PRICE]]&lt;200, "&lt;200", IF(Table1[[#This Row],[ACTUAL PRICE]]&lt;=500, "200 - 500", "&gt;500"))</f>
        <v>&gt;500</v>
      </c>
      <c r="L63" s="6">
        <f>Table1[[#This Row],[RATING]]*Table1[[#This Row],[RATING COUNT]]</f>
        <v>30568.699999999997</v>
      </c>
      <c r="M63" s="5" t="str">
        <f>IF(Table1[[#This Row],[DISCOUNT PERCENTAGE(%)]]&gt;=50%,"YES", "NO")</f>
        <v>NO</v>
      </c>
      <c r="N63" s="12">
        <f>Table1[[#This Row],[ACTUAL PRICE]]-Table1[[#This Row],[DISCOUNTED PRICE]]/Table1[[#This Row],[ACTUAL PRICE]]*100</f>
        <v>47831.127348643007</v>
      </c>
    </row>
    <row r="64" spans="1:14" x14ac:dyDescent="0.25">
      <c r="A64" s="5" t="s">
        <v>586</v>
      </c>
      <c r="B64" s="5" t="s">
        <v>13151</v>
      </c>
      <c r="C64" s="5" t="s">
        <v>13084</v>
      </c>
      <c r="D64" s="12">
        <v>139</v>
      </c>
      <c r="E64" s="12">
        <v>999</v>
      </c>
      <c r="F64" s="20">
        <v>0.86</v>
      </c>
      <c r="G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64" s="5">
        <v>4</v>
      </c>
      <c r="I64" s="6">
        <v>1313</v>
      </c>
      <c r="J64" s="15">
        <f t="shared" si="0"/>
        <v>1311687</v>
      </c>
      <c r="K64" s="15" t="str">
        <f>IF(Table1[[#This Row],[ACTUAL PRICE]]&lt;200, "&lt;200", IF(Table1[[#This Row],[ACTUAL PRICE]]&lt;=500, "200 - 500", "&gt;500"))</f>
        <v>&gt;500</v>
      </c>
      <c r="L64" s="6">
        <f>Table1[[#This Row],[RATING]]*Table1[[#This Row],[RATING COUNT]]</f>
        <v>5252</v>
      </c>
      <c r="M64" s="5" t="str">
        <f>IF(Table1[[#This Row],[DISCOUNT PERCENTAGE(%)]]&gt;=50%,"YES", "NO")</f>
        <v>YES</v>
      </c>
      <c r="N64" s="12">
        <f>Table1[[#This Row],[ACTUAL PRICE]]-Table1[[#This Row],[DISCOUNTED PRICE]]/Table1[[#This Row],[ACTUAL PRICE]]*100</f>
        <v>985.08608608608608</v>
      </c>
    </row>
    <row r="65" spans="1:14" x14ac:dyDescent="0.25">
      <c r="A65" s="5" t="s">
        <v>596</v>
      </c>
      <c r="B65" s="5" t="s">
        <v>13152</v>
      </c>
      <c r="C65" s="5" t="s">
        <v>13084</v>
      </c>
      <c r="D65" s="12">
        <v>329</v>
      </c>
      <c r="E65" s="12">
        <v>845</v>
      </c>
      <c r="F65" s="20">
        <v>0.61</v>
      </c>
      <c r="G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5" s="5">
        <v>4.2</v>
      </c>
      <c r="I65" s="6">
        <v>29746</v>
      </c>
      <c r="J65" s="15">
        <f t="shared" si="0"/>
        <v>25135370</v>
      </c>
      <c r="K65" s="15" t="str">
        <f>IF(Table1[[#This Row],[ACTUAL PRICE]]&lt;200, "&lt;200", IF(Table1[[#This Row],[ACTUAL PRICE]]&lt;=500, "200 - 500", "&gt;500"))</f>
        <v>&gt;500</v>
      </c>
      <c r="L65" s="6">
        <f>Table1[[#This Row],[RATING]]*Table1[[#This Row],[RATING COUNT]]</f>
        <v>124933.20000000001</v>
      </c>
      <c r="M65" s="5" t="str">
        <f>IF(Table1[[#This Row],[DISCOUNT PERCENTAGE(%)]]&gt;=50%,"YES", "NO")</f>
        <v>YES</v>
      </c>
      <c r="N65" s="12">
        <f>Table1[[#This Row],[ACTUAL PRICE]]-Table1[[#This Row],[DISCOUNTED PRICE]]/Table1[[#This Row],[ACTUAL PRICE]]*100</f>
        <v>806.06508875739644</v>
      </c>
    </row>
    <row r="66" spans="1:14" x14ac:dyDescent="0.25">
      <c r="A66" s="5" t="s">
        <v>606</v>
      </c>
      <c r="B66" s="5" t="s">
        <v>13153</v>
      </c>
      <c r="C66" s="5" t="s">
        <v>13075</v>
      </c>
      <c r="D66" s="12">
        <v>13999</v>
      </c>
      <c r="E66" s="12">
        <v>24999</v>
      </c>
      <c r="F66" s="20">
        <v>0.44</v>
      </c>
      <c r="G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6" s="5">
        <v>4.2</v>
      </c>
      <c r="I66" s="6">
        <v>45238</v>
      </c>
      <c r="J66" s="15">
        <f t="shared" ref="J66:J129" si="1">PRODUCT(E66,I66)</f>
        <v>1130904762</v>
      </c>
      <c r="K66" s="15" t="str">
        <f>IF(Table1[[#This Row],[ACTUAL PRICE]]&lt;200, "&lt;200", IF(Table1[[#This Row],[ACTUAL PRICE]]&lt;=500, "200 - 500", "&gt;500"))</f>
        <v>&gt;500</v>
      </c>
      <c r="L66" s="6">
        <f>Table1[[#This Row],[RATING]]*Table1[[#This Row],[RATING COUNT]]</f>
        <v>189999.6</v>
      </c>
      <c r="M66" s="5" t="str">
        <f>IF(Table1[[#This Row],[DISCOUNT PERCENTAGE(%)]]&gt;=50%,"YES", "NO")</f>
        <v>NO</v>
      </c>
      <c r="N66" s="12">
        <f>Table1[[#This Row],[ACTUAL PRICE]]-Table1[[#This Row],[DISCOUNTED PRICE]]/Table1[[#This Row],[ACTUAL PRICE]]*100</f>
        <v>24943.001760070401</v>
      </c>
    </row>
    <row r="67" spans="1:14" x14ac:dyDescent="0.25">
      <c r="A67" s="5" t="s">
        <v>616</v>
      </c>
      <c r="B67" s="5" t="s">
        <v>13154</v>
      </c>
      <c r="C67" s="5" t="s">
        <v>13075</v>
      </c>
      <c r="D67" s="12">
        <v>309</v>
      </c>
      <c r="E67" s="12">
        <v>1400</v>
      </c>
      <c r="F67" s="20">
        <v>0.78</v>
      </c>
      <c r="G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7" s="5">
        <v>4.4000000000000004</v>
      </c>
      <c r="I67" s="6">
        <v>426973</v>
      </c>
      <c r="J67" s="15">
        <f t="shared" si="1"/>
        <v>597762200</v>
      </c>
      <c r="K67" s="15" t="str">
        <f>IF(Table1[[#This Row],[ACTUAL PRICE]]&lt;200, "&lt;200", IF(Table1[[#This Row],[ACTUAL PRICE]]&lt;=500, "200 - 500", "&gt;500"))</f>
        <v>&gt;500</v>
      </c>
      <c r="L67" s="6">
        <f>Table1[[#This Row],[RATING]]*Table1[[#This Row],[RATING COUNT]]</f>
        <v>1878681.2000000002</v>
      </c>
      <c r="M67" s="5" t="str">
        <f>IF(Table1[[#This Row],[DISCOUNT PERCENTAGE(%)]]&gt;=50%,"YES", "NO")</f>
        <v>YES</v>
      </c>
      <c r="N67" s="12">
        <f>Table1[[#This Row],[ACTUAL PRICE]]-Table1[[#This Row],[DISCOUNTED PRICE]]/Table1[[#This Row],[ACTUAL PRICE]]*100</f>
        <v>1377.9285714285713</v>
      </c>
    </row>
    <row r="68" spans="1:14" x14ac:dyDescent="0.25">
      <c r="A68" s="5" t="s">
        <v>621</v>
      </c>
      <c r="B68" s="5" t="s">
        <v>13155</v>
      </c>
      <c r="C68" s="5" t="s">
        <v>13084</v>
      </c>
      <c r="D68" s="12">
        <v>263</v>
      </c>
      <c r="E68" s="12">
        <v>699</v>
      </c>
      <c r="F68" s="20">
        <v>0.62</v>
      </c>
      <c r="G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8" s="5">
        <v>4.0999999999999996</v>
      </c>
      <c r="I68" s="6">
        <v>450</v>
      </c>
      <c r="J68" s="15">
        <f t="shared" si="1"/>
        <v>314550</v>
      </c>
      <c r="K68" s="15" t="str">
        <f>IF(Table1[[#This Row],[ACTUAL PRICE]]&lt;200, "&lt;200", IF(Table1[[#This Row],[ACTUAL PRICE]]&lt;=500, "200 - 500", "&gt;500"))</f>
        <v>&gt;500</v>
      </c>
      <c r="L68" s="6">
        <f>Table1[[#This Row],[RATING]]*Table1[[#This Row],[RATING COUNT]]</f>
        <v>1844.9999999999998</v>
      </c>
      <c r="M68" s="5" t="str">
        <f>IF(Table1[[#This Row],[DISCOUNT PERCENTAGE(%)]]&gt;=50%,"YES", "NO")</f>
        <v>YES</v>
      </c>
      <c r="N68" s="12">
        <f>Table1[[#This Row],[ACTUAL PRICE]]-Table1[[#This Row],[DISCOUNTED PRICE]]/Table1[[#This Row],[ACTUAL PRICE]]*100</f>
        <v>661.37482117310446</v>
      </c>
    </row>
    <row r="69" spans="1:14" x14ac:dyDescent="0.25">
      <c r="A69" s="5" t="s">
        <v>631</v>
      </c>
      <c r="B69" s="5" t="s">
        <v>13156</v>
      </c>
      <c r="C69" s="5" t="s">
        <v>13075</v>
      </c>
      <c r="D69" s="12">
        <v>7999</v>
      </c>
      <c r="E69" s="12">
        <v>14990</v>
      </c>
      <c r="F69" s="20">
        <v>0.47</v>
      </c>
      <c r="G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9" s="5">
        <v>4.3</v>
      </c>
      <c r="I69" s="6">
        <v>457</v>
      </c>
      <c r="J69" s="15">
        <f t="shared" si="1"/>
        <v>6850430</v>
      </c>
      <c r="K69" s="15" t="str">
        <f>IF(Table1[[#This Row],[ACTUAL PRICE]]&lt;200, "&lt;200", IF(Table1[[#This Row],[ACTUAL PRICE]]&lt;=500, "200 - 500", "&gt;500"))</f>
        <v>&gt;500</v>
      </c>
      <c r="L69" s="6">
        <f>Table1[[#This Row],[RATING]]*Table1[[#This Row],[RATING COUNT]]</f>
        <v>1965.1</v>
      </c>
      <c r="M69" s="5" t="str">
        <f>IF(Table1[[#This Row],[DISCOUNT PERCENTAGE(%)]]&gt;=50%,"YES", "NO")</f>
        <v>NO</v>
      </c>
      <c r="N69" s="12">
        <f>Table1[[#This Row],[ACTUAL PRICE]]-Table1[[#This Row],[DISCOUNTED PRICE]]/Table1[[#This Row],[ACTUAL PRICE]]*100</f>
        <v>14936.637758505671</v>
      </c>
    </row>
    <row r="70" spans="1:14" x14ac:dyDescent="0.25">
      <c r="A70" s="5" t="s">
        <v>641</v>
      </c>
      <c r="B70" s="5" t="s">
        <v>13157</v>
      </c>
      <c r="C70" s="5" t="s">
        <v>13075</v>
      </c>
      <c r="D70" s="12">
        <v>1599</v>
      </c>
      <c r="E70" s="12">
        <v>2999</v>
      </c>
      <c r="F70" s="20">
        <v>0.47</v>
      </c>
      <c r="G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0" s="5">
        <v>4.2</v>
      </c>
      <c r="I70" s="6">
        <v>2727</v>
      </c>
      <c r="J70" s="15">
        <f t="shared" si="1"/>
        <v>8178273</v>
      </c>
      <c r="K70" s="15" t="str">
        <f>IF(Table1[[#This Row],[ACTUAL PRICE]]&lt;200, "&lt;200", IF(Table1[[#This Row],[ACTUAL PRICE]]&lt;=500, "200 - 500", "&gt;500"))</f>
        <v>&gt;500</v>
      </c>
      <c r="L70" s="6">
        <f>Table1[[#This Row],[RATING]]*Table1[[#This Row],[RATING COUNT]]</f>
        <v>11453.4</v>
      </c>
      <c r="M70" s="5" t="str">
        <f>IF(Table1[[#This Row],[DISCOUNT PERCENTAGE(%)]]&gt;=50%,"YES", "NO")</f>
        <v>NO</v>
      </c>
      <c r="N70" s="12">
        <f>Table1[[#This Row],[ACTUAL PRICE]]-Table1[[#This Row],[DISCOUNTED PRICE]]/Table1[[#This Row],[ACTUAL PRICE]]*100</f>
        <v>2945.6822274091364</v>
      </c>
    </row>
    <row r="71" spans="1:14" x14ac:dyDescent="0.25">
      <c r="A71" s="5" t="s">
        <v>652</v>
      </c>
      <c r="B71" s="5" t="s">
        <v>13158</v>
      </c>
      <c r="C71" s="5" t="s">
        <v>13084</v>
      </c>
      <c r="D71" s="12">
        <v>219</v>
      </c>
      <c r="E71" s="12">
        <v>700</v>
      </c>
      <c r="F71" s="20">
        <v>0.69</v>
      </c>
      <c r="G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1" s="5">
        <v>4.3</v>
      </c>
      <c r="I71" s="6">
        <v>20053</v>
      </c>
      <c r="J71" s="15">
        <f t="shared" si="1"/>
        <v>14037100</v>
      </c>
      <c r="K71" s="15" t="str">
        <f>IF(Table1[[#This Row],[ACTUAL PRICE]]&lt;200, "&lt;200", IF(Table1[[#This Row],[ACTUAL PRICE]]&lt;=500, "200 - 500", "&gt;500"))</f>
        <v>&gt;500</v>
      </c>
      <c r="L71" s="6">
        <f>Table1[[#This Row],[RATING]]*Table1[[#This Row],[RATING COUNT]]</f>
        <v>86227.9</v>
      </c>
      <c r="M71" s="5" t="str">
        <f>IF(Table1[[#This Row],[DISCOUNT PERCENTAGE(%)]]&gt;=50%,"YES", "NO")</f>
        <v>YES</v>
      </c>
      <c r="N71" s="12">
        <f>Table1[[#This Row],[ACTUAL PRICE]]-Table1[[#This Row],[DISCOUNTED PRICE]]/Table1[[#This Row],[ACTUAL PRICE]]*100</f>
        <v>668.71428571428567</v>
      </c>
    </row>
    <row r="72" spans="1:14" x14ac:dyDescent="0.25">
      <c r="A72" s="5" t="s">
        <v>662</v>
      </c>
      <c r="B72" s="5" t="s">
        <v>13159</v>
      </c>
      <c r="C72" s="5" t="s">
        <v>13084</v>
      </c>
      <c r="D72" s="12">
        <v>349</v>
      </c>
      <c r="E72" s="12">
        <v>899</v>
      </c>
      <c r="F72" s="20">
        <v>0.61</v>
      </c>
      <c r="G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2" s="5">
        <v>4.5</v>
      </c>
      <c r="I72" s="6">
        <v>149</v>
      </c>
      <c r="J72" s="15">
        <f t="shared" si="1"/>
        <v>133951</v>
      </c>
      <c r="K72" s="15" t="str">
        <f>IF(Table1[[#This Row],[ACTUAL PRICE]]&lt;200, "&lt;200", IF(Table1[[#This Row],[ACTUAL PRICE]]&lt;=500, "200 - 500", "&gt;500"))</f>
        <v>&gt;500</v>
      </c>
      <c r="L72" s="6">
        <f>Table1[[#This Row],[RATING]]*Table1[[#This Row],[RATING COUNT]]</f>
        <v>670.5</v>
      </c>
      <c r="M72" s="5" t="str">
        <f>IF(Table1[[#This Row],[DISCOUNT PERCENTAGE(%)]]&gt;=50%,"YES", "NO")</f>
        <v>YES</v>
      </c>
      <c r="N72" s="12">
        <f>Table1[[#This Row],[ACTUAL PRICE]]-Table1[[#This Row],[DISCOUNTED PRICE]]/Table1[[#This Row],[ACTUAL PRICE]]*100</f>
        <v>860.17908787541717</v>
      </c>
    </row>
    <row r="73" spans="1:14" x14ac:dyDescent="0.25">
      <c r="A73" s="5" t="s">
        <v>672</v>
      </c>
      <c r="B73" s="5" t="s">
        <v>13160</v>
      </c>
      <c r="C73" s="5" t="s">
        <v>13084</v>
      </c>
      <c r="D73" s="12">
        <v>349</v>
      </c>
      <c r="E73" s="12">
        <v>599</v>
      </c>
      <c r="F73" s="20">
        <v>0.42</v>
      </c>
      <c r="G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3" s="5">
        <v>4.0999999999999996</v>
      </c>
      <c r="I73" s="6">
        <v>210</v>
      </c>
      <c r="J73" s="15">
        <f t="shared" si="1"/>
        <v>125790</v>
      </c>
      <c r="K73" s="15" t="str">
        <f>IF(Table1[[#This Row],[ACTUAL PRICE]]&lt;200, "&lt;200", IF(Table1[[#This Row],[ACTUAL PRICE]]&lt;=500, "200 - 500", "&gt;500"))</f>
        <v>&gt;500</v>
      </c>
      <c r="L73" s="6">
        <f>Table1[[#This Row],[RATING]]*Table1[[#This Row],[RATING COUNT]]</f>
        <v>860.99999999999989</v>
      </c>
      <c r="M73" s="5" t="str">
        <f>IF(Table1[[#This Row],[DISCOUNT PERCENTAGE(%)]]&gt;=50%,"YES", "NO")</f>
        <v>NO</v>
      </c>
      <c r="N73" s="12">
        <f>Table1[[#This Row],[ACTUAL PRICE]]-Table1[[#This Row],[DISCOUNTED PRICE]]/Table1[[#This Row],[ACTUAL PRICE]]*100</f>
        <v>540.73622704507511</v>
      </c>
    </row>
    <row r="74" spans="1:14" x14ac:dyDescent="0.25">
      <c r="A74" s="5" t="s">
        <v>682</v>
      </c>
      <c r="B74" s="5" t="s">
        <v>13161</v>
      </c>
      <c r="C74" s="5" t="s">
        <v>13075</v>
      </c>
      <c r="D74" s="12">
        <v>26999</v>
      </c>
      <c r="E74" s="12">
        <v>42999</v>
      </c>
      <c r="F74" s="20">
        <v>0.37</v>
      </c>
      <c r="G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4" s="5">
        <v>4.2</v>
      </c>
      <c r="I74" s="6">
        <v>45238</v>
      </c>
      <c r="J74" s="15">
        <f t="shared" si="1"/>
        <v>1945188762</v>
      </c>
      <c r="K74" s="15" t="str">
        <f>IF(Table1[[#This Row],[ACTUAL PRICE]]&lt;200, "&lt;200", IF(Table1[[#This Row],[ACTUAL PRICE]]&lt;=500, "200 - 500", "&gt;500"))</f>
        <v>&gt;500</v>
      </c>
      <c r="L74" s="6">
        <f>Table1[[#This Row],[RATING]]*Table1[[#This Row],[RATING COUNT]]</f>
        <v>189999.6</v>
      </c>
      <c r="M74" s="5" t="str">
        <f>IF(Table1[[#This Row],[DISCOUNT PERCENTAGE(%)]]&gt;=50%,"YES", "NO")</f>
        <v>NO</v>
      </c>
      <c r="N74" s="12">
        <f>Table1[[#This Row],[ACTUAL PRICE]]-Table1[[#This Row],[DISCOUNTED PRICE]]/Table1[[#This Row],[ACTUAL PRICE]]*100</f>
        <v>42936.21016767832</v>
      </c>
    </row>
    <row r="75" spans="1:14" x14ac:dyDescent="0.25">
      <c r="A75" s="5" t="s">
        <v>687</v>
      </c>
      <c r="B75" s="5" t="s">
        <v>13162</v>
      </c>
      <c r="C75" s="5" t="s">
        <v>13084</v>
      </c>
      <c r="D75" s="12">
        <v>115</v>
      </c>
      <c r="E75" s="12">
        <v>499</v>
      </c>
      <c r="F75" s="20">
        <v>0.77</v>
      </c>
      <c r="G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5" s="5">
        <v>4</v>
      </c>
      <c r="I75" s="6">
        <v>7732</v>
      </c>
      <c r="J75" s="15">
        <f t="shared" si="1"/>
        <v>3858268</v>
      </c>
      <c r="K75" s="15" t="str">
        <f>IF(Table1[[#This Row],[ACTUAL PRICE]]&lt;200, "&lt;200", IF(Table1[[#This Row],[ACTUAL PRICE]]&lt;=500, "200 - 500", "&gt;500"))</f>
        <v>200 - 500</v>
      </c>
      <c r="L75" s="6">
        <f>Table1[[#This Row],[RATING]]*Table1[[#This Row],[RATING COUNT]]</f>
        <v>30928</v>
      </c>
      <c r="M75" s="5" t="str">
        <f>IF(Table1[[#This Row],[DISCOUNT PERCENTAGE(%)]]&gt;=50%,"YES", "NO")</f>
        <v>YES</v>
      </c>
      <c r="N75" s="12">
        <f>Table1[[#This Row],[ACTUAL PRICE]]-Table1[[#This Row],[DISCOUNTED PRICE]]/Table1[[#This Row],[ACTUAL PRICE]]*100</f>
        <v>475.95390781563128</v>
      </c>
    </row>
    <row r="76" spans="1:14" x14ac:dyDescent="0.25">
      <c r="A76" s="5" t="s">
        <v>697</v>
      </c>
      <c r="B76" s="5" t="s">
        <v>13163</v>
      </c>
      <c r="C76" s="5" t="s">
        <v>13084</v>
      </c>
      <c r="D76" s="12">
        <v>399</v>
      </c>
      <c r="E76" s="12">
        <v>999</v>
      </c>
      <c r="F76" s="20">
        <v>0.6</v>
      </c>
      <c r="G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6" s="5">
        <v>4.0999999999999996</v>
      </c>
      <c r="I76" s="6">
        <v>1780</v>
      </c>
      <c r="J76" s="15">
        <f t="shared" si="1"/>
        <v>1778220</v>
      </c>
      <c r="K76" s="15" t="str">
        <f>IF(Table1[[#This Row],[ACTUAL PRICE]]&lt;200, "&lt;200", IF(Table1[[#This Row],[ACTUAL PRICE]]&lt;=500, "200 - 500", "&gt;500"))</f>
        <v>&gt;500</v>
      </c>
      <c r="L76" s="6">
        <f>Table1[[#This Row],[RATING]]*Table1[[#This Row],[RATING COUNT]]</f>
        <v>7297.9999999999991</v>
      </c>
      <c r="M76" s="5" t="str">
        <f>IF(Table1[[#This Row],[DISCOUNT PERCENTAGE(%)]]&gt;=50%,"YES", "NO")</f>
        <v>YES</v>
      </c>
      <c r="N76" s="12">
        <f>Table1[[#This Row],[ACTUAL PRICE]]-Table1[[#This Row],[DISCOUNTED PRICE]]/Table1[[#This Row],[ACTUAL PRICE]]*100</f>
        <v>959.0600600600601</v>
      </c>
    </row>
    <row r="77" spans="1:14" x14ac:dyDescent="0.25">
      <c r="A77" s="5" t="s">
        <v>707</v>
      </c>
      <c r="B77" s="5" t="s">
        <v>13164</v>
      </c>
      <c r="C77" s="5" t="s">
        <v>13084</v>
      </c>
      <c r="D77" s="12">
        <v>199</v>
      </c>
      <c r="E77" s="12">
        <v>499</v>
      </c>
      <c r="F77" s="20">
        <v>0.6</v>
      </c>
      <c r="G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7" s="5">
        <v>4.0999999999999996</v>
      </c>
      <c r="I77" s="6">
        <v>602</v>
      </c>
      <c r="J77" s="15">
        <f t="shared" si="1"/>
        <v>300398</v>
      </c>
      <c r="K77" s="15" t="str">
        <f>IF(Table1[[#This Row],[ACTUAL PRICE]]&lt;200, "&lt;200", IF(Table1[[#This Row],[ACTUAL PRICE]]&lt;=500, "200 - 500", "&gt;500"))</f>
        <v>200 - 500</v>
      </c>
      <c r="L77" s="6">
        <f>Table1[[#This Row],[RATING]]*Table1[[#This Row],[RATING COUNT]]</f>
        <v>2468.1999999999998</v>
      </c>
      <c r="M77" s="5" t="str">
        <f>IF(Table1[[#This Row],[DISCOUNT PERCENTAGE(%)]]&gt;=50%,"YES", "NO")</f>
        <v>YES</v>
      </c>
      <c r="N77" s="12">
        <f>Table1[[#This Row],[ACTUAL PRICE]]-Table1[[#This Row],[DISCOUNTED PRICE]]/Table1[[#This Row],[ACTUAL PRICE]]*100</f>
        <v>459.12024048096191</v>
      </c>
    </row>
    <row r="78" spans="1:14" x14ac:dyDescent="0.25">
      <c r="A78" s="5" t="s">
        <v>717</v>
      </c>
      <c r="B78" s="5" t="s">
        <v>13165</v>
      </c>
      <c r="C78" s="5" t="s">
        <v>13084</v>
      </c>
      <c r="D78" s="12">
        <v>179</v>
      </c>
      <c r="E78" s="12">
        <v>399</v>
      </c>
      <c r="F78" s="20">
        <v>0.55000000000000004</v>
      </c>
      <c r="G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8" s="5">
        <v>4</v>
      </c>
      <c r="I78" s="6">
        <v>1423</v>
      </c>
      <c r="J78" s="15">
        <f t="shared" si="1"/>
        <v>567777</v>
      </c>
      <c r="K78" s="15" t="str">
        <f>IF(Table1[[#This Row],[ACTUAL PRICE]]&lt;200, "&lt;200", IF(Table1[[#This Row],[ACTUAL PRICE]]&lt;=500, "200 - 500", "&gt;500"))</f>
        <v>200 - 500</v>
      </c>
      <c r="L78" s="6">
        <f>Table1[[#This Row],[RATING]]*Table1[[#This Row],[RATING COUNT]]</f>
        <v>5692</v>
      </c>
      <c r="M78" s="5" t="str">
        <f>IF(Table1[[#This Row],[DISCOUNT PERCENTAGE(%)]]&gt;=50%,"YES", "NO")</f>
        <v>YES</v>
      </c>
      <c r="N78" s="12">
        <f>Table1[[#This Row],[ACTUAL PRICE]]-Table1[[#This Row],[DISCOUNTED PRICE]]/Table1[[#This Row],[ACTUAL PRICE]]*100</f>
        <v>354.13784461152881</v>
      </c>
    </row>
    <row r="79" spans="1:14" x14ac:dyDescent="0.25">
      <c r="A79" s="5" t="s">
        <v>726</v>
      </c>
      <c r="B79" s="5" t="s">
        <v>13166</v>
      </c>
      <c r="C79" s="5" t="s">
        <v>13075</v>
      </c>
      <c r="D79" s="12">
        <v>10901</v>
      </c>
      <c r="E79" s="12">
        <v>30990</v>
      </c>
      <c r="F79" s="20">
        <v>0.65</v>
      </c>
      <c r="G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9" s="5">
        <v>4.0999999999999996</v>
      </c>
      <c r="I79" s="6">
        <v>398</v>
      </c>
      <c r="J79" s="15">
        <f t="shared" si="1"/>
        <v>12334020</v>
      </c>
      <c r="K79" s="15" t="str">
        <f>IF(Table1[[#This Row],[ACTUAL PRICE]]&lt;200, "&lt;200", IF(Table1[[#This Row],[ACTUAL PRICE]]&lt;=500, "200 - 500", "&gt;500"))</f>
        <v>&gt;500</v>
      </c>
      <c r="L79" s="6">
        <f>Table1[[#This Row],[RATING]]*Table1[[#This Row],[RATING COUNT]]</f>
        <v>1631.8</v>
      </c>
      <c r="M79" s="5" t="str">
        <f>IF(Table1[[#This Row],[DISCOUNT PERCENTAGE(%)]]&gt;=50%,"YES", "NO")</f>
        <v>YES</v>
      </c>
      <c r="N79" s="12">
        <f>Table1[[#This Row],[ACTUAL PRICE]]-Table1[[#This Row],[DISCOUNTED PRICE]]/Table1[[#This Row],[ACTUAL PRICE]]*100</f>
        <v>30954.82413681833</v>
      </c>
    </row>
    <row r="80" spans="1:14" x14ac:dyDescent="0.25">
      <c r="A80" s="5" t="s">
        <v>736</v>
      </c>
      <c r="B80" s="5" t="s">
        <v>13167</v>
      </c>
      <c r="C80" s="5" t="s">
        <v>13084</v>
      </c>
      <c r="D80" s="12">
        <v>209</v>
      </c>
      <c r="E80" s="12">
        <v>499</v>
      </c>
      <c r="F80" s="20">
        <v>0.57999999999999996</v>
      </c>
      <c r="G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0" s="5">
        <v>3.9</v>
      </c>
      <c r="I80" s="6">
        <v>536</v>
      </c>
      <c r="J80" s="15">
        <f t="shared" si="1"/>
        <v>267464</v>
      </c>
      <c r="K80" s="15" t="str">
        <f>IF(Table1[[#This Row],[ACTUAL PRICE]]&lt;200, "&lt;200", IF(Table1[[#This Row],[ACTUAL PRICE]]&lt;=500, "200 - 500", "&gt;500"))</f>
        <v>200 - 500</v>
      </c>
      <c r="L80" s="6">
        <f>Table1[[#This Row],[RATING]]*Table1[[#This Row],[RATING COUNT]]</f>
        <v>2090.4</v>
      </c>
      <c r="M80" s="5" t="str">
        <f>IF(Table1[[#This Row],[DISCOUNT PERCENTAGE(%)]]&gt;=50%,"YES", "NO")</f>
        <v>YES</v>
      </c>
      <c r="N80" s="12">
        <f>Table1[[#This Row],[ACTUAL PRICE]]-Table1[[#This Row],[DISCOUNTED PRICE]]/Table1[[#This Row],[ACTUAL PRICE]]*100</f>
        <v>457.11623246492985</v>
      </c>
    </row>
    <row r="81" spans="1:14" x14ac:dyDescent="0.25">
      <c r="A81" s="5" t="s">
        <v>746</v>
      </c>
      <c r="B81" s="5" t="s">
        <v>13168</v>
      </c>
      <c r="C81" s="5" t="s">
        <v>13075</v>
      </c>
      <c r="D81" s="12">
        <v>1434</v>
      </c>
      <c r="E81" s="12">
        <v>3999</v>
      </c>
      <c r="F81" s="20">
        <v>0.64</v>
      </c>
      <c r="G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1" s="5">
        <v>4</v>
      </c>
      <c r="I81" s="6">
        <v>32</v>
      </c>
      <c r="J81" s="15">
        <f t="shared" si="1"/>
        <v>127968</v>
      </c>
      <c r="K81" s="15" t="str">
        <f>IF(Table1[[#This Row],[ACTUAL PRICE]]&lt;200, "&lt;200", IF(Table1[[#This Row],[ACTUAL PRICE]]&lt;=500, "200 - 500", "&gt;500"))</f>
        <v>&gt;500</v>
      </c>
      <c r="L81" s="6">
        <f>Table1[[#This Row],[RATING]]*Table1[[#This Row],[RATING COUNT]]</f>
        <v>128</v>
      </c>
      <c r="M81" s="5" t="str">
        <f>IF(Table1[[#This Row],[DISCOUNT PERCENTAGE(%)]]&gt;=50%,"YES", "NO")</f>
        <v>YES</v>
      </c>
      <c r="N81" s="12">
        <f>Table1[[#This Row],[ACTUAL PRICE]]-Table1[[#This Row],[DISCOUNTED PRICE]]/Table1[[#This Row],[ACTUAL PRICE]]*100</f>
        <v>3963.1410352588146</v>
      </c>
    </row>
    <row r="82" spans="1:14" x14ac:dyDescent="0.25">
      <c r="A82" s="5" t="s">
        <v>756</v>
      </c>
      <c r="B82" s="5" t="s">
        <v>13169</v>
      </c>
      <c r="C82" s="5" t="s">
        <v>13084</v>
      </c>
      <c r="D82" s="12">
        <v>399</v>
      </c>
      <c r="E82" s="12">
        <v>1099</v>
      </c>
      <c r="F82" s="20">
        <v>0.64</v>
      </c>
      <c r="G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2" s="5">
        <v>4.2</v>
      </c>
      <c r="I82" s="6">
        <v>24269</v>
      </c>
      <c r="J82" s="15">
        <f t="shared" si="1"/>
        <v>26671631</v>
      </c>
      <c r="K82" s="15" t="str">
        <f>IF(Table1[[#This Row],[ACTUAL PRICE]]&lt;200, "&lt;200", IF(Table1[[#This Row],[ACTUAL PRICE]]&lt;=500, "200 - 500", "&gt;500"))</f>
        <v>&gt;500</v>
      </c>
      <c r="L82" s="6">
        <f>Table1[[#This Row],[RATING]]*Table1[[#This Row],[RATING COUNT]]</f>
        <v>101929.8</v>
      </c>
      <c r="M82" s="5" t="str">
        <f>IF(Table1[[#This Row],[DISCOUNT PERCENTAGE(%)]]&gt;=50%,"YES", "NO")</f>
        <v>YES</v>
      </c>
      <c r="N82" s="12">
        <f>Table1[[#This Row],[ACTUAL PRICE]]-Table1[[#This Row],[DISCOUNTED PRICE]]/Table1[[#This Row],[ACTUAL PRICE]]*100</f>
        <v>1062.6942675159235</v>
      </c>
    </row>
    <row r="83" spans="1:14" x14ac:dyDescent="0.25">
      <c r="A83" s="5" t="s">
        <v>762</v>
      </c>
      <c r="B83" s="5" t="s">
        <v>13170</v>
      </c>
      <c r="C83" s="5" t="s">
        <v>13084</v>
      </c>
      <c r="D83" s="12">
        <v>139</v>
      </c>
      <c r="E83" s="12">
        <v>249</v>
      </c>
      <c r="F83" s="20">
        <v>0.44</v>
      </c>
      <c r="G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3" s="5">
        <v>4</v>
      </c>
      <c r="I83" s="6">
        <v>9378</v>
      </c>
      <c r="J83" s="15">
        <f t="shared" si="1"/>
        <v>2335122</v>
      </c>
      <c r="K83" s="15" t="str">
        <f>IF(Table1[[#This Row],[ACTUAL PRICE]]&lt;200, "&lt;200", IF(Table1[[#This Row],[ACTUAL PRICE]]&lt;=500, "200 - 500", "&gt;500"))</f>
        <v>200 - 500</v>
      </c>
      <c r="L83" s="6">
        <f>Table1[[#This Row],[RATING]]*Table1[[#This Row],[RATING COUNT]]</f>
        <v>37512</v>
      </c>
      <c r="M83" s="5" t="str">
        <f>IF(Table1[[#This Row],[DISCOUNT PERCENTAGE(%)]]&gt;=50%,"YES", "NO")</f>
        <v>NO</v>
      </c>
      <c r="N83" s="12">
        <f>Table1[[#This Row],[ACTUAL PRICE]]-Table1[[#This Row],[DISCOUNTED PRICE]]/Table1[[#This Row],[ACTUAL PRICE]]*100</f>
        <v>193.17670682730923</v>
      </c>
    </row>
    <row r="84" spans="1:14" x14ac:dyDescent="0.25">
      <c r="A84" s="5" t="s">
        <v>768</v>
      </c>
      <c r="B84" s="5" t="s">
        <v>13171</v>
      </c>
      <c r="C84" s="5" t="s">
        <v>13075</v>
      </c>
      <c r="D84" s="12">
        <v>7299</v>
      </c>
      <c r="E84" s="12">
        <v>19125</v>
      </c>
      <c r="F84" s="20">
        <v>0.62</v>
      </c>
      <c r="G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4" s="5">
        <v>3.4</v>
      </c>
      <c r="I84" s="6">
        <v>902</v>
      </c>
      <c r="J84" s="15">
        <f t="shared" si="1"/>
        <v>17250750</v>
      </c>
      <c r="K84" s="15" t="str">
        <f>IF(Table1[[#This Row],[ACTUAL PRICE]]&lt;200, "&lt;200", IF(Table1[[#This Row],[ACTUAL PRICE]]&lt;=500, "200 - 500", "&gt;500"))</f>
        <v>&gt;500</v>
      </c>
      <c r="L84" s="6">
        <f>Table1[[#This Row],[RATING]]*Table1[[#This Row],[RATING COUNT]]</f>
        <v>3066.7999999999997</v>
      </c>
      <c r="M84" s="5" t="str">
        <f>IF(Table1[[#This Row],[DISCOUNT PERCENTAGE(%)]]&gt;=50%,"YES", "NO")</f>
        <v>YES</v>
      </c>
      <c r="N84" s="12">
        <f>Table1[[#This Row],[ACTUAL PRICE]]-Table1[[#This Row],[DISCOUNTED PRICE]]/Table1[[#This Row],[ACTUAL PRICE]]*100</f>
        <v>19086.835294117645</v>
      </c>
    </row>
    <row r="85" spans="1:14" x14ac:dyDescent="0.25">
      <c r="A85" s="5" t="s">
        <v>778</v>
      </c>
      <c r="B85" s="5" t="s">
        <v>13172</v>
      </c>
      <c r="C85" s="5" t="s">
        <v>13084</v>
      </c>
      <c r="D85" s="12">
        <v>299</v>
      </c>
      <c r="E85" s="12">
        <v>799</v>
      </c>
      <c r="F85" s="20">
        <v>0.63</v>
      </c>
      <c r="G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5" s="5">
        <v>4.4000000000000004</v>
      </c>
      <c r="I85" s="6">
        <v>28791</v>
      </c>
      <c r="J85" s="15">
        <f t="shared" si="1"/>
        <v>23004009</v>
      </c>
      <c r="K85" s="15" t="str">
        <f>IF(Table1[[#This Row],[ACTUAL PRICE]]&lt;200, "&lt;200", IF(Table1[[#This Row],[ACTUAL PRICE]]&lt;=500, "200 - 500", "&gt;500"))</f>
        <v>&gt;500</v>
      </c>
      <c r="L85" s="6">
        <f>Table1[[#This Row],[RATING]]*Table1[[#This Row],[RATING COUNT]]</f>
        <v>126680.40000000001</v>
      </c>
      <c r="M85" s="5" t="str">
        <f>IF(Table1[[#This Row],[DISCOUNT PERCENTAGE(%)]]&gt;=50%,"YES", "NO")</f>
        <v>YES</v>
      </c>
      <c r="N85" s="12">
        <f>Table1[[#This Row],[ACTUAL PRICE]]-Table1[[#This Row],[DISCOUNTED PRICE]]/Table1[[#This Row],[ACTUAL PRICE]]*100</f>
        <v>761.5782227784731</v>
      </c>
    </row>
    <row r="86" spans="1:14" x14ac:dyDescent="0.25">
      <c r="A86" s="5" t="s">
        <v>788</v>
      </c>
      <c r="B86" s="5" t="s">
        <v>13173</v>
      </c>
      <c r="C86" s="5" t="s">
        <v>13084</v>
      </c>
      <c r="D86" s="12">
        <v>325</v>
      </c>
      <c r="E86" s="12">
        <v>1299</v>
      </c>
      <c r="F86" s="20">
        <v>0.75</v>
      </c>
      <c r="G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6" s="5">
        <v>4.2</v>
      </c>
      <c r="I86" s="6">
        <v>10576</v>
      </c>
      <c r="J86" s="15">
        <f t="shared" si="1"/>
        <v>13738224</v>
      </c>
      <c r="K86" s="15" t="str">
        <f>IF(Table1[[#This Row],[ACTUAL PRICE]]&lt;200, "&lt;200", IF(Table1[[#This Row],[ACTUAL PRICE]]&lt;=500, "200 - 500", "&gt;500"))</f>
        <v>&gt;500</v>
      </c>
      <c r="L86" s="6">
        <f>Table1[[#This Row],[RATING]]*Table1[[#This Row],[RATING COUNT]]</f>
        <v>44419.200000000004</v>
      </c>
      <c r="M86" s="5" t="str">
        <f>IF(Table1[[#This Row],[DISCOUNT PERCENTAGE(%)]]&gt;=50%,"YES", "NO")</f>
        <v>YES</v>
      </c>
      <c r="N86" s="12">
        <f>Table1[[#This Row],[ACTUAL PRICE]]-Table1[[#This Row],[DISCOUNTED PRICE]]/Table1[[#This Row],[ACTUAL PRICE]]*100</f>
        <v>1273.980754426482</v>
      </c>
    </row>
    <row r="87" spans="1:14" x14ac:dyDescent="0.25">
      <c r="A87" s="5" t="s">
        <v>798</v>
      </c>
      <c r="B87" s="5" t="s">
        <v>13174</v>
      </c>
      <c r="C87" s="5" t="s">
        <v>13075</v>
      </c>
      <c r="D87" s="12">
        <v>29999</v>
      </c>
      <c r="E87" s="12">
        <v>39999</v>
      </c>
      <c r="F87" s="20">
        <v>0.25</v>
      </c>
      <c r="G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7" s="5">
        <v>4.2</v>
      </c>
      <c r="I87" s="6">
        <v>7298</v>
      </c>
      <c r="J87" s="15">
        <f t="shared" si="1"/>
        <v>291912702</v>
      </c>
      <c r="K87" s="15" t="str">
        <f>IF(Table1[[#This Row],[ACTUAL PRICE]]&lt;200, "&lt;200", IF(Table1[[#This Row],[ACTUAL PRICE]]&lt;=500, "200 - 500", "&gt;500"))</f>
        <v>&gt;500</v>
      </c>
      <c r="L87" s="6">
        <f>Table1[[#This Row],[RATING]]*Table1[[#This Row],[RATING COUNT]]</f>
        <v>30651.600000000002</v>
      </c>
      <c r="M87" s="5" t="str">
        <f>IF(Table1[[#This Row],[DISCOUNT PERCENTAGE(%)]]&gt;=50%,"YES", "NO")</f>
        <v>NO</v>
      </c>
      <c r="N87" s="12">
        <f>Table1[[#This Row],[ACTUAL PRICE]]-Table1[[#This Row],[DISCOUNTED PRICE]]/Table1[[#This Row],[ACTUAL PRICE]]*100</f>
        <v>39924.000625015622</v>
      </c>
    </row>
    <row r="88" spans="1:14" x14ac:dyDescent="0.25">
      <c r="A88" s="5" t="s">
        <v>803</v>
      </c>
      <c r="B88" s="5" t="s">
        <v>13175</v>
      </c>
      <c r="C88" s="5" t="s">
        <v>13075</v>
      </c>
      <c r="D88" s="12">
        <v>27999</v>
      </c>
      <c r="E88" s="12">
        <v>40990</v>
      </c>
      <c r="F88" s="20">
        <v>0.32</v>
      </c>
      <c r="G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8" s="5">
        <v>4.3</v>
      </c>
      <c r="I88" s="6">
        <v>4703</v>
      </c>
      <c r="J88" s="15">
        <f t="shared" si="1"/>
        <v>192775970</v>
      </c>
      <c r="K88" s="15" t="str">
        <f>IF(Table1[[#This Row],[ACTUAL PRICE]]&lt;200, "&lt;200", IF(Table1[[#This Row],[ACTUAL PRICE]]&lt;=500, "200 - 500", "&gt;500"))</f>
        <v>&gt;500</v>
      </c>
      <c r="L88" s="6">
        <f>Table1[[#This Row],[RATING]]*Table1[[#This Row],[RATING COUNT]]</f>
        <v>20222.899999999998</v>
      </c>
      <c r="M88" s="5" t="str">
        <f>IF(Table1[[#This Row],[DISCOUNT PERCENTAGE(%)]]&gt;=50%,"YES", "NO")</f>
        <v>NO</v>
      </c>
      <c r="N88" s="12">
        <f>Table1[[#This Row],[ACTUAL PRICE]]-Table1[[#This Row],[DISCOUNTED PRICE]]/Table1[[#This Row],[ACTUAL PRICE]]*100</f>
        <v>40921.693095877046</v>
      </c>
    </row>
    <row r="89" spans="1:14" x14ac:dyDescent="0.25">
      <c r="A89" s="5" t="s">
        <v>808</v>
      </c>
      <c r="B89" s="5" t="s">
        <v>13176</v>
      </c>
      <c r="C89" s="5" t="s">
        <v>13075</v>
      </c>
      <c r="D89" s="12">
        <v>30990</v>
      </c>
      <c r="E89" s="12">
        <v>52900</v>
      </c>
      <c r="F89" s="20">
        <v>0.41</v>
      </c>
      <c r="G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9" s="5">
        <v>4.3</v>
      </c>
      <c r="I89" s="6">
        <v>7109</v>
      </c>
      <c r="J89" s="15">
        <f t="shared" si="1"/>
        <v>376066100</v>
      </c>
      <c r="K89" s="15" t="str">
        <f>IF(Table1[[#This Row],[ACTUAL PRICE]]&lt;200, "&lt;200", IF(Table1[[#This Row],[ACTUAL PRICE]]&lt;=500, "200 - 500", "&gt;500"))</f>
        <v>&gt;500</v>
      </c>
      <c r="L89" s="6">
        <f>Table1[[#This Row],[RATING]]*Table1[[#This Row],[RATING COUNT]]</f>
        <v>30568.699999999997</v>
      </c>
      <c r="M89" s="5" t="str">
        <f>IF(Table1[[#This Row],[DISCOUNT PERCENTAGE(%)]]&gt;=50%,"YES", "NO")</f>
        <v>NO</v>
      </c>
      <c r="N89" s="12">
        <f>Table1[[#This Row],[ACTUAL PRICE]]-Table1[[#This Row],[DISCOUNTED PRICE]]/Table1[[#This Row],[ACTUAL PRICE]]*100</f>
        <v>52841.417769376181</v>
      </c>
    </row>
    <row r="90" spans="1:14" x14ac:dyDescent="0.25">
      <c r="A90" s="5" t="s">
        <v>813</v>
      </c>
      <c r="B90" s="5" t="s">
        <v>13177</v>
      </c>
      <c r="C90" s="5" t="s">
        <v>13084</v>
      </c>
      <c r="D90" s="12">
        <v>199</v>
      </c>
      <c r="E90" s="12">
        <v>999</v>
      </c>
      <c r="F90" s="20">
        <v>0.8</v>
      </c>
      <c r="G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90" s="5">
        <v>4.5</v>
      </c>
      <c r="I90" s="6">
        <v>127</v>
      </c>
      <c r="J90" s="15">
        <f t="shared" si="1"/>
        <v>126873</v>
      </c>
      <c r="K90" s="15" t="str">
        <f>IF(Table1[[#This Row],[ACTUAL PRICE]]&lt;200, "&lt;200", IF(Table1[[#This Row],[ACTUAL PRICE]]&lt;=500, "200 - 500", "&gt;500"))</f>
        <v>&gt;500</v>
      </c>
      <c r="L90" s="6">
        <f>Table1[[#This Row],[RATING]]*Table1[[#This Row],[RATING COUNT]]</f>
        <v>571.5</v>
      </c>
      <c r="M90" s="5" t="str">
        <f>IF(Table1[[#This Row],[DISCOUNT PERCENTAGE(%)]]&gt;=50%,"YES", "NO")</f>
        <v>YES</v>
      </c>
      <c r="N90" s="12">
        <f>Table1[[#This Row],[ACTUAL PRICE]]-Table1[[#This Row],[DISCOUNTED PRICE]]/Table1[[#This Row],[ACTUAL PRICE]]*100</f>
        <v>979.08008008008005</v>
      </c>
    </row>
    <row r="91" spans="1:14" x14ac:dyDescent="0.25">
      <c r="A91" s="5" t="s">
        <v>823</v>
      </c>
      <c r="B91" s="5" t="s">
        <v>13178</v>
      </c>
      <c r="C91" s="5" t="s">
        <v>13084</v>
      </c>
      <c r="D91" s="12">
        <v>649</v>
      </c>
      <c r="E91" s="12">
        <v>1999</v>
      </c>
      <c r="F91" s="20">
        <v>0.68</v>
      </c>
      <c r="G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1" s="5">
        <v>4.2</v>
      </c>
      <c r="I91" s="6">
        <v>24269</v>
      </c>
      <c r="J91" s="15">
        <f t="shared" si="1"/>
        <v>48513731</v>
      </c>
      <c r="K91" s="15" t="str">
        <f>IF(Table1[[#This Row],[ACTUAL PRICE]]&lt;200, "&lt;200", IF(Table1[[#This Row],[ACTUAL PRICE]]&lt;=500, "200 - 500", "&gt;500"))</f>
        <v>&gt;500</v>
      </c>
      <c r="L91" s="6">
        <f>Table1[[#This Row],[RATING]]*Table1[[#This Row],[RATING COUNT]]</f>
        <v>101929.8</v>
      </c>
      <c r="M91" s="5" t="str">
        <f>IF(Table1[[#This Row],[DISCOUNT PERCENTAGE(%)]]&gt;=50%,"YES", "NO")</f>
        <v>YES</v>
      </c>
      <c r="N91" s="12">
        <f>Table1[[#This Row],[ACTUAL PRICE]]-Table1[[#This Row],[DISCOUNTED PRICE]]/Table1[[#This Row],[ACTUAL PRICE]]*100</f>
        <v>1966.5337668834418</v>
      </c>
    </row>
    <row r="92" spans="1:14" x14ac:dyDescent="0.25">
      <c r="A92" s="5" t="s">
        <v>828</v>
      </c>
      <c r="B92" s="5" t="s">
        <v>13179</v>
      </c>
      <c r="C92" s="5" t="s">
        <v>13084</v>
      </c>
      <c r="D92" s="12">
        <v>269</v>
      </c>
      <c r="E92" s="12">
        <v>800</v>
      </c>
      <c r="F92" s="20">
        <v>0.66</v>
      </c>
      <c r="G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2" s="5">
        <v>3.6</v>
      </c>
      <c r="I92" s="6">
        <v>10134</v>
      </c>
      <c r="J92" s="15">
        <f t="shared" si="1"/>
        <v>8107200</v>
      </c>
      <c r="K92" s="15" t="str">
        <f>IF(Table1[[#This Row],[ACTUAL PRICE]]&lt;200, "&lt;200", IF(Table1[[#This Row],[ACTUAL PRICE]]&lt;=500, "200 - 500", "&gt;500"))</f>
        <v>&gt;500</v>
      </c>
      <c r="L92" s="6">
        <f>Table1[[#This Row],[RATING]]*Table1[[#This Row],[RATING COUNT]]</f>
        <v>36482.400000000001</v>
      </c>
      <c r="M92" s="5" t="str">
        <f>IF(Table1[[#This Row],[DISCOUNT PERCENTAGE(%)]]&gt;=50%,"YES", "NO")</f>
        <v>YES</v>
      </c>
      <c r="N92" s="12">
        <f>Table1[[#This Row],[ACTUAL PRICE]]-Table1[[#This Row],[DISCOUNTED PRICE]]/Table1[[#This Row],[ACTUAL PRICE]]*100</f>
        <v>766.375</v>
      </c>
    </row>
    <row r="93" spans="1:14" x14ac:dyDescent="0.25">
      <c r="A93" s="5" t="s">
        <v>838</v>
      </c>
      <c r="B93" s="5" t="s">
        <v>13180</v>
      </c>
      <c r="C93" s="5" t="s">
        <v>13075</v>
      </c>
      <c r="D93" s="12">
        <v>24999</v>
      </c>
      <c r="E93" s="12">
        <v>31999</v>
      </c>
      <c r="F93" s="20">
        <v>0.22</v>
      </c>
      <c r="G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3" s="5">
        <v>4.2</v>
      </c>
      <c r="I93" s="6">
        <v>34899</v>
      </c>
      <c r="J93" s="15">
        <f t="shared" si="1"/>
        <v>1116733101</v>
      </c>
      <c r="K93" s="15" t="str">
        <f>IF(Table1[[#This Row],[ACTUAL PRICE]]&lt;200, "&lt;200", IF(Table1[[#This Row],[ACTUAL PRICE]]&lt;=500, "200 - 500", "&gt;500"))</f>
        <v>&gt;500</v>
      </c>
      <c r="L93" s="6">
        <f>Table1[[#This Row],[RATING]]*Table1[[#This Row],[RATING COUNT]]</f>
        <v>146575.80000000002</v>
      </c>
      <c r="M93" s="5" t="str">
        <f>IF(Table1[[#This Row],[DISCOUNT PERCENTAGE(%)]]&gt;=50%,"YES", "NO")</f>
        <v>NO</v>
      </c>
      <c r="N93" s="12">
        <f>Table1[[#This Row],[ACTUAL PRICE]]-Table1[[#This Row],[DISCOUNTED PRICE]]/Table1[[#This Row],[ACTUAL PRICE]]*100</f>
        <v>31920.875683615111</v>
      </c>
    </row>
    <row r="94" spans="1:14" x14ac:dyDescent="0.25">
      <c r="A94" s="5" t="s">
        <v>843</v>
      </c>
      <c r="B94" s="5" t="s">
        <v>13181</v>
      </c>
      <c r="C94" s="5" t="s">
        <v>13084</v>
      </c>
      <c r="D94" s="12">
        <v>299</v>
      </c>
      <c r="E94" s="12">
        <v>699</v>
      </c>
      <c r="F94" s="20">
        <v>0.56999999999999995</v>
      </c>
      <c r="G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4" s="5">
        <v>4.2</v>
      </c>
      <c r="I94" s="6">
        <v>94363</v>
      </c>
      <c r="J94" s="15">
        <f t="shared" si="1"/>
        <v>65959737</v>
      </c>
      <c r="K94" s="15" t="str">
        <f>IF(Table1[[#This Row],[ACTUAL PRICE]]&lt;200, "&lt;200", IF(Table1[[#This Row],[ACTUAL PRICE]]&lt;=500, "200 - 500", "&gt;500"))</f>
        <v>&gt;500</v>
      </c>
      <c r="L94" s="6">
        <f>Table1[[#This Row],[RATING]]*Table1[[#This Row],[RATING COUNT]]</f>
        <v>396324.60000000003</v>
      </c>
      <c r="M94" s="5" t="str">
        <f>IF(Table1[[#This Row],[DISCOUNT PERCENTAGE(%)]]&gt;=50%,"YES", "NO")</f>
        <v>YES</v>
      </c>
      <c r="N94" s="12">
        <f>Table1[[#This Row],[ACTUAL PRICE]]-Table1[[#This Row],[DISCOUNTED PRICE]]/Table1[[#This Row],[ACTUAL PRICE]]*100</f>
        <v>656.2246065808298</v>
      </c>
    </row>
    <row r="95" spans="1:14" x14ac:dyDescent="0.25">
      <c r="A95" s="5" t="s">
        <v>847</v>
      </c>
      <c r="B95" s="5" t="s">
        <v>13182</v>
      </c>
      <c r="C95" s="5" t="s">
        <v>13084</v>
      </c>
      <c r="D95" s="12">
        <v>199</v>
      </c>
      <c r="E95" s="12">
        <v>999</v>
      </c>
      <c r="F95" s="20">
        <v>0.8</v>
      </c>
      <c r="G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95" s="5">
        <v>4.0999999999999996</v>
      </c>
      <c r="I95" s="6">
        <v>425</v>
      </c>
      <c r="J95" s="15">
        <f t="shared" si="1"/>
        <v>424575</v>
      </c>
      <c r="K95" s="15" t="str">
        <f>IF(Table1[[#This Row],[ACTUAL PRICE]]&lt;200, "&lt;200", IF(Table1[[#This Row],[ACTUAL PRICE]]&lt;=500, "200 - 500", "&gt;500"))</f>
        <v>&gt;500</v>
      </c>
      <c r="L95" s="6">
        <f>Table1[[#This Row],[RATING]]*Table1[[#This Row],[RATING COUNT]]</f>
        <v>1742.4999999999998</v>
      </c>
      <c r="M95" s="5" t="str">
        <f>IF(Table1[[#This Row],[DISCOUNT PERCENTAGE(%)]]&gt;=50%,"YES", "NO")</f>
        <v>YES</v>
      </c>
      <c r="N95" s="12">
        <f>Table1[[#This Row],[ACTUAL PRICE]]-Table1[[#This Row],[DISCOUNTED PRICE]]/Table1[[#This Row],[ACTUAL PRICE]]*100</f>
        <v>979.08008008008005</v>
      </c>
    </row>
    <row r="96" spans="1:14" x14ac:dyDescent="0.25">
      <c r="A96" s="5" t="s">
        <v>857</v>
      </c>
      <c r="B96" s="5" t="s">
        <v>13183</v>
      </c>
      <c r="C96" s="5" t="s">
        <v>13075</v>
      </c>
      <c r="D96" s="12">
        <v>18990</v>
      </c>
      <c r="E96" s="12">
        <v>40990</v>
      </c>
      <c r="F96" s="20">
        <v>0.54</v>
      </c>
      <c r="G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6" s="5">
        <v>4.2</v>
      </c>
      <c r="I96" s="6">
        <v>6659</v>
      </c>
      <c r="J96" s="15">
        <f t="shared" si="1"/>
        <v>272952410</v>
      </c>
      <c r="K96" s="15" t="str">
        <f>IF(Table1[[#This Row],[ACTUAL PRICE]]&lt;200, "&lt;200", IF(Table1[[#This Row],[ACTUAL PRICE]]&lt;=500, "200 - 500", "&gt;500"))</f>
        <v>&gt;500</v>
      </c>
      <c r="L96" s="6">
        <f>Table1[[#This Row],[RATING]]*Table1[[#This Row],[RATING COUNT]]</f>
        <v>27967.800000000003</v>
      </c>
      <c r="M96" s="5" t="str">
        <f>IF(Table1[[#This Row],[DISCOUNT PERCENTAGE(%)]]&gt;=50%,"YES", "NO")</f>
        <v>YES</v>
      </c>
      <c r="N96" s="12">
        <f>Table1[[#This Row],[ACTUAL PRICE]]-Table1[[#This Row],[DISCOUNTED PRICE]]/Table1[[#This Row],[ACTUAL PRICE]]*100</f>
        <v>40943.671627226155</v>
      </c>
    </row>
    <row r="97" spans="1:14" x14ac:dyDescent="0.25">
      <c r="A97" s="5" t="s">
        <v>867</v>
      </c>
      <c r="B97" s="5" t="s">
        <v>13184</v>
      </c>
      <c r="C97" s="5" t="s">
        <v>13084</v>
      </c>
      <c r="D97" s="12">
        <v>290</v>
      </c>
      <c r="E97" s="12">
        <v>349</v>
      </c>
      <c r="F97" s="20">
        <v>0.17</v>
      </c>
      <c r="G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7" s="5">
        <v>3.7</v>
      </c>
      <c r="I97" s="6">
        <v>1977</v>
      </c>
      <c r="J97" s="15">
        <f t="shared" si="1"/>
        <v>689973</v>
      </c>
      <c r="K97" s="15" t="str">
        <f>IF(Table1[[#This Row],[ACTUAL PRICE]]&lt;200, "&lt;200", IF(Table1[[#This Row],[ACTUAL PRICE]]&lt;=500, "200 - 500", "&gt;500"))</f>
        <v>200 - 500</v>
      </c>
      <c r="L97" s="6">
        <f>Table1[[#This Row],[RATING]]*Table1[[#This Row],[RATING COUNT]]</f>
        <v>7314.9000000000005</v>
      </c>
      <c r="M97" s="5" t="str">
        <f>IF(Table1[[#This Row],[DISCOUNT PERCENTAGE(%)]]&gt;=50%,"YES", "NO")</f>
        <v>NO</v>
      </c>
      <c r="N97" s="12">
        <f>Table1[[#This Row],[ACTUAL PRICE]]-Table1[[#This Row],[DISCOUNTED PRICE]]/Table1[[#This Row],[ACTUAL PRICE]]*100</f>
        <v>265.90544412607449</v>
      </c>
    </row>
    <row r="98" spans="1:14" x14ac:dyDescent="0.25">
      <c r="A98" s="5" t="s">
        <v>877</v>
      </c>
      <c r="B98" s="5" t="s">
        <v>13185</v>
      </c>
      <c r="C98" s="5" t="s">
        <v>13075</v>
      </c>
      <c r="D98" s="12">
        <v>249</v>
      </c>
      <c r="E98" s="12">
        <v>799</v>
      </c>
      <c r="F98" s="20">
        <v>0.69</v>
      </c>
      <c r="G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8" s="5">
        <v>3.8</v>
      </c>
      <c r="I98" s="6">
        <v>1079</v>
      </c>
      <c r="J98" s="15">
        <f t="shared" si="1"/>
        <v>862121</v>
      </c>
      <c r="K98" s="15" t="str">
        <f>IF(Table1[[#This Row],[ACTUAL PRICE]]&lt;200, "&lt;200", IF(Table1[[#This Row],[ACTUAL PRICE]]&lt;=500, "200 - 500", "&gt;500"))</f>
        <v>&gt;500</v>
      </c>
      <c r="L98" s="6">
        <f>Table1[[#This Row],[RATING]]*Table1[[#This Row],[RATING COUNT]]</f>
        <v>4100.2</v>
      </c>
      <c r="M98" s="5" t="str">
        <f>IF(Table1[[#This Row],[DISCOUNT PERCENTAGE(%)]]&gt;=50%,"YES", "NO")</f>
        <v>YES</v>
      </c>
      <c r="N98" s="12">
        <f>Table1[[#This Row],[ACTUAL PRICE]]-Table1[[#This Row],[DISCOUNTED PRICE]]/Table1[[#This Row],[ACTUAL PRICE]]*100</f>
        <v>767.83604505632036</v>
      </c>
    </row>
    <row r="99" spans="1:14" x14ac:dyDescent="0.25">
      <c r="A99" s="5" t="s">
        <v>887</v>
      </c>
      <c r="B99" s="5" t="s">
        <v>13186</v>
      </c>
      <c r="C99" s="5" t="s">
        <v>13084</v>
      </c>
      <c r="D99" s="12">
        <v>345</v>
      </c>
      <c r="E99" s="12">
        <v>999</v>
      </c>
      <c r="F99" s="20">
        <v>0.65</v>
      </c>
      <c r="G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9" s="5">
        <v>3.7</v>
      </c>
      <c r="I99" s="6">
        <v>1097</v>
      </c>
      <c r="J99" s="15">
        <f t="shared" si="1"/>
        <v>1095903</v>
      </c>
      <c r="K99" s="15" t="str">
        <f>IF(Table1[[#This Row],[ACTUAL PRICE]]&lt;200, "&lt;200", IF(Table1[[#This Row],[ACTUAL PRICE]]&lt;=500, "200 - 500", "&gt;500"))</f>
        <v>&gt;500</v>
      </c>
      <c r="L99" s="6">
        <f>Table1[[#This Row],[RATING]]*Table1[[#This Row],[RATING COUNT]]</f>
        <v>4058.9</v>
      </c>
      <c r="M99" s="5" t="str">
        <f>IF(Table1[[#This Row],[DISCOUNT PERCENTAGE(%)]]&gt;=50%,"YES", "NO")</f>
        <v>YES</v>
      </c>
      <c r="N99" s="12">
        <f>Table1[[#This Row],[ACTUAL PRICE]]-Table1[[#This Row],[DISCOUNTED PRICE]]/Table1[[#This Row],[ACTUAL PRICE]]*100</f>
        <v>964.46546546546551</v>
      </c>
    </row>
    <row r="100" spans="1:14" x14ac:dyDescent="0.25">
      <c r="A100" s="5" t="s">
        <v>897</v>
      </c>
      <c r="B100" s="5" t="s">
        <v>13187</v>
      </c>
      <c r="C100" s="5" t="s">
        <v>13084</v>
      </c>
      <c r="D100" s="12">
        <v>1099</v>
      </c>
      <c r="E100" s="12">
        <v>1899</v>
      </c>
      <c r="F100" s="20">
        <v>0.42</v>
      </c>
      <c r="G1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0" s="5">
        <v>4.5</v>
      </c>
      <c r="I100" s="6">
        <v>22420</v>
      </c>
      <c r="J100" s="15">
        <f t="shared" si="1"/>
        <v>42575580</v>
      </c>
      <c r="K100" s="15" t="str">
        <f>IF(Table1[[#This Row],[ACTUAL PRICE]]&lt;200, "&lt;200", IF(Table1[[#This Row],[ACTUAL PRICE]]&lt;=500, "200 - 500", "&gt;500"))</f>
        <v>&gt;500</v>
      </c>
      <c r="L100" s="6">
        <f>Table1[[#This Row],[RATING]]*Table1[[#This Row],[RATING COUNT]]</f>
        <v>100890</v>
      </c>
      <c r="M100" s="5" t="str">
        <f>IF(Table1[[#This Row],[DISCOUNT PERCENTAGE(%)]]&gt;=50%,"YES", "NO")</f>
        <v>NO</v>
      </c>
      <c r="N100" s="12">
        <f>Table1[[#This Row],[ACTUAL PRICE]]-Table1[[#This Row],[DISCOUNTED PRICE]]/Table1[[#This Row],[ACTUAL PRICE]]*100</f>
        <v>1841.1274354923644</v>
      </c>
    </row>
    <row r="101" spans="1:14" x14ac:dyDescent="0.25">
      <c r="A101" s="5" t="s">
        <v>907</v>
      </c>
      <c r="B101" s="5" t="s">
        <v>13188</v>
      </c>
      <c r="C101" s="5" t="s">
        <v>13084</v>
      </c>
      <c r="D101" s="12">
        <v>719</v>
      </c>
      <c r="E101" s="12">
        <v>1499</v>
      </c>
      <c r="F101" s="20">
        <v>0.52</v>
      </c>
      <c r="G1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1" s="5">
        <v>4.0999999999999996</v>
      </c>
      <c r="I101" s="6">
        <v>1045</v>
      </c>
      <c r="J101" s="15">
        <f t="shared" si="1"/>
        <v>1566455</v>
      </c>
      <c r="K101" s="15" t="str">
        <f>IF(Table1[[#This Row],[ACTUAL PRICE]]&lt;200, "&lt;200", IF(Table1[[#This Row],[ACTUAL PRICE]]&lt;=500, "200 - 500", "&gt;500"))</f>
        <v>&gt;500</v>
      </c>
      <c r="L101" s="6">
        <f>Table1[[#This Row],[RATING]]*Table1[[#This Row],[RATING COUNT]]</f>
        <v>4284.5</v>
      </c>
      <c r="M101" s="5" t="str">
        <f>IF(Table1[[#This Row],[DISCOUNT PERCENTAGE(%)]]&gt;=50%,"YES", "NO")</f>
        <v>YES</v>
      </c>
      <c r="N101" s="12">
        <f>Table1[[#This Row],[ACTUAL PRICE]]-Table1[[#This Row],[DISCOUNTED PRICE]]/Table1[[#This Row],[ACTUAL PRICE]]*100</f>
        <v>1451.0346897931954</v>
      </c>
    </row>
    <row r="102" spans="1:14" x14ac:dyDescent="0.25">
      <c r="A102" s="5" t="s">
        <v>917</v>
      </c>
      <c r="B102" s="5" t="s">
        <v>13189</v>
      </c>
      <c r="C102" s="5" t="s">
        <v>13075</v>
      </c>
      <c r="D102" s="12">
        <v>349</v>
      </c>
      <c r="E102" s="12">
        <v>1499</v>
      </c>
      <c r="F102" s="20">
        <v>0.77</v>
      </c>
      <c r="G1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2" s="5">
        <v>4.3</v>
      </c>
      <c r="I102" s="6">
        <v>4145</v>
      </c>
      <c r="J102" s="15">
        <f t="shared" si="1"/>
        <v>6213355</v>
      </c>
      <c r="K102" s="15" t="str">
        <f>IF(Table1[[#This Row],[ACTUAL PRICE]]&lt;200, "&lt;200", IF(Table1[[#This Row],[ACTUAL PRICE]]&lt;=500, "200 - 500", "&gt;500"))</f>
        <v>&gt;500</v>
      </c>
      <c r="L102" s="6">
        <f>Table1[[#This Row],[RATING]]*Table1[[#This Row],[RATING COUNT]]</f>
        <v>17823.5</v>
      </c>
      <c r="M102" s="5" t="str">
        <f>IF(Table1[[#This Row],[DISCOUNT PERCENTAGE(%)]]&gt;=50%,"YES", "NO")</f>
        <v>YES</v>
      </c>
      <c r="N102" s="12">
        <f>Table1[[#This Row],[ACTUAL PRICE]]-Table1[[#This Row],[DISCOUNTED PRICE]]/Table1[[#This Row],[ACTUAL PRICE]]*100</f>
        <v>1475.717811874583</v>
      </c>
    </row>
    <row r="103" spans="1:14" x14ac:dyDescent="0.25">
      <c r="A103" s="5" t="s">
        <v>927</v>
      </c>
      <c r="B103" s="5" t="s">
        <v>13141</v>
      </c>
      <c r="C103" s="5" t="s">
        <v>13084</v>
      </c>
      <c r="D103" s="12">
        <v>849</v>
      </c>
      <c r="E103" s="12">
        <v>1809</v>
      </c>
      <c r="F103" s="20">
        <v>0.53</v>
      </c>
      <c r="G1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3" s="5">
        <v>4.3</v>
      </c>
      <c r="I103" s="6">
        <v>6547</v>
      </c>
      <c r="J103" s="15">
        <f t="shared" si="1"/>
        <v>11843523</v>
      </c>
      <c r="K103" s="15" t="str">
        <f>IF(Table1[[#This Row],[ACTUAL PRICE]]&lt;200, "&lt;200", IF(Table1[[#This Row],[ACTUAL PRICE]]&lt;=500, "200 - 500", "&gt;500"))</f>
        <v>&gt;500</v>
      </c>
      <c r="L103" s="6">
        <f>Table1[[#This Row],[RATING]]*Table1[[#This Row],[RATING COUNT]]</f>
        <v>28152.1</v>
      </c>
      <c r="M103" s="5" t="str">
        <f>IF(Table1[[#This Row],[DISCOUNT PERCENTAGE(%)]]&gt;=50%,"YES", "NO")</f>
        <v>YES</v>
      </c>
      <c r="N103" s="12">
        <f>Table1[[#This Row],[ACTUAL PRICE]]-Table1[[#This Row],[DISCOUNTED PRICE]]/Table1[[#This Row],[ACTUAL PRICE]]*100</f>
        <v>1762.0679933665008</v>
      </c>
    </row>
    <row r="104" spans="1:14" x14ac:dyDescent="0.25">
      <c r="A104" s="5" t="s">
        <v>935</v>
      </c>
      <c r="B104" s="5" t="s">
        <v>13190</v>
      </c>
      <c r="C104" s="5" t="s">
        <v>13075</v>
      </c>
      <c r="D104" s="12">
        <v>299</v>
      </c>
      <c r="E104" s="12">
        <v>899</v>
      </c>
      <c r="F104" s="20">
        <v>0.67</v>
      </c>
      <c r="G1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4" s="5">
        <v>4</v>
      </c>
      <c r="I104" s="6">
        <v>1588</v>
      </c>
      <c r="J104" s="15">
        <f t="shared" si="1"/>
        <v>1427612</v>
      </c>
      <c r="K104" s="15" t="str">
        <f>IF(Table1[[#This Row],[ACTUAL PRICE]]&lt;200, "&lt;200", IF(Table1[[#This Row],[ACTUAL PRICE]]&lt;=500, "200 - 500", "&gt;500"))</f>
        <v>&gt;500</v>
      </c>
      <c r="L104" s="6">
        <f>Table1[[#This Row],[RATING]]*Table1[[#This Row],[RATING COUNT]]</f>
        <v>6352</v>
      </c>
      <c r="M104" s="5" t="str">
        <f>IF(Table1[[#This Row],[DISCOUNT PERCENTAGE(%)]]&gt;=50%,"YES", "NO")</f>
        <v>YES</v>
      </c>
      <c r="N104" s="12">
        <f>Table1[[#This Row],[ACTUAL PRICE]]-Table1[[#This Row],[DISCOUNTED PRICE]]/Table1[[#This Row],[ACTUAL PRICE]]*100</f>
        <v>865.74082313681868</v>
      </c>
    </row>
    <row r="105" spans="1:14" x14ac:dyDescent="0.25">
      <c r="A105" s="5" t="s">
        <v>945</v>
      </c>
      <c r="B105" s="5" t="s">
        <v>13191</v>
      </c>
      <c r="C105" s="5" t="s">
        <v>13075</v>
      </c>
      <c r="D105" s="12">
        <v>21999</v>
      </c>
      <c r="E105" s="12">
        <v>29999</v>
      </c>
      <c r="F105" s="20">
        <v>0.27</v>
      </c>
      <c r="G1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5" s="5">
        <v>4.2</v>
      </c>
      <c r="I105" s="6">
        <v>32840</v>
      </c>
      <c r="J105" s="15">
        <f t="shared" si="1"/>
        <v>985167160</v>
      </c>
      <c r="K105" s="15" t="str">
        <f>IF(Table1[[#This Row],[ACTUAL PRICE]]&lt;200, "&lt;200", IF(Table1[[#This Row],[ACTUAL PRICE]]&lt;=500, "200 - 500", "&gt;500"))</f>
        <v>&gt;500</v>
      </c>
      <c r="L105" s="6">
        <f>Table1[[#This Row],[RATING]]*Table1[[#This Row],[RATING COUNT]]</f>
        <v>137928</v>
      </c>
      <c r="M105" s="5" t="str">
        <f>IF(Table1[[#This Row],[DISCOUNT PERCENTAGE(%)]]&gt;=50%,"YES", "NO")</f>
        <v>NO</v>
      </c>
      <c r="N105" s="12">
        <f>Table1[[#This Row],[ACTUAL PRICE]]-Table1[[#This Row],[DISCOUNTED PRICE]]/Table1[[#This Row],[ACTUAL PRICE]]*100</f>
        <v>29925.667555585187</v>
      </c>
    </row>
    <row r="106" spans="1:14" x14ac:dyDescent="0.25">
      <c r="A106" s="5" t="s">
        <v>951</v>
      </c>
      <c r="B106" s="5" t="s">
        <v>13192</v>
      </c>
      <c r="C106" s="5" t="s">
        <v>13084</v>
      </c>
      <c r="D106" s="12">
        <v>349</v>
      </c>
      <c r="E106" s="12">
        <v>999</v>
      </c>
      <c r="F106" s="20">
        <v>0.65</v>
      </c>
      <c r="G1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6" s="5">
        <v>4.2</v>
      </c>
      <c r="I106" s="6">
        <v>13120</v>
      </c>
      <c r="J106" s="15">
        <f t="shared" si="1"/>
        <v>13106880</v>
      </c>
      <c r="K106" s="15" t="str">
        <f>IF(Table1[[#This Row],[ACTUAL PRICE]]&lt;200, "&lt;200", IF(Table1[[#This Row],[ACTUAL PRICE]]&lt;=500, "200 - 500", "&gt;500"))</f>
        <v>&gt;500</v>
      </c>
      <c r="L106" s="6">
        <f>Table1[[#This Row],[RATING]]*Table1[[#This Row],[RATING COUNT]]</f>
        <v>55104</v>
      </c>
      <c r="M106" s="5" t="str">
        <f>IF(Table1[[#This Row],[DISCOUNT PERCENTAGE(%)]]&gt;=50%,"YES", "NO")</f>
        <v>YES</v>
      </c>
      <c r="N106" s="12">
        <f>Table1[[#This Row],[ACTUAL PRICE]]-Table1[[#This Row],[DISCOUNTED PRICE]]/Table1[[#This Row],[ACTUAL PRICE]]*100</f>
        <v>964.06506506506503</v>
      </c>
    </row>
    <row r="107" spans="1:14" x14ac:dyDescent="0.25">
      <c r="A107" s="5" t="s">
        <v>961</v>
      </c>
      <c r="B107" s="5" t="s">
        <v>13193</v>
      </c>
      <c r="C107" s="5" t="s">
        <v>13084</v>
      </c>
      <c r="D107" s="12">
        <v>399</v>
      </c>
      <c r="E107" s="12">
        <v>999</v>
      </c>
      <c r="F107" s="20">
        <v>0.6</v>
      </c>
      <c r="G1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7" s="5">
        <v>4.3</v>
      </c>
      <c r="I107" s="6">
        <v>2806</v>
      </c>
      <c r="J107" s="15">
        <f t="shared" si="1"/>
        <v>2803194</v>
      </c>
      <c r="K107" s="15" t="str">
        <f>IF(Table1[[#This Row],[ACTUAL PRICE]]&lt;200, "&lt;200", IF(Table1[[#This Row],[ACTUAL PRICE]]&lt;=500, "200 - 500", "&gt;500"))</f>
        <v>&gt;500</v>
      </c>
      <c r="L107" s="6">
        <f>Table1[[#This Row],[RATING]]*Table1[[#This Row],[RATING COUNT]]</f>
        <v>12065.8</v>
      </c>
      <c r="M107" s="5" t="str">
        <f>IF(Table1[[#This Row],[DISCOUNT PERCENTAGE(%)]]&gt;=50%,"YES", "NO")</f>
        <v>YES</v>
      </c>
      <c r="N107" s="12">
        <f>Table1[[#This Row],[ACTUAL PRICE]]-Table1[[#This Row],[DISCOUNTED PRICE]]/Table1[[#This Row],[ACTUAL PRICE]]*100</f>
        <v>959.0600600600601</v>
      </c>
    </row>
    <row r="108" spans="1:14" x14ac:dyDescent="0.25">
      <c r="A108" s="5" t="s">
        <v>971</v>
      </c>
      <c r="B108" s="5" t="s">
        <v>13194</v>
      </c>
      <c r="C108" s="5" t="s">
        <v>13084</v>
      </c>
      <c r="D108" s="12">
        <v>449</v>
      </c>
      <c r="E108" s="12">
        <v>1299</v>
      </c>
      <c r="F108" s="20">
        <v>0.65</v>
      </c>
      <c r="G1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8" s="5">
        <v>4.2</v>
      </c>
      <c r="I108" s="6">
        <v>24269</v>
      </c>
      <c r="J108" s="15">
        <f t="shared" si="1"/>
        <v>31525431</v>
      </c>
      <c r="K108" s="15" t="str">
        <f>IF(Table1[[#This Row],[ACTUAL PRICE]]&lt;200, "&lt;200", IF(Table1[[#This Row],[ACTUAL PRICE]]&lt;=500, "200 - 500", "&gt;500"))</f>
        <v>&gt;500</v>
      </c>
      <c r="L108" s="6">
        <f>Table1[[#This Row],[RATING]]*Table1[[#This Row],[RATING COUNT]]</f>
        <v>101929.8</v>
      </c>
      <c r="M108" s="5" t="str">
        <f>IF(Table1[[#This Row],[DISCOUNT PERCENTAGE(%)]]&gt;=50%,"YES", "NO")</f>
        <v>YES</v>
      </c>
      <c r="N108" s="12">
        <f>Table1[[#This Row],[ACTUAL PRICE]]-Table1[[#This Row],[DISCOUNTED PRICE]]/Table1[[#This Row],[ACTUAL PRICE]]*100</f>
        <v>1264.4349499615089</v>
      </c>
    </row>
    <row r="109" spans="1:14" x14ac:dyDescent="0.25">
      <c r="A109" s="5" t="s">
        <v>975</v>
      </c>
      <c r="B109" s="5" t="s">
        <v>13195</v>
      </c>
      <c r="C109" s="5" t="s">
        <v>13084</v>
      </c>
      <c r="D109" s="12">
        <v>299</v>
      </c>
      <c r="E109" s="12">
        <v>999</v>
      </c>
      <c r="F109" s="20">
        <v>0.7</v>
      </c>
      <c r="G1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9" s="5">
        <v>4.3</v>
      </c>
      <c r="I109" s="6">
        <v>766</v>
      </c>
      <c r="J109" s="15">
        <f t="shared" si="1"/>
        <v>765234</v>
      </c>
      <c r="K109" s="15" t="str">
        <f>IF(Table1[[#This Row],[ACTUAL PRICE]]&lt;200, "&lt;200", IF(Table1[[#This Row],[ACTUAL PRICE]]&lt;=500, "200 - 500", "&gt;500"))</f>
        <v>&gt;500</v>
      </c>
      <c r="L109" s="6">
        <f>Table1[[#This Row],[RATING]]*Table1[[#This Row],[RATING COUNT]]</f>
        <v>3293.7999999999997</v>
      </c>
      <c r="M109" s="5" t="str">
        <f>IF(Table1[[#This Row],[DISCOUNT PERCENTAGE(%)]]&gt;=50%,"YES", "NO")</f>
        <v>YES</v>
      </c>
      <c r="N109" s="12">
        <f>Table1[[#This Row],[ACTUAL PRICE]]-Table1[[#This Row],[DISCOUNTED PRICE]]/Table1[[#This Row],[ACTUAL PRICE]]*100</f>
        <v>969.07007007007007</v>
      </c>
    </row>
    <row r="110" spans="1:14" x14ac:dyDescent="0.25">
      <c r="A110" s="5" t="s">
        <v>985</v>
      </c>
      <c r="B110" s="5" t="s">
        <v>13196</v>
      </c>
      <c r="C110" s="5" t="s">
        <v>13075</v>
      </c>
      <c r="D110" s="12">
        <v>37999</v>
      </c>
      <c r="E110" s="12">
        <v>65000</v>
      </c>
      <c r="F110" s="20">
        <v>0.42</v>
      </c>
      <c r="G1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0" s="5">
        <v>4.3</v>
      </c>
      <c r="I110" s="6">
        <v>3587</v>
      </c>
      <c r="J110" s="15">
        <f t="shared" si="1"/>
        <v>233155000</v>
      </c>
      <c r="K110" s="15" t="str">
        <f>IF(Table1[[#This Row],[ACTUAL PRICE]]&lt;200, "&lt;200", IF(Table1[[#This Row],[ACTUAL PRICE]]&lt;=500, "200 - 500", "&gt;500"))</f>
        <v>&gt;500</v>
      </c>
      <c r="L110" s="6">
        <f>Table1[[#This Row],[RATING]]*Table1[[#This Row],[RATING COUNT]]</f>
        <v>15424.099999999999</v>
      </c>
      <c r="M110" s="5" t="str">
        <f>IF(Table1[[#This Row],[DISCOUNT PERCENTAGE(%)]]&gt;=50%,"YES", "NO")</f>
        <v>NO</v>
      </c>
      <c r="N110" s="12">
        <f>Table1[[#This Row],[ACTUAL PRICE]]-Table1[[#This Row],[DISCOUNTED PRICE]]/Table1[[#This Row],[ACTUAL PRICE]]*100</f>
        <v>64941.54</v>
      </c>
    </row>
    <row r="111" spans="1:14" x14ac:dyDescent="0.25">
      <c r="A111" s="5" t="s">
        <v>995</v>
      </c>
      <c r="B111" s="5" t="s">
        <v>13197</v>
      </c>
      <c r="C111" s="5" t="s">
        <v>13084</v>
      </c>
      <c r="D111" s="12">
        <v>99</v>
      </c>
      <c r="E111" s="12">
        <v>800</v>
      </c>
      <c r="F111" s="20">
        <v>0.88</v>
      </c>
      <c r="G1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111" s="5">
        <v>3.9</v>
      </c>
      <c r="I111" s="6">
        <v>24871</v>
      </c>
      <c r="J111" s="15">
        <f t="shared" si="1"/>
        <v>19896800</v>
      </c>
      <c r="K111" s="15" t="str">
        <f>IF(Table1[[#This Row],[ACTUAL PRICE]]&lt;200, "&lt;200", IF(Table1[[#This Row],[ACTUAL PRICE]]&lt;=500, "200 - 500", "&gt;500"))</f>
        <v>&gt;500</v>
      </c>
      <c r="L111" s="6">
        <f>Table1[[#This Row],[RATING]]*Table1[[#This Row],[RATING COUNT]]</f>
        <v>96996.9</v>
      </c>
      <c r="M111" s="5" t="str">
        <f>IF(Table1[[#This Row],[DISCOUNT PERCENTAGE(%)]]&gt;=50%,"YES", "NO")</f>
        <v>YES</v>
      </c>
      <c r="N111" s="12">
        <f>Table1[[#This Row],[ACTUAL PRICE]]-Table1[[#This Row],[DISCOUNTED PRICE]]/Table1[[#This Row],[ACTUAL PRICE]]*100</f>
        <v>787.625</v>
      </c>
    </row>
    <row r="112" spans="1:14" x14ac:dyDescent="0.25">
      <c r="A112" s="5" t="s">
        <v>1001</v>
      </c>
      <c r="B112" s="5" t="s">
        <v>13198</v>
      </c>
      <c r="C112" s="5" t="s">
        <v>13075</v>
      </c>
      <c r="D112" s="12">
        <v>7390</v>
      </c>
      <c r="E112" s="12">
        <v>20000</v>
      </c>
      <c r="F112" s="20">
        <v>0.63</v>
      </c>
      <c r="G1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2" s="5">
        <v>4.0999999999999996</v>
      </c>
      <c r="I112" s="6">
        <v>2581</v>
      </c>
      <c r="J112" s="15">
        <f t="shared" si="1"/>
        <v>51620000</v>
      </c>
      <c r="K112" s="15" t="str">
        <f>IF(Table1[[#This Row],[ACTUAL PRICE]]&lt;200, "&lt;200", IF(Table1[[#This Row],[ACTUAL PRICE]]&lt;=500, "200 - 500", "&gt;500"))</f>
        <v>&gt;500</v>
      </c>
      <c r="L112" s="6">
        <f>Table1[[#This Row],[RATING]]*Table1[[#This Row],[RATING COUNT]]</f>
        <v>10582.099999999999</v>
      </c>
      <c r="M112" s="5" t="str">
        <f>IF(Table1[[#This Row],[DISCOUNT PERCENTAGE(%)]]&gt;=50%,"YES", "NO")</f>
        <v>YES</v>
      </c>
      <c r="N112" s="12">
        <f>Table1[[#This Row],[ACTUAL PRICE]]-Table1[[#This Row],[DISCOUNTED PRICE]]/Table1[[#This Row],[ACTUAL PRICE]]*100</f>
        <v>19963.05</v>
      </c>
    </row>
    <row r="113" spans="1:14" x14ac:dyDescent="0.25">
      <c r="A113" s="5" t="s">
        <v>1011</v>
      </c>
      <c r="B113" s="5" t="s">
        <v>13199</v>
      </c>
      <c r="C113" s="5" t="s">
        <v>13084</v>
      </c>
      <c r="D113" s="12">
        <v>273.10000000000002</v>
      </c>
      <c r="E113" s="12">
        <v>999</v>
      </c>
      <c r="F113" s="20">
        <v>0.73</v>
      </c>
      <c r="G1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3" s="5">
        <v>4.3</v>
      </c>
      <c r="I113" s="6">
        <v>20850</v>
      </c>
      <c r="J113" s="15">
        <f t="shared" si="1"/>
        <v>20829150</v>
      </c>
      <c r="K113" s="15" t="str">
        <f>IF(Table1[[#This Row],[ACTUAL PRICE]]&lt;200, "&lt;200", IF(Table1[[#This Row],[ACTUAL PRICE]]&lt;=500, "200 - 500", "&gt;500"))</f>
        <v>&gt;500</v>
      </c>
      <c r="L113" s="6">
        <f>Table1[[#This Row],[RATING]]*Table1[[#This Row],[RATING COUNT]]</f>
        <v>89655</v>
      </c>
      <c r="M113" s="5" t="str">
        <f>IF(Table1[[#This Row],[DISCOUNT PERCENTAGE(%)]]&gt;=50%,"YES", "NO")</f>
        <v>YES</v>
      </c>
      <c r="N113" s="12">
        <f>Table1[[#This Row],[ACTUAL PRICE]]-Table1[[#This Row],[DISCOUNTED PRICE]]/Table1[[#This Row],[ACTUAL PRICE]]*100</f>
        <v>971.66266266266268</v>
      </c>
    </row>
    <row r="114" spans="1:14" x14ac:dyDescent="0.25">
      <c r="A114" s="5" t="s">
        <v>1016</v>
      </c>
      <c r="B114" s="5" t="s">
        <v>13200</v>
      </c>
      <c r="C114" s="5" t="s">
        <v>13075</v>
      </c>
      <c r="D114" s="12">
        <v>15990</v>
      </c>
      <c r="E114" s="12">
        <v>23990</v>
      </c>
      <c r="F114" s="20">
        <v>0.33</v>
      </c>
      <c r="G1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4" s="5">
        <v>4.3</v>
      </c>
      <c r="I114" s="6">
        <v>1035</v>
      </c>
      <c r="J114" s="15">
        <f t="shared" si="1"/>
        <v>24829650</v>
      </c>
      <c r="K114" s="15" t="str">
        <f>IF(Table1[[#This Row],[ACTUAL PRICE]]&lt;200, "&lt;200", IF(Table1[[#This Row],[ACTUAL PRICE]]&lt;=500, "200 - 500", "&gt;500"))</f>
        <v>&gt;500</v>
      </c>
      <c r="L114" s="6">
        <f>Table1[[#This Row],[RATING]]*Table1[[#This Row],[RATING COUNT]]</f>
        <v>4450.5</v>
      </c>
      <c r="M114" s="5" t="str">
        <f>IF(Table1[[#This Row],[DISCOUNT PERCENTAGE(%)]]&gt;=50%,"YES", "NO")</f>
        <v>NO</v>
      </c>
      <c r="N114" s="12">
        <f>Table1[[#This Row],[ACTUAL PRICE]]-Table1[[#This Row],[DISCOUNTED PRICE]]/Table1[[#This Row],[ACTUAL PRICE]]*100</f>
        <v>23923.347228011673</v>
      </c>
    </row>
    <row r="115" spans="1:14" x14ac:dyDescent="0.25">
      <c r="A115" s="5" t="s">
        <v>1026</v>
      </c>
      <c r="B115" s="5" t="s">
        <v>13201</v>
      </c>
      <c r="C115" s="5" t="s">
        <v>13084</v>
      </c>
      <c r="D115" s="12">
        <v>399</v>
      </c>
      <c r="E115" s="12">
        <v>999</v>
      </c>
      <c r="F115" s="20">
        <v>0.6</v>
      </c>
      <c r="G1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5" s="5">
        <v>4.0999999999999996</v>
      </c>
      <c r="I115" s="6">
        <v>1780</v>
      </c>
      <c r="J115" s="15">
        <f t="shared" si="1"/>
        <v>1778220</v>
      </c>
      <c r="K115" s="15" t="str">
        <f>IF(Table1[[#This Row],[ACTUAL PRICE]]&lt;200, "&lt;200", IF(Table1[[#This Row],[ACTUAL PRICE]]&lt;=500, "200 - 500", "&gt;500"))</f>
        <v>&gt;500</v>
      </c>
      <c r="L115" s="6">
        <f>Table1[[#This Row],[RATING]]*Table1[[#This Row],[RATING COUNT]]</f>
        <v>7297.9999999999991</v>
      </c>
      <c r="M115" s="5" t="str">
        <f>IF(Table1[[#This Row],[DISCOUNT PERCENTAGE(%)]]&gt;=50%,"YES", "NO")</f>
        <v>YES</v>
      </c>
      <c r="N115" s="12">
        <f>Table1[[#This Row],[ACTUAL PRICE]]-Table1[[#This Row],[DISCOUNTED PRICE]]/Table1[[#This Row],[ACTUAL PRICE]]*100</f>
        <v>959.0600600600601</v>
      </c>
    </row>
    <row r="116" spans="1:14" x14ac:dyDescent="0.25">
      <c r="A116" s="5" t="s">
        <v>1031</v>
      </c>
      <c r="B116" s="5" t="s">
        <v>13202</v>
      </c>
      <c r="C116" s="5" t="s">
        <v>13075</v>
      </c>
      <c r="D116" s="12">
        <v>399</v>
      </c>
      <c r="E116" s="12">
        <v>1999</v>
      </c>
      <c r="F116" s="20">
        <v>0.8</v>
      </c>
      <c r="G1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6" s="5">
        <v>4.5</v>
      </c>
      <c r="I116" s="6">
        <v>505</v>
      </c>
      <c r="J116" s="15">
        <f t="shared" si="1"/>
        <v>1009495</v>
      </c>
      <c r="K116" s="15" t="str">
        <f>IF(Table1[[#This Row],[ACTUAL PRICE]]&lt;200, "&lt;200", IF(Table1[[#This Row],[ACTUAL PRICE]]&lt;=500, "200 - 500", "&gt;500"))</f>
        <v>&gt;500</v>
      </c>
      <c r="L116" s="6">
        <f>Table1[[#This Row],[RATING]]*Table1[[#This Row],[RATING COUNT]]</f>
        <v>2272.5</v>
      </c>
      <c r="M116" s="5" t="str">
        <f>IF(Table1[[#This Row],[DISCOUNT PERCENTAGE(%)]]&gt;=50%,"YES", "NO")</f>
        <v>YES</v>
      </c>
      <c r="N116" s="12">
        <f>Table1[[#This Row],[ACTUAL PRICE]]-Table1[[#This Row],[DISCOUNTED PRICE]]/Table1[[#This Row],[ACTUAL PRICE]]*100</f>
        <v>1979.040020010005</v>
      </c>
    </row>
    <row r="117" spans="1:14" x14ac:dyDescent="0.25">
      <c r="A117" s="5" t="s">
        <v>1041</v>
      </c>
      <c r="B117" s="5" t="s">
        <v>13203</v>
      </c>
      <c r="C117" s="5" t="s">
        <v>13084</v>
      </c>
      <c r="D117" s="12">
        <v>210</v>
      </c>
      <c r="E117" s="12">
        <v>399</v>
      </c>
      <c r="F117" s="20">
        <v>0.47</v>
      </c>
      <c r="G1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7" s="5">
        <v>4.0999999999999996</v>
      </c>
      <c r="I117" s="6">
        <v>1717</v>
      </c>
      <c r="J117" s="15">
        <f t="shared" si="1"/>
        <v>685083</v>
      </c>
      <c r="K117" s="15" t="str">
        <f>IF(Table1[[#This Row],[ACTUAL PRICE]]&lt;200, "&lt;200", IF(Table1[[#This Row],[ACTUAL PRICE]]&lt;=500, "200 - 500", "&gt;500"))</f>
        <v>200 - 500</v>
      </c>
      <c r="L117" s="6">
        <f>Table1[[#This Row],[RATING]]*Table1[[#This Row],[RATING COUNT]]</f>
        <v>7039.7</v>
      </c>
      <c r="M117" s="5" t="str">
        <f>IF(Table1[[#This Row],[DISCOUNT PERCENTAGE(%)]]&gt;=50%,"YES", "NO")</f>
        <v>NO</v>
      </c>
      <c r="N117" s="12">
        <f>Table1[[#This Row],[ACTUAL PRICE]]-Table1[[#This Row],[DISCOUNTED PRICE]]/Table1[[#This Row],[ACTUAL PRICE]]*100</f>
        <v>346.36842105263156</v>
      </c>
    </row>
    <row r="118" spans="1:14" x14ac:dyDescent="0.25">
      <c r="A118" s="5" t="s">
        <v>1051</v>
      </c>
      <c r="B118" s="5" t="s">
        <v>13204</v>
      </c>
      <c r="C118" s="5" t="s">
        <v>13075</v>
      </c>
      <c r="D118" s="12">
        <v>1299</v>
      </c>
      <c r="E118" s="12">
        <v>1999</v>
      </c>
      <c r="F118" s="20">
        <v>0.35</v>
      </c>
      <c r="G1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8" s="5">
        <v>3.6</v>
      </c>
      <c r="I118" s="6">
        <v>590</v>
      </c>
      <c r="J118" s="15">
        <f t="shared" si="1"/>
        <v>1179410</v>
      </c>
      <c r="K118" s="15" t="str">
        <f>IF(Table1[[#This Row],[ACTUAL PRICE]]&lt;200, "&lt;200", IF(Table1[[#This Row],[ACTUAL PRICE]]&lt;=500, "200 - 500", "&gt;500"))</f>
        <v>&gt;500</v>
      </c>
      <c r="L118" s="6">
        <f>Table1[[#This Row],[RATING]]*Table1[[#This Row],[RATING COUNT]]</f>
        <v>2124</v>
      </c>
      <c r="M118" s="5" t="str">
        <f>IF(Table1[[#This Row],[DISCOUNT PERCENTAGE(%)]]&gt;=50%,"YES", "NO")</f>
        <v>NO</v>
      </c>
      <c r="N118" s="12">
        <f>Table1[[#This Row],[ACTUAL PRICE]]-Table1[[#This Row],[DISCOUNTED PRICE]]/Table1[[#This Row],[ACTUAL PRICE]]*100</f>
        <v>1934.0175087543771</v>
      </c>
    </row>
    <row r="119" spans="1:14" x14ac:dyDescent="0.25">
      <c r="A119" s="5" t="s">
        <v>1061</v>
      </c>
      <c r="B119" s="5" t="s">
        <v>13205</v>
      </c>
      <c r="C119" s="5" t="s">
        <v>13084</v>
      </c>
      <c r="D119" s="12">
        <v>347</v>
      </c>
      <c r="E119" s="12">
        <v>999</v>
      </c>
      <c r="F119" s="20">
        <v>0.65</v>
      </c>
      <c r="G1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9" s="5">
        <v>3.5</v>
      </c>
      <c r="I119" s="6">
        <v>1121</v>
      </c>
      <c r="J119" s="15">
        <f t="shared" si="1"/>
        <v>1119879</v>
      </c>
      <c r="K119" s="15" t="str">
        <f>IF(Table1[[#This Row],[ACTUAL PRICE]]&lt;200, "&lt;200", IF(Table1[[#This Row],[ACTUAL PRICE]]&lt;=500, "200 - 500", "&gt;500"))</f>
        <v>&gt;500</v>
      </c>
      <c r="L119" s="6">
        <f>Table1[[#This Row],[RATING]]*Table1[[#This Row],[RATING COUNT]]</f>
        <v>3923.5</v>
      </c>
      <c r="M119" s="5" t="str">
        <f>IF(Table1[[#This Row],[DISCOUNT PERCENTAGE(%)]]&gt;=50%,"YES", "NO")</f>
        <v>YES</v>
      </c>
      <c r="N119" s="12">
        <f>Table1[[#This Row],[ACTUAL PRICE]]-Table1[[#This Row],[DISCOUNTED PRICE]]/Table1[[#This Row],[ACTUAL PRICE]]*100</f>
        <v>964.26526526526527</v>
      </c>
    </row>
    <row r="120" spans="1:14" x14ac:dyDescent="0.25">
      <c r="A120" s="5" t="s">
        <v>1071</v>
      </c>
      <c r="B120" s="5" t="s">
        <v>13206</v>
      </c>
      <c r="C120" s="5" t="s">
        <v>13084</v>
      </c>
      <c r="D120" s="12">
        <v>149</v>
      </c>
      <c r="E120" s="12">
        <v>999</v>
      </c>
      <c r="F120" s="20">
        <v>0.85</v>
      </c>
      <c r="G1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120" s="5">
        <v>4</v>
      </c>
      <c r="I120" s="6">
        <v>1313</v>
      </c>
      <c r="J120" s="15">
        <f t="shared" si="1"/>
        <v>1311687</v>
      </c>
      <c r="K120" s="15" t="str">
        <f>IF(Table1[[#This Row],[ACTUAL PRICE]]&lt;200, "&lt;200", IF(Table1[[#This Row],[ACTUAL PRICE]]&lt;=500, "200 - 500", "&gt;500"))</f>
        <v>&gt;500</v>
      </c>
      <c r="L120" s="6">
        <f>Table1[[#This Row],[RATING]]*Table1[[#This Row],[RATING COUNT]]</f>
        <v>5252</v>
      </c>
      <c r="M120" s="5" t="str">
        <f>IF(Table1[[#This Row],[DISCOUNT PERCENTAGE(%)]]&gt;=50%,"YES", "NO")</f>
        <v>YES</v>
      </c>
      <c r="N120" s="12">
        <f>Table1[[#This Row],[ACTUAL PRICE]]-Table1[[#This Row],[DISCOUNTED PRICE]]/Table1[[#This Row],[ACTUAL PRICE]]*100</f>
        <v>984.0850850850851</v>
      </c>
    </row>
    <row r="121" spans="1:14" x14ac:dyDescent="0.25">
      <c r="A121" s="5" t="s">
        <v>1076</v>
      </c>
      <c r="B121" s="5" t="s">
        <v>13207</v>
      </c>
      <c r="C121" s="5" t="s">
        <v>13084</v>
      </c>
      <c r="D121" s="12">
        <v>228</v>
      </c>
      <c r="E121" s="12">
        <v>899</v>
      </c>
      <c r="F121" s="20">
        <v>0.75</v>
      </c>
      <c r="G1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1" s="5">
        <v>3.8</v>
      </c>
      <c r="I121" s="6">
        <v>132</v>
      </c>
      <c r="J121" s="15">
        <f t="shared" si="1"/>
        <v>118668</v>
      </c>
      <c r="K121" s="15" t="str">
        <f>IF(Table1[[#This Row],[ACTUAL PRICE]]&lt;200, "&lt;200", IF(Table1[[#This Row],[ACTUAL PRICE]]&lt;=500, "200 - 500", "&gt;500"))</f>
        <v>&gt;500</v>
      </c>
      <c r="L121" s="6">
        <f>Table1[[#This Row],[RATING]]*Table1[[#This Row],[RATING COUNT]]</f>
        <v>501.59999999999997</v>
      </c>
      <c r="M121" s="5" t="str">
        <f>IF(Table1[[#This Row],[DISCOUNT PERCENTAGE(%)]]&gt;=50%,"YES", "NO")</f>
        <v>YES</v>
      </c>
      <c r="N121" s="12">
        <f>Table1[[#This Row],[ACTUAL PRICE]]-Table1[[#This Row],[DISCOUNTED PRICE]]/Table1[[#This Row],[ACTUAL PRICE]]*100</f>
        <v>873.63848720800888</v>
      </c>
    </row>
    <row r="122" spans="1:14" x14ac:dyDescent="0.25">
      <c r="A122" s="5" t="s">
        <v>1086</v>
      </c>
      <c r="B122" s="5" t="s">
        <v>13208</v>
      </c>
      <c r="C122" s="5" t="s">
        <v>13084</v>
      </c>
      <c r="D122" s="12">
        <v>1599</v>
      </c>
      <c r="E122" s="12">
        <v>1999</v>
      </c>
      <c r="F122" s="20">
        <v>0.2</v>
      </c>
      <c r="G1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22" s="5">
        <v>4.4000000000000004</v>
      </c>
      <c r="I122" s="6">
        <v>1951</v>
      </c>
      <c r="J122" s="15">
        <f t="shared" si="1"/>
        <v>3900049</v>
      </c>
      <c r="K122" s="15" t="str">
        <f>IF(Table1[[#This Row],[ACTUAL PRICE]]&lt;200, "&lt;200", IF(Table1[[#This Row],[ACTUAL PRICE]]&lt;=500, "200 - 500", "&gt;500"))</f>
        <v>&gt;500</v>
      </c>
      <c r="L122" s="6">
        <f>Table1[[#This Row],[RATING]]*Table1[[#This Row],[RATING COUNT]]</f>
        <v>8584.4000000000015</v>
      </c>
      <c r="M122" s="5" t="str">
        <f>IF(Table1[[#This Row],[DISCOUNT PERCENTAGE(%)]]&gt;=50%,"YES", "NO")</f>
        <v>NO</v>
      </c>
      <c r="N122" s="12">
        <f>Table1[[#This Row],[ACTUAL PRICE]]-Table1[[#This Row],[DISCOUNTED PRICE]]/Table1[[#This Row],[ACTUAL PRICE]]*100</f>
        <v>1919.0100050025012</v>
      </c>
    </row>
    <row r="123" spans="1:14" x14ac:dyDescent="0.25">
      <c r="A123" s="5" t="s">
        <v>1096</v>
      </c>
      <c r="B123" s="5" t="s">
        <v>13209</v>
      </c>
      <c r="C123" s="5" t="s">
        <v>13075</v>
      </c>
      <c r="D123" s="12">
        <v>1499</v>
      </c>
      <c r="E123" s="12">
        <v>3999</v>
      </c>
      <c r="F123" s="20">
        <v>0.63</v>
      </c>
      <c r="G1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3" s="5">
        <v>3.7</v>
      </c>
      <c r="I123" s="6">
        <v>37</v>
      </c>
      <c r="J123" s="15">
        <f t="shared" si="1"/>
        <v>147963</v>
      </c>
      <c r="K123" s="15" t="str">
        <f>IF(Table1[[#This Row],[ACTUAL PRICE]]&lt;200, "&lt;200", IF(Table1[[#This Row],[ACTUAL PRICE]]&lt;=500, "200 - 500", "&gt;500"))</f>
        <v>&gt;500</v>
      </c>
      <c r="L123" s="6">
        <f>Table1[[#This Row],[RATING]]*Table1[[#This Row],[RATING COUNT]]</f>
        <v>136.9</v>
      </c>
      <c r="M123" s="5" t="str">
        <f>IF(Table1[[#This Row],[DISCOUNT PERCENTAGE(%)]]&gt;=50%,"YES", "NO")</f>
        <v>YES</v>
      </c>
      <c r="N123" s="12">
        <f>Table1[[#This Row],[ACTUAL PRICE]]-Table1[[#This Row],[DISCOUNTED PRICE]]/Table1[[#This Row],[ACTUAL PRICE]]*100</f>
        <v>3961.515628907227</v>
      </c>
    </row>
    <row r="124" spans="1:14" x14ac:dyDescent="0.25">
      <c r="A124" s="5" t="s">
        <v>1106</v>
      </c>
      <c r="B124" s="5" t="s">
        <v>13210</v>
      </c>
      <c r="C124" s="5" t="s">
        <v>13075</v>
      </c>
      <c r="D124" s="12">
        <v>8499</v>
      </c>
      <c r="E124" s="12">
        <v>15999</v>
      </c>
      <c r="F124" s="20">
        <v>0.47</v>
      </c>
      <c r="G1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 s="5">
        <v>4.3</v>
      </c>
      <c r="I124" s="6">
        <v>592</v>
      </c>
      <c r="J124" s="15">
        <f t="shared" si="1"/>
        <v>9471408</v>
      </c>
      <c r="K124" s="15" t="str">
        <f>IF(Table1[[#This Row],[ACTUAL PRICE]]&lt;200, "&lt;200", IF(Table1[[#This Row],[ACTUAL PRICE]]&lt;=500, "200 - 500", "&gt;500"))</f>
        <v>&gt;500</v>
      </c>
      <c r="L124" s="6">
        <f>Table1[[#This Row],[RATING]]*Table1[[#This Row],[RATING COUNT]]</f>
        <v>2545.6</v>
      </c>
      <c r="M124" s="5" t="str">
        <f>IF(Table1[[#This Row],[DISCOUNT PERCENTAGE(%)]]&gt;=50%,"YES", "NO")</f>
        <v>NO</v>
      </c>
      <c r="N124" s="12">
        <f>Table1[[#This Row],[ACTUAL PRICE]]-Table1[[#This Row],[DISCOUNTED PRICE]]/Table1[[#This Row],[ACTUAL PRICE]]*100</f>
        <v>15945.877929870618</v>
      </c>
    </row>
    <row r="125" spans="1:14" x14ac:dyDescent="0.25">
      <c r="A125" s="5" t="s">
        <v>1116</v>
      </c>
      <c r="B125" s="5" t="s">
        <v>13211</v>
      </c>
      <c r="C125" s="5" t="s">
        <v>13075</v>
      </c>
      <c r="D125" s="12">
        <v>20990</v>
      </c>
      <c r="E125" s="12">
        <v>44990</v>
      </c>
      <c r="F125" s="20">
        <v>0.53</v>
      </c>
      <c r="G1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5" s="5">
        <v>4.0999999999999996</v>
      </c>
      <c r="I125" s="6">
        <v>1259</v>
      </c>
      <c r="J125" s="15">
        <f t="shared" si="1"/>
        <v>56642410</v>
      </c>
      <c r="K125" s="15" t="str">
        <f>IF(Table1[[#This Row],[ACTUAL PRICE]]&lt;200, "&lt;200", IF(Table1[[#This Row],[ACTUAL PRICE]]&lt;=500, "200 - 500", "&gt;500"))</f>
        <v>&gt;500</v>
      </c>
      <c r="L125" s="6">
        <f>Table1[[#This Row],[RATING]]*Table1[[#This Row],[RATING COUNT]]</f>
        <v>5161.8999999999996</v>
      </c>
      <c r="M125" s="5" t="str">
        <f>IF(Table1[[#This Row],[DISCOUNT PERCENTAGE(%)]]&gt;=50%,"YES", "NO")</f>
        <v>YES</v>
      </c>
      <c r="N125" s="12">
        <f>Table1[[#This Row],[ACTUAL PRICE]]-Table1[[#This Row],[DISCOUNTED PRICE]]/Table1[[#This Row],[ACTUAL PRICE]]*100</f>
        <v>44943.345187819512</v>
      </c>
    </row>
    <row r="126" spans="1:14" x14ac:dyDescent="0.25">
      <c r="A126" s="5" t="s">
        <v>1126</v>
      </c>
      <c r="B126" s="5" t="s">
        <v>13212</v>
      </c>
      <c r="C126" s="5" t="s">
        <v>13075</v>
      </c>
      <c r="D126" s="12">
        <v>32999</v>
      </c>
      <c r="E126" s="12">
        <v>44999</v>
      </c>
      <c r="F126" s="20">
        <v>0.27</v>
      </c>
      <c r="G1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6" s="5">
        <v>4.2</v>
      </c>
      <c r="I126" s="6">
        <v>45238</v>
      </c>
      <c r="J126" s="15">
        <f t="shared" si="1"/>
        <v>2035664762</v>
      </c>
      <c r="K126" s="15" t="str">
        <f>IF(Table1[[#This Row],[ACTUAL PRICE]]&lt;200, "&lt;200", IF(Table1[[#This Row],[ACTUAL PRICE]]&lt;=500, "200 - 500", "&gt;500"))</f>
        <v>&gt;500</v>
      </c>
      <c r="L126" s="6">
        <f>Table1[[#This Row],[RATING]]*Table1[[#This Row],[RATING COUNT]]</f>
        <v>189999.6</v>
      </c>
      <c r="M126" s="5" t="str">
        <f>IF(Table1[[#This Row],[DISCOUNT PERCENTAGE(%)]]&gt;=50%,"YES", "NO")</f>
        <v>NO</v>
      </c>
      <c r="N126" s="12">
        <f>Table1[[#This Row],[ACTUAL PRICE]]-Table1[[#This Row],[DISCOUNTED PRICE]]/Table1[[#This Row],[ACTUAL PRICE]]*100</f>
        <v>44925.667259272428</v>
      </c>
    </row>
    <row r="127" spans="1:14" x14ac:dyDescent="0.25">
      <c r="A127" s="5" t="s">
        <v>1131</v>
      </c>
      <c r="B127" s="5" t="s">
        <v>13213</v>
      </c>
      <c r="C127" s="5" t="s">
        <v>13075</v>
      </c>
      <c r="D127" s="12">
        <v>799</v>
      </c>
      <c r="E127" s="12">
        <v>1700</v>
      </c>
      <c r="F127" s="20">
        <v>0.53</v>
      </c>
      <c r="G1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7" s="5">
        <v>4.0999999999999996</v>
      </c>
      <c r="I127" s="6">
        <v>28638</v>
      </c>
      <c r="J127" s="15">
        <f t="shared" si="1"/>
        <v>48684600</v>
      </c>
      <c r="K127" s="15" t="str">
        <f>IF(Table1[[#This Row],[ACTUAL PRICE]]&lt;200, "&lt;200", IF(Table1[[#This Row],[ACTUAL PRICE]]&lt;=500, "200 - 500", "&gt;500"))</f>
        <v>&gt;500</v>
      </c>
      <c r="L127" s="6">
        <f>Table1[[#This Row],[RATING]]*Table1[[#This Row],[RATING COUNT]]</f>
        <v>117415.79999999999</v>
      </c>
      <c r="M127" s="5" t="str">
        <f>IF(Table1[[#This Row],[DISCOUNT PERCENTAGE(%)]]&gt;=50%,"YES", "NO")</f>
        <v>YES</v>
      </c>
      <c r="N127" s="12">
        <f>Table1[[#This Row],[ACTUAL PRICE]]-Table1[[#This Row],[DISCOUNTED PRICE]]/Table1[[#This Row],[ACTUAL PRICE]]*100</f>
        <v>1653</v>
      </c>
    </row>
    <row r="128" spans="1:14" x14ac:dyDescent="0.25">
      <c r="A128" s="5" t="s">
        <v>1141</v>
      </c>
      <c r="B128" s="5" t="s">
        <v>13214</v>
      </c>
      <c r="C128" s="5" t="s">
        <v>13075</v>
      </c>
      <c r="D128" s="12">
        <v>229</v>
      </c>
      <c r="E128" s="12">
        <v>595</v>
      </c>
      <c r="F128" s="20">
        <v>0.62</v>
      </c>
      <c r="G1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8" s="5">
        <v>4.3</v>
      </c>
      <c r="I128" s="6">
        <v>12835</v>
      </c>
      <c r="J128" s="15">
        <f t="shared" si="1"/>
        <v>7636825</v>
      </c>
      <c r="K128" s="15" t="str">
        <f>IF(Table1[[#This Row],[ACTUAL PRICE]]&lt;200, "&lt;200", IF(Table1[[#This Row],[ACTUAL PRICE]]&lt;=500, "200 - 500", "&gt;500"))</f>
        <v>&gt;500</v>
      </c>
      <c r="L128" s="6">
        <f>Table1[[#This Row],[RATING]]*Table1[[#This Row],[RATING COUNT]]</f>
        <v>55190.5</v>
      </c>
      <c r="M128" s="5" t="str">
        <f>IF(Table1[[#This Row],[DISCOUNT PERCENTAGE(%)]]&gt;=50%,"YES", "NO")</f>
        <v>YES</v>
      </c>
      <c r="N128" s="12">
        <f>Table1[[#This Row],[ACTUAL PRICE]]-Table1[[#This Row],[DISCOUNTED PRICE]]/Table1[[#This Row],[ACTUAL PRICE]]*100</f>
        <v>556.51260504201684</v>
      </c>
    </row>
    <row r="129" spans="1:14" x14ac:dyDescent="0.25">
      <c r="A129" s="5" t="s">
        <v>1151</v>
      </c>
      <c r="B129" s="5" t="s">
        <v>13215</v>
      </c>
      <c r="C129" s="5" t="s">
        <v>13075</v>
      </c>
      <c r="D129" s="12">
        <v>9999</v>
      </c>
      <c r="E129" s="12">
        <v>27990</v>
      </c>
      <c r="F129" s="20">
        <v>0.64</v>
      </c>
      <c r="G1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9" s="5">
        <v>4.2</v>
      </c>
      <c r="I129" s="6">
        <v>1269</v>
      </c>
      <c r="J129" s="15">
        <f t="shared" si="1"/>
        <v>35519310</v>
      </c>
      <c r="K129" s="15" t="str">
        <f>IF(Table1[[#This Row],[ACTUAL PRICE]]&lt;200, "&lt;200", IF(Table1[[#This Row],[ACTUAL PRICE]]&lt;=500, "200 - 500", "&gt;500"))</f>
        <v>&gt;500</v>
      </c>
      <c r="L129" s="6">
        <f>Table1[[#This Row],[RATING]]*Table1[[#This Row],[RATING COUNT]]</f>
        <v>5329.8</v>
      </c>
      <c r="M129" s="5" t="str">
        <f>IF(Table1[[#This Row],[DISCOUNT PERCENTAGE(%)]]&gt;=50%,"YES", "NO")</f>
        <v>YES</v>
      </c>
      <c r="N129" s="12">
        <f>Table1[[#This Row],[ACTUAL PRICE]]-Table1[[#This Row],[DISCOUNTED PRICE]]/Table1[[#This Row],[ACTUAL PRICE]]*100</f>
        <v>27954.276527331189</v>
      </c>
    </row>
    <row r="130" spans="1:14" x14ac:dyDescent="0.25">
      <c r="A130" s="5" t="s">
        <v>1161</v>
      </c>
      <c r="B130" s="5" t="s">
        <v>13216</v>
      </c>
      <c r="C130" s="5" t="s">
        <v>13075</v>
      </c>
      <c r="D130" s="12">
        <v>349</v>
      </c>
      <c r="E130" s="12">
        <v>599</v>
      </c>
      <c r="F130" s="20">
        <v>0.42</v>
      </c>
      <c r="G1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0" s="5">
        <v>4.2</v>
      </c>
      <c r="I130" s="6">
        <v>284</v>
      </c>
      <c r="J130" s="15">
        <f t="shared" ref="J130:J193" si="2">PRODUCT(E130,I130)</f>
        <v>170116</v>
      </c>
      <c r="K130" s="15" t="str">
        <f>IF(Table1[[#This Row],[ACTUAL PRICE]]&lt;200, "&lt;200", IF(Table1[[#This Row],[ACTUAL PRICE]]&lt;=500, "200 - 500", "&gt;500"))</f>
        <v>&gt;500</v>
      </c>
      <c r="L130" s="6">
        <f>Table1[[#This Row],[RATING]]*Table1[[#This Row],[RATING COUNT]]</f>
        <v>1192.8</v>
      </c>
      <c r="M130" s="5" t="str">
        <f>IF(Table1[[#This Row],[DISCOUNT PERCENTAGE(%)]]&gt;=50%,"YES", "NO")</f>
        <v>NO</v>
      </c>
      <c r="N130" s="12">
        <f>Table1[[#This Row],[ACTUAL PRICE]]-Table1[[#This Row],[DISCOUNTED PRICE]]/Table1[[#This Row],[ACTUAL PRICE]]*100</f>
        <v>540.73622704507511</v>
      </c>
    </row>
    <row r="131" spans="1:14" x14ac:dyDescent="0.25">
      <c r="A131" s="5" t="s">
        <v>1171</v>
      </c>
      <c r="B131" s="5" t="s">
        <v>13217</v>
      </c>
      <c r="C131" s="5" t="s">
        <v>13075</v>
      </c>
      <c r="D131" s="12">
        <v>489</v>
      </c>
      <c r="E131" s="12">
        <v>1200</v>
      </c>
      <c r="F131" s="20">
        <v>0.59</v>
      </c>
      <c r="G1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1" s="5">
        <v>4.4000000000000004</v>
      </c>
      <c r="I131" s="6">
        <v>69538</v>
      </c>
      <c r="J131" s="15">
        <f t="shared" si="2"/>
        <v>83445600</v>
      </c>
      <c r="K131" s="15" t="str">
        <f>IF(Table1[[#This Row],[ACTUAL PRICE]]&lt;200, "&lt;200", IF(Table1[[#This Row],[ACTUAL PRICE]]&lt;=500, "200 - 500", "&gt;500"))</f>
        <v>&gt;500</v>
      </c>
      <c r="L131" s="6">
        <f>Table1[[#This Row],[RATING]]*Table1[[#This Row],[RATING COUNT]]</f>
        <v>305967.2</v>
      </c>
      <c r="M131" s="5" t="str">
        <f>IF(Table1[[#This Row],[DISCOUNT PERCENTAGE(%)]]&gt;=50%,"YES", "NO")</f>
        <v>YES</v>
      </c>
      <c r="N131" s="12">
        <f>Table1[[#This Row],[ACTUAL PRICE]]-Table1[[#This Row],[DISCOUNTED PRICE]]/Table1[[#This Row],[ACTUAL PRICE]]*100</f>
        <v>1159.25</v>
      </c>
    </row>
    <row r="132" spans="1:14" x14ac:dyDescent="0.25">
      <c r="A132" s="5" t="s">
        <v>1182</v>
      </c>
      <c r="B132" s="5" t="s">
        <v>13218</v>
      </c>
      <c r="C132" s="5" t="s">
        <v>13075</v>
      </c>
      <c r="D132" s="12">
        <v>23999</v>
      </c>
      <c r="E132" s="12">
        <v>34990</v>
      </c>
      <c r="F132" s="20">
        <v>0.31</v>
      </c>
      <c r="G1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2" s="5">
        <v>4.3</v>
      </c>
      <c r="I132" s="6">
        <v>4703</v>
      </c>
      <c r="J132" s="15">
        <f t="shared" si="2"/>
        <v>164557970</v>
      </c>
      <c r="K132" s="15" t="str">
        <f>IF(Table1[[#This Row],[ACTUAL PRICE]]&lt;200, "&lt;200", IF(Table1[[#This Row],[ACTUAL PRICE]]&lt;=500, "200 - 500", "&gt;500"))</f>
        <v>&gt;500</v>
      </c>
      <c r="L132" s="6">
        <f>Table1[[#This Row],[RATING]]*Table1[[#This Row],[RATING COUNT]]</f>
        <v>20222.899999999998</v>
      </c>
      <c r="M132" s="5" t="str">
        <f>IF(Table1[[#This Row],[DISCOUNT PERCENTAGE(%)]]&gt;=50%,"YES", "NO")</f>
        <v>NO</v>
      </c>
      <c r="N132" s="12">
        <f>Table1[[#This Row],[ACTUAL PRICE]]-Table1[[#This Row],[DISCOUNTED PRICE]]/Table1[[#This Row],[ACTUAL PRICE]]*100</f>
        <v>34921.411831951984</v>
      </c>
    </row>
    <row r="133" spans="1:14" x14ac:dyDescent="0.25">
      <c r="A133" s="5" t="s">
        <v>1186</v>
      </c>
      <c r="B133" s="5" t="s">
        <v>13219</v>
      </c>
      <c r="C133" s="5" t="s">
        <v>13084</v>
      </c>
      <c r="D133" s="12">
        <v>399</v>
      </c>
      <c r="E133" s="12">
        <v>999</v>
      </c>
      <c r="F133" s="20">
        <v>0.6</v>
      </c>
      <c r="G1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3" s="5">
        <v>4.3</v>
      </c>
      <c r="I133" s="6">
        <v>2806</v>
      </c>
      <c r="J133" s="15">
        <f t="shared" si="2"/>
        <v>2803194</v>
      </c>
      <c r="K133" s="15" t="str">
        <f>IF(Table1[[#This Row],[ACTUAL PRICE]]&lt;200, "&lt;200", IF(Table1[[#This Row],[ACTUAL PRICE]]&lt;=500, "200 - 500", "&gt;500"))</f>
        <v>&gt;500</v>
      </c>
      <c r="L133" s="6">
        <f>Table1[[#This Row],[RATING]]*Table1[[#This Row],[RATING COUNT]]</f>
        <v>12065.8</v>
      </c>
      <c r="M133" s="5" t="str">
        <f>IF(Table1[[#This Row],[DISCOUNT PERCENTAGE(%)]]&gt;=50%,"YES", "NO")</f>
        <v>YES</v>
      </c>
      <c r="N133" s="12">
        <f>Table1[[#This Row],[ACTUAL PRICE]]-Table1[[#This Row],[DISCOUNTED PRICE]]/Table1[[#This Row],[ACTUAL PRICE]]*100</f>
        <v>959.0600600600601</v>
      </c>
    </row>
    <row r="134" spans="1:14" x14ac:dyDescent="0.25">
      <c r="A134" s="5" t="s">
        <v>1191</v>
      </c>
      <c r="B134" s="5" t="s">
        <v>13220</v>
      </c>
      <c r="C134" s="5" t="s">
        <v>13075</v>
      </c>
      <c r="D134" s="12">
        <v>349</v>
      </c>
      <c r="E134" s="12">
        <v>1299</v>
      </c>
      <c r="F134" s="20">
        <v>0.73</v>
      </c>
      <c r="G1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34" s="5">
        <v>4</v>
      </c>
      <c r="I134" s="6">
        <v>3295</v>
      </c>
      <c r="J134" s="15">
        <f t="shared" si="2"/>
        <v>4280205</v>
      </c>
      <c r="K134" s="15" t="str">
        <f>IF(Table1[[#This Row],[ACTUAL PRICE]]&lt;200, "&lt;200", IF(Table1[[#This Row],[ACTUAL PRICE]]&lt;=500, "200 - 500", "&gt;500"))</f>
        <v>&gt;500</v>
      </c>
      <c r="L134" s="6">
        <f>Table1[[#This Row],[RATING]]*Table1[[#This Row],[RATING COUNT]]</f>
        <v>13180</v>
      </c>
      <c r="M134" s="5" t="str">
        <f>IF(Table1[[#This Row],[DISCOUNT PERCENTAGE(%)]]&gt;=50%,"YES", "NO")</f>
        <v>YES</v>
      </c>
      <c r="N134" s="12">
        <f>Table1[[#This Row],[ACTUAL PRICE]]-Table1[[#This Row],[DISCOUNTED PRICE]]/Table1[[#This Row],[ACTUAL PRICE]]*100</f>
        <v>1272.1331793687452</v>
      </c>
    </row>
    <row r="135" spans="1:14" x14ac:dyDescent="0.25">
      <c r="A135" s="5" t="s">
        <v>1202</v>
      </c>
      <c r="B135" s="5" t="s">
        <v>13221</v>
      </c>
      <c r="C135" s="5" t="s">
        <v>13084</v>
      </c>
      <c r="D135" s="12">
        <v>179</v>
      </c>
      <c r="E135" s="12">
        <v>299</v>
      </c>
      <c r="F135" s="20">
        <v>0.4</v>
      </c>
      <c r="G1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5" s="5">
        <v>3.9</v>
      </c>
      <c r="I135" s="6">
        <v>81</v>
      </c>
      <c r="J135" s="15">
        <f t="shared" si="2"/>
        <v>24219</v>
      </c>
      <c r="K135" s="15" t="str">
        <f>IF(Table1[[#This Row],[ACTUAL PRICE]]&lt;200, "&lt;200", IF(Table1[[#This Row],[ACTUAL PRICE]]&lt;=500, "200 - 500", "&gt;500"))</f>
        <v>200 - 500</v>
      </c>
      <c r="L135" s="6">
        <f>Table1[[#This Row],[RATING]]*Table1[[#This Row],[RATING COUNT]]</f>
        <v>315.89999999999998</v>
      </c>
      <c r="M135" s="5" t="str">
        <f>IF(Table1[[#This Row],[DISCOUNT PERCENTAGE(%)]]&gt;=50%,"YES", "NO")</f>
        <v>NO</v>
      </c>
      <c r="N135" s="12">
        <f>Table1[[#This Row],[ACTUAL PRICE]]-Table1[[#This Row],[DISCOUNTED PRICE]]/Table1[[#This Row],[ACTUAL PRICE]]*100</f>
        <v>239.13377926421404</v>
      </c>
    </row>
    <row r="136" spans="1:14" x14ac:dyDescent="0.25">
      <c r="A136" s="5" t="s">
        <v>1212</v>
      </c>
      <c r="B136" s="5" t="s">
        <v>13222</v>
      </c>
      <c r="C136" s="5" t="s">
        <v>13084</v>
      </c>
      <c r="D136" s="12">
        <v>689</v>
      </c>
      <c r="E136" s="12">
        <v>1500</v>
      </c>
      <c r="F136" s="20">
        <v>0.54</v>
      </c>
      <c r="G1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6" s="5">
        <v>4.2</v>
      </c>
      <c r="I136" s="6">
        <v>42301</v>
      </c>
      <c r="J136" s="15">
        <f t="shared" si="2"/>
        <v>63451500</v>
      </c>
      <c r="K136" s="15" t="str">
        <f>IF(Table1[[#This Row],[ACTUAL PRICE]]&lt;200, "&lt;200", IF(Table1[[#This Row],[ACTUAL PRICE]]&lt;=500, "200 - 500", "&gt;500"))</f>
        <v>&gt;500</v>
      </c>
      <c r="L136" s="6">
        <f>Table1[[#This Row],[RATING]]*Table1[[#This Row],[RATING COUNT]]</f>
        <v>177664.2</v>
      </c>
      <c r="M136" s="5" t="str">
        <f>IF(Table1[[#This Row],[DISCOUNT PERCENTAGE(%)]]&gt;=50%,"YES", "NO")</f>
        <v>YES</v>
      </c>
      <c r="N136" s="12">
        <f>Table1[[#This Row],[ACTUAL PRICE]]-Table1[[#This Row],[DISCOUNTED PRICE]]/Table1[[#This Row],[ACTUAL PRICE]]*100</f>
        <v>1454.0666666666666</v>
      </c>
    </row>
    <row r="137" spans="1:14" x14ac:dyDescent="0.25">
      <c r="A137" s="5" t="s">
        <v>1222</v>
      </c>
      <c r="B137" s="5" t="s">
        <v>13223</v>
      </c>
      <c r="C137" s="5" t="s">
        <v>13075</v>
      </c>
      <c r="D137" s="12">
        <v>30990</v>
      </c>
      <c r="E137" s="12">
        <v>49990</v>
      </c>
      <c r="F137" s="20">
        <v>0.38</v>
      </c>
      <c r="G1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7" s="5">
        <v>4.3</v>
      </c>
      <c r="I137" s="6">
        <v>1376</v>
      </c>
      <c r="J137" s="15">
        <f t="shared" si="2"/>
        <v>68786240</v>
      </c>
      <c r="K137" s="15" t="str">
        <f>IF(Table1[[#This Row],[ACTUAL PRICE]]&lt;200, "&lt;200", IF(Table1[[#This Row],[ACTUAL PRICE]]&lt;=500, "200 - 500", "&gt;500"))</f>
        <v>&gt;500</v>
      </c>
      <c r="L137" s="6">
        <f>Table1[[#This Row],[RATING]]*Table1[[#This Row],[RATING COUNT]]</f>
        <v>5916.8</v>
      </c>
      <c r="M137" s="5" t="str">
        <f>IF(Table1[[#This Row],[DISCOUNT PERCENTAGE(%)]]&gt;=50%,"YES", "NO")</f>
        <v>NO</v>
      </c>
      <c r="N137" s="12">
        <f>Table1[[#This Row],[ACTUAL PRICE]]-Table1[[#This Row],[DISCOUNTED PRICE]]/Table1[[#This Row],[ACTUAL PRICE]]*100</f>
        <v>49928.007601520301</v>
      </c>
    </row>
    <row r="138" spans="1:14" x14ac:dyDescent="0.25">
      <c r="A138" s="5" t="s">
        <v>1232</v>
      </c>
      <c r="B138" s="5" t="s">
        <v>13224</v>
      </c>
      <c r="C138" s="5" t="s">
        <v>13084</v>
      </c>
      <c r="D138" s="12">
        <v>249</v>
      </c>
      <c r="E138" s="12">
        <v>931</v>
      </c>
      <c r="F138" s="20">
        <v>0.73</v>
      </c>
      <c r="G1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38" s="5">
        <v>3.9</v>
      </c>
      <c r="I138" s="6">
        <v>1075</v>
      </c>
      <c r="J138" s="15">
        <f t="shared" si="2"/>
        <v>1000825</v>
      </c>
      <c r="K138" s="15" t="str">
        <f>IF(Table1[[#This Row],[ACTUAL PRICE]]&lt;200, "&lt;200", IF(Table1[[#This Row],[ACTUAL PRICE]]&lt;=500, "200 - 500", "&gt;500"))</f>
        <v>&gt;500</v>
      </c>
      <c r="L138" s="6">
        <f>Table1[[#This Row],[RATING]]*Table1[[#This Row],[RATING COUNT]]</f>
        <v>4192.5</v>
      </c>
      <c r="M138" s="5" t="str">
        <f>IF(Table1[[#This Row],[DISCOUNT PERCENTAGE(%)]]&gt;=50%,"YES", "NO")</f>
        <v>YES</v>
      </c>
      <c r="N138" s="12">
        <f>Table1[[#This Row],[ACTUAL PRICE]]-Table1[[#This Row],[DISCOUNTED PRICE]]/Table1[[#This Row],[ACTUAL PRICE]]*100</f>
        <v>904.25456498388826</v>
      </c>
    </row>
    <row r="139" spans="1:14" x14ac:dyDescent="0.25">
      <c r="A139" s="5" t="s">
        <v>1237</v>
      </c>
      <c r="B139" s="5" t="s">
        <v>13225</v>
      </c>
      <c r="C139" s="5" t="s">
        <v>13075</v>
      </c>
      <c r="D139" s="12">
        <v>999</v>
      </c>
      <c r="E139" s="12">
        <v>2399</v>
      </c>
      <c r="F139" s="20">
        <v>0.57999999999999996</v>
      </c>
      <c r="G1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9" s="5">
        <v>4.5999999999999996</v>
      </c>
      <c r="I139" s="6">
        <v>3664</v>
      </c>
      <c r="J139" s="15">
        <f t="shared" si="2"/>
        <v>8789936</v>
      </c>
      <c r="K139" s="15" t="str">
        <f>IF(Table1[[#This Row],[ACTUAL PRICE]]&lt;200, "&lt;200", IF(Table1[[#This Row],[ACTUAL PRICE]]&lt;=500, "200 - 500", "&gt;500"))</f>
        <v>&gt;500</v>
      </c>
      <c r="L139" s="6">
        <f>Table1[[#This Row],[RATING]]*Table1[[#This Row],[RATING COUNT]]</f>
        <v>16854.399999999998</v>
      </c>
      <c r="M139" s="5" t="str">
        <f>IF(Table1[[#This Row],[DISCOUNT PERCENTAGE(%)]]&gt;=50%,"YES", "NO")</f>
        <v>YES</v>
      </c>
      <c r="N139" s="12">
        <f>Table1[[#This Row],[ACTUAL PRICE]]-Table1[[#This Row],[DISCOUNTED PRICE]]/Table1[[#This Row],[ACTUAL PRICE]]*100</f>
        <v>2357.357649020425</v>
      </c>
    </row>
    <row r="140" spans="1:14" x14ac:dyDescent="0.25">
      <c r="A140" s="5" t="s">
        <v>1247</v>
      </c>
      <c r="B140" s="5" t="s">
        <v>13226</v>
      </c>
      <c r="C140" s="5" t="s">
        <v>13075</v>
      </c>
      <c r="D140" s="12">
        <v>399</v>
      </c>
      <c r="E140" s="12">
        <v>399</v>
      </c>
      <c r="F140" s="20">
        <v>0</v>
      </c>
      <c r="G1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40" s="5">
        <v>3.9</v>
      </c>
      <c r="I140" s="6">
        <v>1951</v>
      </c>
      <c r="J140" s="15">
        <f t="shared" si="2"/>
        <v>778449</v>
      </c>
      <c r="K140" s="15" t="str">
        <f>IF(Table1[[#This Row],[ACTUAL PRICE]]&lt;200, "&lt;200", IF(Table1[[#This Row],[ACTUAL PRICE]]&lt;=500, "200 - 500", "&gt;500"))</f>
        <v>200 - 500</v>
      </c>
      <c r="L140" s="6">
        <f>Table1[[#This Row],[RATING]]*Table1[[#This Row],[RATING COUNT]]</f>
        <v>7608.9</v>
      </c>
      <c r="M140" s="5" t="str">
        <f>IF(Table1[[#This Row],[DISCOUNT PERCENTAGE(%)]]&gt;=50%,"YES", "NO")</f>
        <v>NO</v>
      </c>
      <c r="N140" s="12">
        <f>Table1[[#This Row],[ACTUAL PRICE]]-Table1[[#This Row],[DISCOUNTED PRICE]]/Table1[[#This Row],[ACTUAL PRICE]]*100</f>
        <v>299</v>
      </c>
    </row>
    <row r="141" spans="1:14" x14ac:dyDescent="0.25">
      <c r="A141" s="5" t="s">
        <v>1257</v>
      </c>
      <c r="B141" s="5" t="s">
        <v>13227</v>
      </c>
      <c r="C141" s="5" t="s">
        <v>13084</v>
      </c>
      <c r="D141" s="12">
        <v>349</v>
      </c>
      <c r="E141" s="12">
        <v>699</v>
      </c>
      <c r="F141" s="20">
        <v>0.5</v>
      </c>
      <c r="G1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41" s="5">
        <v>4.3</v>
      </c>
      <c r="I141" s="6">
        <v>20850</v>
      </c>
      <c r="J141" s="15">
        <f t="shared" si="2"/>
        <v>14574150</v>
      </c>
      <c r="K141" s="15" t="str">
        <f>IF(Table1[[#This Row],[ACTUAL PRICE]]&lt;200, "&lt;200", IF(Table1[[#This Row],[ACTUAL PRICE]]&lt;=500, "200 - 500", "&gt;500"))</f>
        <v>&gt;500</v>
      </c>
      <c r="L141" s="6">
        <f>Table1[[#This Row],[RATING]]*Table1[[#This Row],[RATING COUNT]]</f>
        <v>89655</v>
      </c>
      <c r="M141" s="5" t="str">
        <f>IF(Table1[[#This Row],[DISCOUNT PERCENTAGE(%)]]&gt;=50%,"YES", "NO")</f>
        <v>YES</v>
      </c>
      <c r="N141" s="12">
        <f>Table1[[#This Row],[ACTUAL PRICE]]-Table1[[#This Row],[DISCOUNTED PRICE]]/Table1[[#This Row],[ACTUAL PRICE]]*100</f>
        <v>649.071530758226</v>
      </c>
    </row>
    <row r="142" spans="1:14" x14ac:dyDescent="0.25">
      <c r="A142" s="5" t="s">
        <v>1262</v>
      </c>
      <c r="B142" s="5" t="s">
        <v>13228</v>
      </c>
      <c r="C142" s="5" t="s">
        <v>13084</v>
      </c>
      <c r="D142" s="12">
        <v>399</v>
      </c>
      <c r="E142" s="12">
        <v>1099</v>
      </c>
      <c r="F142" s="20">
        <v>0.64</v>
      </c>
      <c r="G1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42" s="5">
        <v>4.0999999999999996</v>
      </c>
      <c r="I142" s="6">
        <v>2685</v>
      </c>
      <c r="J142" s="15">
        <f t="shared" si="2"/>
        <v>2950815</v>
      </c>
      <c r="K142" s="15" t="str">
        <f>IF(Table1[[#This Row],[ACTUAL PRICE]]&lt;200, "&lt;200", IF(Table1[[#This Row],[ACTUAL PRICE]]&lt;=500, "200 - 500", "&gt;500"))</f>
        <v>&gt;500</v>
      </c>
      <c r="L142" s="6">
        <f>Table1[[#This Row],[RATING]]*Table1[[#This Row],[RATING COUNT]]</f>
        <v>11008.499999999998</v>
      </c>
      <c r="M142" s="5" t="str">
        <f>IF(Table1[[#This Row],[DISCOUNT PERCENTAGE(%)]]&gt;=50%,"YES", "NO")</f>
        <v>YES</v>
      </c>
      <c r="N142" s="12">
        <f>Table1[[#This Row],[ACTUAL PRICE]]-Table1[[#This Row],[DISCOUNTED PRICE]]/Table1[[#This Row],[ACTUAL PRICE]]*100</f>
        <v>1062.6942675159235</v>
      </c>
    </row>
    <row r="143" spans="1:14" x14ac:dyDescent="0.25">
      <c r="A143" s="5" t="s">
        <v>1272</v>
      </c>
      <c r="B143" s="5" t="s">
        <v>13229</v>
      </c>
      <c r="C143" s="5" t="s">
        <v>13084</v>
      </c>
      <c r="D143" s="12">
        <v>1699</v>
      </c>
      <c r="E143" s="12">
        <v>2999</v>
      </c>
      <c r="F143" s="20">
        <v>0.43</v>
      </c>
      <c r="G1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43" s="5">
        <v>4.4000000000000004</v>
      </c>
      <c r="I143" s="6">
        <v>24780</v>
      </c>
      <c r="J143" s="15">
        <f t="shared" si="2"/>
        <v>74315220</v>
      </c>
      <c r="K143" s="15" t="str">
        <f>IF(Table1[[#This Row],[ACTUAL PRICE]]&lt;200, "&lt;200", IF(Table1[[#This Row],[ACTUAL PRICE]]&lt;=500, "200 - 500", "&gt;500"))</f>
        <v>&gt;500</v>
      </c>
      <c r="L143" s="6">
        <f>Table1[[#This Row],[RATING]]*Table1[[#This Row],[RATING COUNT]]</f>
        <v>109032.00000000001</v>
      </c>
      <c r="M143" s="5" t="str">
        <f>IF(Table1[[#This Row],[DISCOUNT PERCENTAGE(%)]]&gt;=50%,"YES", "NO")</f>
        <v>NO</v>
      </c>
      <c r="N143" s="12">
        <f>Table1[[#This Row],[ACTUAL PRICE]]-Table1[[#This Row],[DISCOUNTED PRICE]]/Table1[[#This Row],[ACTUAL PRICE]]*100</f>
        <v>2942.3477825941982</v>
      </c>
    </row>
    <row r="144" spans="1:14" x14ac:dyDescent="0.25">
      <c r="A144" s="5" t="s">
        <v>1277</v>
      </c>
      <c r="B144" s="5" t="s">
        <v>13230</v>
      </c>
      <c r="C144" s="5" t="s">
        <v>13075</v>
      </c>
      <c r="D144" s="12">
        <v>655</v>
      </c>
      <c r="E144" s="12">
        <v>1099</v>
      </c>
      <c r="F144" s="20">
        <v>0.4</v>
      </c>
      <c r="G1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44" s="5">
        <v>3.2</v>
      </c>
      <c r="I144" s="6">
        <v>285</v>
      </c>
      <c r="J144" s="15">
        <f t="shared" si="2"/>
        <v>313215</v>
      </c>
      <c r="K144" s="15" t="str">
        <f>IF(Table1[[#This Row],[ACTUAL PRICE]]&lt;200, "&lt;200", IF(Table1[[#This Row],[ACTUAL PRICE]]&lt;=500, "200 - 500", "&gt;500"))</f>
        <v>&gt;500</v>
      </c>
      <c r="L144" s="6">
        <f>Table1[[#This Row],[RATING]]*Table1[[#This Row],[RATING COUNT]]</f>
        <v>912</v>
      </c>
      <c r="M144" s="5" t="str">
        <f>IF(Table1[[#This Row],[DISCOUNT PERCENTAGE(%)]]&gt;=50%,"YES", "NO")</f>
        <v>NO</v>
      </c>
      <c r="N144" s="12">
        <f>Table1[[#This Row],[ACTUAL PRICE]]-Table1[[#This Row],[DISCOUNTED PRICE]]/Table1[[#This Row],[ACTUAL PRICE]]*100</f>
        <v>1039.400363967243</v>
      </c>
    </row>
    <row r="145" spans="1:14" x14ac:dyDescent="0.25">
      <c r="A145" s="5" t="s">
        <v>1287</v>
      </c>
      <c r="B145" s="5" t="s">
        <v>13231</v>
      </c>
      <c r="C145" s="5" t="s">
        <v>13084</v>
      </c>
      <c r="D145" s="12">
        <v>749</v>
      </c>
      <c r="E145" s="12">
        <v>1339</v>
      </c>
      <c r="F145" s="20">
        <v>0.44</v>
      </c>
      <c r="G1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45" s="5">
        <v>4.2</v>
      </c>
      <c r="I145" s="6">
        <v>179692</v>
      </c>
      <c r="J145" s="15">
        <f t="shared" si="2"/>
        <v>240607588</v>
      </c>
      <c r="K145" s="15" t="str">
        <f>IF(Table1[[#This Row],[ACTUAL PRICE]]&lt;200, "&lt;200", IF(Table1[[#This Row],[ACTUAL PRICE]]&lt;=500, "200 - 500", "&gt;500"))</f>
        <v>&gt;500</v>
      </c>
      <c r="L145" s="6">
        <f>Table1[[#This Row],[RATING]]*Table1[[#This Row],[RATING COUNT]]</f>
        <v>754706.4</v>
      </c>
      <c r="M145" s="5" t="str">
        <f>IF(Table1[[#This Row],[DISCOUNT PERCENTAGE(%)]]&gt;=50%,"YES", "NO")</f>
        <v>NO</v>
      </c>
      <c r="N145" s="12">
        <f>Table1[[#This Row],[ACTUAL PRICE]]-Table1[[#This Row],[DISCOUNTED PRICE]]/Table1[[#This Row],[ACTUAL PRICE]]*100</f>
        <v>1283.0627333831217</v>
      </c>
    </row>
    <row r="146" spans="1:14" x14ac:dyDescent="0.25">
      <c r="A146" s="5" t="s">
        <v>1292</v>
      </c>
      <c r="B146" s="5" t="s">
        <v>13232</v>
      </c>
      <c r="C146" s="5" t="s">
        <v>13075</v>
      </c>
      <c r="D146" s="12">
        <v>9999</v>
      </c>
      <c r="E146" s="12">
        <v>12999</v>
      </c>
      <c r="F146" s="20">
        <v>0.23</v>
      </c>
      <c r="G1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46" s="5">
        <v>4.2</v>
      </c>
      <c r="I146" s="6">
        <v>6088</v>
      </c>
      <c r="J146" s="15">
        <f t="shared" si="2"/>
        <v>79137912</v>
      </c>
      <c r="K146" s="15" t="str">
        <f>IF(Table1[[#This Row],[ACTUAL PRICE]]&lt;200, "&lt;200", IF(Table1[[#This Row],[ACTUAL PRICE]]&lt;=500, "200 - 500", "&gt;500"))</f>
        <v>&gt;500</v>
      </c>
      <c r="L146" s="6">
        <f>Table1[[#This Row],[RATING]]*Table1[[#This Row],[RATING COUNT]]</f>
        <v>25569.600000000002</v>
      </c>
      <c r="M146" s="5" t="str">
        <f>IF(Table1[[#This Row],[DISCOUNT PERCENTAGE(%)]]&gt;=50%,"YES", "NO")</f>
        <v>NO</v>
      </c>
      <c r="N146" s="12">
        <f>Table1[[#This Row],[ACTUAL PRICE]]-Table1[[#This Row],[DISCOUNTED PRICE]]/Table1[[#This Row],[ACTUAL PRICE]]*100</f>
        <v>12922.078698361413</v>
      </c>
    </row>
    <row r="147" spans="1:14" x14ac:dyDescent="0.25">
      <c r="A147" s="5" t="s">
        <v>1302</v>
      </c>
      <c r="B147" s="5" t="s">
        <v>13233</v>
      </c>
      <c r="C147" s="5" t="s">
        <v>13075</v>
      </c>
      <c r="D147" s="12">
        <v>195</v>
      </c>
      <c r="E147" s="12">
        <v>499</v>
      </c>
      <c r="F147" s="20">
        <v>0.61</v>
      </c>
      <c r="G1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47" s="5">
        <v>3.7</v>
      </c>
      <c r="I147" s="6">
        <v>1383</v>
      </c>
      <c r="J147" s="15">
        <f t="shared" si="2"/>
        <v>690117</v>
      </c>
      <c r="K147" s="15" t="str">
        <f>IF(Table1[[#This Row],[ACTUAL PRICE]]&lt;200, "&lt;200", IF(Table1[[#This Row],[ACTUAL PRICE]]&lt;=500, "200 - 500", "&gt;500"))</f>
        <v>200 - 500</v>
      </c>
      <c r="L147" s="6">
        <f>Table1[[#This Row],[RATING]]*Table1[[#This Row],[RATING COUNT]]</f>
        <v>5117.1000000000004</v>
      </c>
      <c r="M147" s="5" t="str">
        <f>IF(Table1[[#This Row],[DISCOUNT PERCENTAGE(%)]]&gt;=50%,"YES", "NO")</f>
        <v>YES</v>
      </c>
      <c r="N147" s="12">
        <f>Table1[[#This Row],[ACTUAL PRICE]]-Table1[[#This Row],[DISCOUNTED PRICE]]/Table1[[#This Row],[ACTUAL PRICE]]*100</f>
        <v>459.92184368737475</v>
      </c>
    </row>
    <row r="148" spans="1:14" x14ac:dyDescent="0.25">
      <c r="A148" s="5" t="s">
        <v>1312</v>
      </c>
      <c r="B148" s="5" t="s">
        <v>13141</v>
      </c>
      <c r="C148" s="5" t="s">
        <v>13084</v>
      </c>
      <c r="D148" s="12">
        <v>999</v>
      </c>
      <c r="E148" s="12">
        <v>2100</v>
      </c>
      <c r="F148" s="20">
        <v>0.52</v>
      </c>
      <c r="G1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48" s="5">
        <v>4.5</v>
      </c>
      <c r="I148" s="6">
        <v>5492</v>
      </c>
      <c r="J148" s="15">
        <f t="shared" si="2"/>
        <v>11533200</v>
      </c>
      <c r="K148" s="15" t="str">
        <f>IF(Table1[[#This Row],[ACTUAL PRICE]]&lt;200, "&lt;200", IF(Table1[[#This Row],[ACTUAL PRICE]]&lt;=500, "200 - 500", "&gt;500"))</f>
        <v>&gt;500</v>
      </c>
      <c r="L148" s="6">
        <f>Table1[[#This Row],[RATING]]*Table1[[#This Row],[RATING COUNT]]</f>
        <v>24714</v>
      </c>
      <c r="M148" s="5" t="str">
        <f>IF(Table1[[#This Row],[DISCOUNT PERCENTAGE(%)]]&gt;=50%,"YES", "NO")</f>
        <v>YES</v>
      </c>
      <c r="N148" s="12">
        <f>Table1[[#This Row],[ACTUAL PRICE]]-Table1[[#This Row],[DISCOUNTED PRICE]]/Table1[[#This Row],[ACTUAL PRICE]]*100</f>
        <v>2052.4285714285716</v>
      </c>
    </row>
    <row r="149" spans="1:14" x14ac:dyDescent="0.25">
      <c r="A149" s="5" t="s">
        <v>1321</v>
      </c>
      <c r="B149" s="5" t="s">
        <v>13234</v>
      </c>
      <c r="C149" s="5" t="s">
        <v>13084</v>
      </c>
      <c r="D149" s="12">
        <v>499</v>
      </c>
      <c r="E149" s="12">
        <v>899</v>
      </c>
      <c r="F149" s="20">
        <v>0.44</v>
      </c>
      <c r="G1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49" s="5">
        <v>4.2</v>
      </c>
      <c r="I149" s="6">
        <v>919</v>
      </c>
      <c r="J149" s="15">
        <f t="shared" si="2"/>
        <v>826181</v>
      </c>
      <c r="K149" s="15" t="str">
        <f>IF(Table1[[#This Row],[ACTUAL PRICE]]&lt;200, "&lt;200", IF(Table1[[#This Row],[ACTUAL PRICE]]&lt;=500, "200 - 500", "&gt;500"))</f>
        <v>&gt;500</v>
      </c>
      <c r="L149" s="6">
        <f>Table1[[#This Row],[RATING]]*Table1[[#This Row],[RATING COUNT]]</f>
        <v>3859.8</v>
      </c>
      <c r="M149" s="5" t="str">
        <f>IF(Table1[[#This Row],[DISCOUNT PERCENTAGE(%)]]&gt;=50%,"YES", "NO")</f>
        <v>NO</v>
      </c>
      <c r="N149" s="12">
        <f>Table1[[#This Row],[ACTUAL PRICE]]-Table1[[#This Row],[DISCOUNTED PRICE]]/Table1[[#This Row],[ACTUAL PRICE]]*100</f>
        <v>843.49388209121241</v>
      </c>
    </row>
    <row r="150" spans="1:14" x14ac:dyDescent="0.25">
      <c r="A150" s="5" t="s">
        <v>1331</v>
      </c>
      <c r="B150" s="5" t="s">
        <v>13235</v>
      </c>
      <c r="C150" s="5" t="s">
        <v>13075</v>
      </c>
      <c r="D150" s="12">
        <v>416</v>
      </c>
      <c r="E150" s="12">
        <v>599</v>
      </c>
      <c r="F150" s="20">
        <v>0.31</v>
      </c>
      <c r="G1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50" s="5">
        <v>4.2</v>
      </c>
      <c r="I150" s="6">
        <v>30023</v>
      </c>
      <c r="J150" s="15">
        <f t="shared" si="2"/>
        <v>17983777</v>
      </c>
      <c r="K150" s="15" t="str">
        <f>IF(Table1[[#This Row],[ACTUAL PRICE]]&lt;200, "&lt;200", IF(Table1[[#This Row],[ACTUAL PRICE]]&lt;=500, "200 - 500", "&gt;500"))</f>
        <v>&gt;500</v>
      </c>
      <c r="L150" s="6">
        <f>Table1[[#This Row],[RATING]]*Table1[[#This Row],[RATING COUNT]]</f>
        <v>126096.6</v>
      </c>
      <c r="M150" s="5" t="str">
        <f>IF(Table1[[#This Row],[DISCOUNT PERCENTAGE(%)]]&gt;=50%,"YES", "NO")</f>
        <v>NO</v>
      </c>
      <c r="N150" s="12">
        <f>Table1[[#This Row],[ACTUAL PRICE]]-Table1[[#This Row],[DISCOUNTED PRICE]]/Table1[[#This Row],[ACTUAL PRICE]]*100</f>
        <v>529.55091819699499</v>
      </c>
    </row>
    <row r="151" spans="1:14" x14ac:dyDescent="0.25">
      <c r="A151" s="5" t="s">
        <v>1342</v>
      </c>
      <c r="B151" s="5" t="s">
        <v>13236</v>
      </c>
      <c r="C151" s="5" t="s">
        <v>13084</v>
      </c>
      <c r="D151" s="12">
        <v>368</v>
      </c>
      <c r="E151" s="12">
        <v>699</v>
      </c>
      <c r="F151" s="20">
        <v>0.47</v>
      </c>
      <c r="G1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51" s="5">
        <v>4.2</v>
      </c>
      <c r="I151" s="6">
        <v>387</v>
      </c>
      <c r="J151" s="15">
        <f t="shared" si="2"/>
        <v>270513</v>
      </c>
      <c r="K151" s="15" t="str">
        <f>IF(Table1[[#This Row],[ACTUAL PRICE]]&lt;200, "&lt;200", IF(Table1[[#This Row],[ACTUAL PRICE]]&lt;=500, "200 - 500", "&gt;500"))</f>
        <v>&gt;500</v>
      </c>
      <c r="L151" s="6">
        <f>Table1[[#This Row],[RATING]]*Table1[[#This Row],[RATING COUNT]]</f>
        <v>1625.4</v>
      </c>
      <c r="M151" s="5" t="str">
        <f>IF(Table1[[#This Row],[DISCOUNT PERCENTAGE(%)]]&gt;=50%,"YES", "NO")</f>
        <v>NO</v>
      </c>
      <c r="N151" s="12">
        <f>Table1[[#This Row],[ACTUAL PRICE]]-Table1[[#This Row],[DISCOUNTED PRICE]]/Table1[[#This Row],[ACTUAL PRICE]]*100</f>
        <v>646.35336194563661</v>
      </c>
    </row>
    <row r="152" spans="1:14" x14ac:dyDescent="0.25">
      <c r="A152" s="5" t="s">
        <v>1352</v>
      </c>
      <c r="B152" s="5" t="s">
        <v>13237</v>
      </c>
      <c r="C152" s="5" t="s">
        <v>13075</v>
      </c>
      <c r="D152" s="12">
        <v>29990</v>
      </c>
      <c r="E152" s="12">
        <v>65000</v>
      </c>
      <c r="F152" s="20">
        <v>0.54</v>
      </c>
      <c r="G1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52" s="5">
        <v>4.0999999999999996</v>
      </c>
      <c r="I152" s="6">
        <v>211</v>
      </c>
      <c r="J152" s="15">
        <f t="shared" si="2"/>
        <v>13715000</v>
      </c>
      <c r="K152" s="15" t="str">
        <f>IF(Table1[[#This Row],[ACTUAL PRICE]]&lt;200, "&lt;200", IF(Table1[[#This Row],[ACTUAL PRICE]]&lt;=500, "200 - 500", "&gt;500"))</f>
        <v>&gt;500</v>
      </c>
      <c r="L152" s="6">
        <f>Table1[[#This Row],[RATING]]*Table1[[#This Row],[RATING COUNT]]</f>
        <v>865.09999999999991</v>
      </c>
      <c r="M152" s="5" t="str">
        <f>IF(Table1[[#This Row],[DISCOUNT PERCENTAGE(%)]]&gt;=50%,"YES", "NO")</f>
        <v>YES</v>
      </c>
      <c r="N152" s="12">
        <f>Table1[[#This Row],[ACTUAL PRICE]]-Table1[[#This Row],[DISCOUNTED PRICE]]/Table1[[#This Row],[ACTUAL PRICE]]*100</f>
        <v>64953.86153846154</v>
      </c>
    </row>
    <row r="153" spans="1:14" x14ac:dyDescent="0.25">
      <c r="A153" s="5" t="s">
        <v>1362</v>
      </c>
      <c r="B153" s="5" t="s">
        <v>13122</v>
      </c>
      <c r="C153" s="5" t="s">
        <v>13084</v>
      </c>
      <c r="D153" s="12">
        <v>339</v>
      </c>
      <c r="E153" s="12">
        <v>1099</v>
      </c>
      <c r="F153" s="20">
        <v>0.69</v>
      </c>
      <c r="G1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53" s="5">
        <v>4.3</v>
      </c>
      <c r="I153" s="6">
        <v>974</v>
      </c>
      <c r="J153" s="15">
        <f t="shared" si="2"/>
        <v>1070426</v>
      </c>
      <c r="K153" s="15" t="str">
        <f>IF(Table1[[#This Row],[ACTUAL PRICE]]&lt;200, "&lt;200", IF(Table1[[#This Row],[ACTUAL PRICE]]&lt;=500, "200 - 500", "&gt;500"))</f>
        <v>&gt;500</v>
      </c>
      <c r="L153" s="6">
        <f>Table1[[#This Row],[RATING]]*Table1[[#This Row],[RATING COUNT]]</f>
        <v>4188.2</v>
      </c>
      <c r="M153" s="5" t="str">
        <f>IF(Table1[[#This Row],[DISCOUNT PERCENTAGE(%)]]&gt;=50%,"YES", "NO")</f>
        <v>YES</v>
      </c>
      <c r="N153" s="12">
        <f>Table1[[#This Row],[ACTUAL PRICE]]-Table1[[#This Row],[DISCOUNTED PRICE]]/Table1[[#This Row],[ACTUAL PRICE]]*100</f>
        <v>1068.1537761601455</v>
      </c>
    </row>
    <row r="154" spans="1:14" x14ac:dyDescent="0.25">
      <c r="A154" s="5" t="s">
        <v>1367</v>
      </c>
      <c r="B154" s="5" t="s">
        <v>13238</v>
      </c>
      <c r="C154" s="5" t="s">
        <v>13075</v>
      </c>
      <c r="D154" s="12">
        <v>15490</v>
      </c>
      <c r="E154" s="12">
        <v>20900</v>
      </c>
      <c r="F154" s="20">
        <v>0.26</v>
      </c>
      <c r="G1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54" s="5">
        <v>4.3</v>
      </c>
      <c r="I154" s="6">
        <v>16299</v>
      </c>
      <c r="J154" s="15">
        <f t="shared" si="2"/>
        <v>340649100</v>
      </c>
      <c r="K154" s="15" t="str">
        <f>IF(Table1[[#This Row],[ACTUAL PRICE]]&lt;200, "&lt;200", IF(Table1[[#This Row],[ACTUAL PRICE]]&lt;=500, "200 - 500", "&gt;500"))</f>
        <v>&gt;500</v>
      </c>
      <c r="L154" s="6">
        <f>Table1[[#This Row],[RATING]]*Table1[[#This Row],[RATING COUNT]]</f>
        <v>70085.7</v>
      </c>
      <c r="M154" s="5" t="str">
        <f>IF(Table1[[#This Row],[DISCOUNT PERCENTAGE(%)]]&gt;=50%,"YES", "NO")</f>
        <v>NO</v>
      </c>
      <c r="N154" s="12">
        <f>Table1[[#This Row],[ACTUAL PRICE]]-Table1[[#This Row],[DISCOUNTED PRICE]]/Table1[[#This Row],[ACTUAL PRICE]]*100</f>
        <v>20825.885167464116</v>
      </c>
    </row>
    <row r="155" spans="1:14" x14ac:dyDescent="0.25">
      <c r="A155" s="5" t="s">
        <v>1372</v>
      </c>
      <c r="B155" s="5" t="s">
        <v>13239</v>
      </c>
      <c r="C155" s="5" t="s">
        <v>13084</v>
      </c>
      <c r="D155" s="12">
        <v>499</v>
      </c>
      <c r="E155" s="12">
        <v>1299</v>
      </c>
      <c r="F155" s="20">
        <v>0.62</v>
      </c>
      <c r="G1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55" s="5">
        <v>4.3</v>
      </c>
      <c r="I155" s="6">
        <v>30411</v>
      </c>
      <c r="J155" s="15">
        <f t="shared" si="2"/>
        <v>39503889</v>
      </c>
      <c r="K155" s="15" t="str">
        <f>IF(Table1[[#This Row],[ACTUAL PRICE]]&lt;200, "&lt;200", IF(Table1[[#This Row],[ACTUAL PRICE]]&lt;=500, "200 - 500", "&gt;500"))</f>
        <v>&gt;500</v>
      </c>
      <c r="L155" s="6">
        <f>Table1[[#This Row],[RATING]]*Table1[[#This Row],[RATING COUNT]]</f>
        <v>130767.29999999999</v>
      </c>
      <c r="M155" s="5" t="str">
        <f>IF(Table1[[#This Row],[DISCOUNT PERCENTAGE(%)]]&gt;=50%,"YES", "NO")</f>
        <v>YES</v>
      </c>
      <c r="N155" s="12">
        <f>Table1[[#This Row],[ACTUAL PRICE]]-Table1[[#This Row],[DISCOUNTED PRICE]]/Table1[[#This Row],[ACTUAL PRICE]]*100</f>
        <v>1260.5858352578907</v>
      </c>
    </row>
    <row r="156" spans="1:14" x14ac:dyDescent="0.25">
      <c r="A156" s="5" t="s">
        <v>1377</v>
      </c>
      <c r="B156" s="5" t="s">
        <v>13240</v>
      </c>
      <c r="C156" s="5" t="s">
        <v>13084</v>
      </c>
      <c r="D156" s="12">
        <v>249</v>
      </c>
      <c r="E156" s="12">
        <v>399</v>
      </c>
      <c r="F156" s="20">
        <v>0.38</v>
      </c>
      <c r="G1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56" s="5">
        <v>3.4</v>
      </c>
      <c r="I156" s="6">
        <v>4642</v>
      </c>
      <c r="J156" s="15">
        <f t="shared" si="2"/>
        <v>1852158</v>
      </c>
      <c r="K156" s="15" t="str">
        <f>IF(Table1[[#This Row],[ACTUAL PRICE]]&lt;200, "&lt;200", IF(Table1[[#This Row],[ACTUAL PRICE]]&lt;=500, "200 - 500", "&gt;500"))</f>
        <v>200 - 500</v>
      </c>
      <c r="L156" s="6">
        <f>Table1[[#This Row],[RATING]]*Table1[[#This Row],[RATING COUNT]]</f>
        <v>15782.8</v>
      </c>
      <c r="M156" s="5" t="str">
        <f>IF(Table1[[#This Row],[DISCOUNT PERCENTAGE(%)]]&gt;=50%,"YES", "NO")</f>
        <v>NO</v>
      </c>
      <c r="N156" s="12">
        <f>Table1[[#This Row],[ACTUAL PRICE]]-Table1[[#This Row],[DISCOUNTED PRICE]]/Table1[[#This Row],[ACTUAL PRICE]]*100</f>
        <v>336.59398496240601</v>
      </c>
    </row>
    <row r="157" spans="1:14" x14ac:dyDescent="0.25">
      <c r="A157" s="5" t="s">
        <v>1387</v>
      </c>
      <c r="B157" s="5" t="s">
        <v>13241</v>
      </c>
      <c r="C157" s="5" t="s">
        <v>13075</v>
      </c>
      <c r="D157" s="12">
        <v>399</v>
      </c>
      <c r="E157" s="12">
        <v>799</v>
      </c>
      <c r="F157" s="20">
        <v>0.5</v>
      </c>
      <c r="G1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57" s="5">
        <v>4.3</v>
      </c>
      <c r="I157" s="6">
        <v>12</v>
      </c>
      <c r="J157" s="15">
        <f t="shared" si="2"/>
        <v>9588</v>
      </c>
      <c r="K157" s="15" t="str">
        <f>IF(Table1[[#This Row],[ACTUAL PRICE]]&lt;200, "&lt;200", IF(Table1[[#This Row],[ACTUAL PRICE]]&lt;=500, "200 - 500", "&gt;500"))</f>
        <v>&gt;500</v>
      </c>
      <c r="L157" s="6">
        <f>Table1[[#This Row],[RATING]]*Table1[[#This Row],[RATING COUNT]]</f>
        <v>51.599999999999994</v>
      </c>
      <c r="M157" s="5" t="str">
        <f>IF(Table1[[#This Row],[DISCOUNT PERCENTAGE(%)]]&gt;=50%,"YES", "NO")</f>
        <v>YES</v>
      </c>
      <c r="N157" s="12">
        <f>Table1[[#This Row],[ACTUAL PRICE]]-Table1[[#This Row],[DISCOUNTED PRICE]]/Table1[[#This Row],[ACTUAL PRICE]]*100</f>
        <v>749.06257822277848</v>
      </c>
    </row>
    <row r="158" spans="1:14" x14ac:dyDescent="0.25">
      <c r="A158" s="5" t="s">
        <v>1397</v>
      </c>
      <c r="B158" s="5" t="s">
        <v>13242</v>
      </c>
      <c r="C158" s="5" t="s">
        <v>13084</v>
      </c>
      <c r="D158" s="12">
        <v>1499</v>
      </c>
      <c r="E158" s="12">
        <v>1999</v>
      </c>
      <c r="F158" s="20">
        <v>0.25</v>
      </c>
      <c r="G1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58" s="5">
        <v>4.4000000000000004</v>
      </c>
      <c r="I158" s="6">
        <v>1951</v>
      </c>
      <c r="J158" s="15">
        <f t="shared" si="2"/>
        <v>3900049</v>
      </c>
      <c r="K158" s="15" t="str">
        <f>IF(Table1[[#This Row],[ACTUAL PRICE]]&lt;200, "&lt;200", IF(Table1[[#This Row],[ACTUAL PRICE]]&lt;=500, "200 - 500", "&gt;500"))</f>
        <v>&gt;500</v>
      </c>
      <c r="L158" s="6">
        <f>Table1[[#This Row],[RATING]]*Table1[[#This Row],[RATING COUNT]]</f>
        <v>8584.4000000000015</v>
      </c>
      <c r="M158" s="5" t="str">
        <f>IF(Table1[[#This Row],[DISCOUNT PERCENTAGE(%)]]&gt;=50%,"YES", "NO")</f>
        <v>NO</v>
      </c>
      <c r="N158" s="12">
        <f>Table1[[#This Row],[ACTUAL PRICE]]-Table1[[#This Row],[DISCOUNTED PRICE]]/Table1[[#This Row],[ACTUAL PRICE]]*100</f>
        <v>1924.0125062531265</v>
      </c>
    </row>
    <row r="159" spans="1:14" x14ac:dyDescent="0.25">
      <c r="A159" s="5" t="s">
        <v>1402</v>
      </c>
      <c r="B159" s="5" t="s">
        <v>13243</v>
      </c>
      <c r="C159" s="5" t="s">
        <v>13075</v>
      </c>
      <c r="D159" s="12">
        <v>9490</v>
      </c>
      <c r="E159" s="12">
        <v>15990</v>
      </c>
      <c r="F159" s="20">
        <v>0.41</v>
      </c>
      <c r="G1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59" s="5">
        <v>3.9</v>
      </c>
      <c r="I159" s="6">
        <v>10480</v>
      </c>
      <c r="J159" s="15">
        <f t="shared" si="2"/>
        <v>167575200</v>
      </c>
      <c r="K159" s="15" t="str">
        <f>IF(Table1[[#This Row],[ACTUAL PRICE]]&lt;200, "&lt;200", IF(Table1[[#This Row],[ACTUAL PRICE]]&lt;=500, "200 - 500", "&gt;500"))</f>
        <v>&gt;500</v>
      </c>
      <c r="L159" s="6">
        <f>Table1[[#This Row],[RATING]]*Table1[[#This Row],[RATING COUNT]]</f>
        <v>40872</v>
      </c>
      <c r="M159" s="5" t="str">
        <f>IF(Table1[[#This Row],[DISCOUNT PERCENTAGE(%)]]&gt;=50%,"YES", "NO")</f>
        <v>NO</v>
      </c>
      <c r="N159" s="12">
        <f>Table1[[#This Row],[ACTUAL PRICE]]-Table1[[#This Row],[DISCOUNTED PRICE]]/Table1[[#This Row],[ACTUAL PRICE]]*100</f>
        <v>15930.650406504064</v>
      </c>
    </row>
    <row r="160" spans="1:14" x14ac:dyDescent="0.25">
      <c r="A160" s="5" t="s">
        <v>1413</v>
      </c>
      <c r="B160" s="5" t="s">
        <v>13244</v>
      </c>
      <c r="C160" s="5" t="s">
        <v>13075</v>
      </c>
      <c r="D160" s="12">
        <v>637</v>
      </c>
      <c r="E160" s="12">
        <v>1499</v>
      </c>
      <c r="F160" s="20">
        <v>0.57999999999999996</v>
      </c>
      <c r="G1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60" s="5">
        <v>4.0999999999999996</v>
      </c>
      <c r="I160" s="6">
        <v>24</v>
      </c>
      <c r="J160" s="15">
        <f t="shared" si="2"/>
        <v>35976</v>
      </c>
      <c r="K160" s="15" t="str">
        <f>IF(Table1[[#This Row],[ACTUAL PRICE]]&lt;200, "&lt;200", IF(Table1[[#This Row],[ACTUAL PRICE]]&lt;=500, "200 - 500", "&gt;500"))</f>
        <v>&gt;500</v>
      </c>
      <c r="L160" s="6">
        <f>Table1[[#This Row],[RATING]]*Table1[[#This Row],[RATING COUNT]]</f>
        <v>98.399999999999991</v>
      </c>
      <c r="M160" s="5" t="str">
        <f>IF(Table1[[#This Row],[DISCOUNT PERCENTAGE(%)]]&gt;=50%,"YES", "NO")</f>
        <v>YES</v>
      </c>
      <c r="N160" s="12">
        <f>Table1[[#This Row],[ACTUAL PRICE]]-Table1[[#This Row],[DISCOUNTED PRICE]]/Table1[[#This Row],[ACTUAL PRICE]]*100</f>
        <v>1456.5050033355569</v>
      </c>
    </row>
    <row r="161" spans="1:14" x14ac:dyDescent="0.25">
      <c r="A161" s="5" t="s">
        <v>1423</v>
      </c>
      <c r="B161" s="5" t="s">
        <v>13245</v>
      </c>
      <c r="C161" s="5" t="s">
        <v>13075</v>
      </c>
      <c r="D161" s="12">
        <v>399</v>
      </c>
      <c r="E161" s="12">
        <v>899</v>
      </c>
      <c r="F161" s="20">
        <v>0.56000000000000005</v>
      </c>
      <c r="G1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61" s="5">
        <v>3.9</v>
      </c>
      <c r="I161" s="6">
        <v>254</v>
      </c>
      <c r="J161" s="15">
        <f t="shared" si="2"/>
        <v>228346</v>
      </c>
      <c r="K161" s="15" t="str">
        <f>IF(Table1[[#This Row],[ACTUAL PRICE]]&lt;200, "&lt;200", IF(Table1[[#This Row],[ACTUAL PRICE]]&lt;=500, "200 - 500", "&gt;500"))</f>
        <v>&gt;500</v>
      </c>
      <c r="L161" s="6">
        <f>Table1[[#This Row],[RATING]]*Table1[[#This Row],[RATING COUNT]]</f>
        <v>990.6</v>
      </c>
      <c r="M161" s="5" t="str">
        <f>IF(Table1[[#This Row],[DISCOUNT PERCENTAGE(%)]]&gt;=50%,"YES", "NO")</f>
        <v>YES</v>
      </c>
      <c r="N161" s="12">
        <f>Table1[[#This Row],[ACTUAL PRICE]]-Table1[[#This Row],[DISCOUNTED PRICE]]/Table1[[#This Row],[ACTUAL PRICE]]*100</f>
        <v>854.61735261401554</v>
      </c>
    </row>
    <row r="162" spans="1:14" x14ac:dyDescent="0.25">
      <c r="A162" s="5" t="s">
        <v>1433</v>
      </c>
      <c r="B162" s="5" t="s">
        <v>13246</v>
      </c>
      <c r="C162" s="5" t="s">
        <v>13075</v>
      </c>
      <c r="D162" s="12">
        <v>1089</v>
      </c>
      <c r="E162" s="12">
        <v>1600</v>
      </c>
      <c r="F162" s="20">
        <v>0.32</v>
      </c>
      <c r="G1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62" s="5">
        <v>4</v>
      </c>
      <c r="I162" s="6">
        <v>3565</v>
      </c>
      <c r="J162" s="15">
        <f t="shared" si="2"/>
        <v>5704000</v>
      </c>
      <c r="K162" s="15" t="str">
        <f>IF(Table1[[#This Row],[ACTUAL PRICE]]&lt;200, "&lt;200", IF(Table1[[#This Row],[ACTUAL PRICE]]&lt;=500, "200 - 500", "&gt;500"))</f>
        <v>&gt;500</v>
      </c>
      <c r="L162" s="6">
        <f>Table1[[#This Row],[RATING]]*Table1[[#This Row],[RATING COUNT]]</f>
        <v>14260</v>
      </c>
      <c r="M162" s="5" t="str">
        <f>IF(Table1[[#This Row],[DISCOUNT PERCENTAGE(%)]]&gt;=50%,"YES", "NO")</f>
        <v>NO</v>
      </c>
      <c r="N162" s="12">
        <f>Table1[[#This Row],[ACTUAL PRICE]]-Table1[[#This Row],[DISCOUNTED PRICE]]/Table1[[#This Row],[ACTUAL PRICE]]*100</f>
        <v>1531.9375</v>
      </c>
    </row>
    <row r="163" spans="1:14" x14ac:dyDescent="0.25">
      <c r="A163" s="5" t="s">
        <v>1443</v>
      </c>
      <c r="B163" s="5" t="s">
        <v>13247</v>
      </c>
      <c r="C163" s="5" t="s">
        <v>13084</v>
      </c>
      <c r="D163" s="12">
        <v>339</v>
      </c>
      <c r="E163" s="12">
        <v>999</v>
      </c>
      <c r="F163" s="20">
        <v>0.66</v>
      </c>
      <c r="G1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63" s="5">
        <v>4.3</v>
      </c>
      <c r="I163" s="6">
        <v>6255</v>
      </c>
      <c r="J163" s="15">
        <f t="shared" si="2"/>
        <v>6248745</v>
      </c>
      <c r="K163" s="15" t="str">
        <f>IF(Table1[[#This Row],[ACTUAL PRICE]]&lt;200, "&lt;200", IF(Table1[[#This Row],[ACTUAL PRICE]]&lt;=500, "200 - 500", "&gt;500"))</f>
        <v>&gt;500</v>
      </c>
      <c r="L163" s="6">
        <f>Table1[[#This Row],[RATING]]*Table1[[#This Row],[RATING COUNT]]</f>
        <v>26896.5</v>
      </c>
      <c r="M163" s="5" t="str">
        <f>IF(Table1[[#This Row],[DISCOUNT PERCENTAGE(%)]]&gt;=50%,"YES", "NO")</f>
        <v>YES</v>
      </c>
      <c r="N163" s="12">
        <f>Table1[[#This Row],[ACTUAL PRICE]]-Table1[[#This Row],[DISCOUNTED PRICE]]/Table1[[#This Row],[ACTUAL PRICE]]*100</f>
        <v>965.06606606606601</v>
      </c>
    </row>
    <row r="164" spans="1:14" x14ac:dyDescent="0.25">
      <c r="A164" s="5" t="s">
        <v>1452</v>
      </c>
      <c r="B164" s="5" t="s">
        <v>13248</v>
      </c>
      <c r="C164" s="5" t="s">
        <v>13084</v>
      </c>
      <c r="D164" s="12">
        <v>149</v>
      </c>
      <c r="E164" s="12">
        <v>499</v>
      </c>
      <c r="F164" s="20">
        <v>0.7</v>
      </c>
      <c r="G1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64" s="5">
        <v>4</v>
      </c>
      <c r="I164" s="6">
        <v>7732</v>
      </c>
      <c r="J164" s="15">
        <f t="shared" si="2"/>
        <v>3858268</v>
      </c>
      <c r="K164" s="15" t="str">
        <f>IF(Table1[[#This Row],[ACTUAL PRICE]]&lt;200, "&lt;200", IF(Table1[[#This Row],[ACTUAL PRICE]]&lt;=500, "200 - 500", "&gt;500"))</f>
        <v>200 - 500</v>
      </c>
      <c r="L164" s="6">
        <f>Table1[[#This Row],[RATING]]*Table1[[#This Row],[RATING COUNT]]</f>
        <v>30928</v>
      </c>
      <c r="M164" s="5" t="str">
        <f>IF(Table1[[#This Row],[DISCOUNT PERCENTAGE(%)]]&gt;=50%,"YES", "NO")</f>
        <v>YES</v>
      </c>
      <c r="N164" s="12">
        <f>Table1[[#This Row],[ACTUAL PRICE]]-Table1[[#This Row],[DISCOUNTED PRICE]]/Table1[[#This Row],[ACTUAL PRICE]]*100</f>
        <v>469.14028056112227</v>
      </c>
    </row>
    <row r="165" spans="1:14" x14ac:dyDescent="0.25">
      <c r="A165" s="5" t="s">
        <v>1457</v>
      </c>
      <c r="B165" s="5" t="s">
        <v>13249</v>
      </c>
      <c r="C165" s="5" t="s">
        <v>13084</v>
      </c>
      <c r="D165" s="12">
        <v>149</v>
      </c>
      <c r="E165" s="12">
        <v>399</v>
      </c>
      <c r="F165" s="20">
        <v>0.63</v>
      </c>
      <c r="G1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65" s="5">
        <v>3.9</v>
      </c>
      <c r="I165" s="6">
        <v>57</v>
      </c>
      <c r="J165" s="15">
        <f t="shared" si="2"/>
        <v>22743</v>
      </c>
      <c r="K165" s="15" t="str">
        <f>IF(Table1[[#This Row],[ACTUAL PRICE]]&lt;200, "&lt;200", IF(Table1[[#This Row],[ACTUAL PRICE]]&lt;=500, "200 - 500", "&gt;500"))</f>
        <v>200 - 500</v>
      </c>
      <c r="L165" s="6">
        <f>Table1[[#This Row],[RATING]]*Table1[[#This Row],[RATING COUNT]]</f>
        <v>222.29999999999998</v>
      </c>
      <c r="M165" s="5" t="str">
        <f>IF(Table1[[#This Row],[DISCOUNT PERCENTAGE(%)]]&gt;=50%,"YES", "NO")</f>
        <v>YES</v>
      </c>
      <c r="N165" s="12">
        <f>Table1[[#This Row],[ACTUAL PRICE]]-Table1[[#This Row],[DISCOUNTED PRICE]]/Table1[[#This Row],[ACTUAL PRICE]]*100</f>
        <v>361.65664160401002</v>
      </c>
    </row>
    <row r="166" spans="1:14" x14ac:dyDescent="0.25">
      <c r="A166" s="5" t="s">
        <v>1466</v>
      </c>
      <c r="B166" s="5" t="s">
        <v>13250</v>
      </c>
      <c r="C166" s="5" t="s">
        <v>13084</v>
      </c>
      <c r="D166" s="12">
        <v>599</v>
      </c>
      <c r="E166" s="12">
        <v>849</v>
      </c>
      <c r="F166" s="20">
        <v>0.28999999999999998</v>
      </c>
      <c r="G1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66" s="5">
        <v>4.5</v>
      </c>
      <c r="I166" s="6">
        <v>577</v>
      </c>
      <c r="J166" s="15">
        <f t="shared" si="2"/>
        <v>489873</v>
      </c>
      <c r="K166" s="15" t="str">
        <f>IF(Table1[[#This Row],[ACTUAL PRICE]]&lt;200, "&lt;200", IF(Table1[[#This Row],[ACTUAL PRICE]]&lt;=500, "200 - 500", "&gt;500"))</f>
        <v>&gt;500</v>
      </c>
      <c r="L166" s="6">
        <f>Table1[[#This Row],[RATING]]*Table1[[#This Row],[RATING COUNT]]</f>
        <v>2596.5</v>
      </c>
      <c r="M166" s="5" t="str">
        <f>IF(Table1[[#This Row],[DISCOUNT PERCENTAGE(%)]]&gt;=50%,"YES", "NO")</f>
        <v>NO</v>
      </c>
      <c r="N166" s="12">
        <f>Table1[[#This Row],[ACTUAL PRICE]]-Table1[[#This Row],[DISCOUNTED PRICE]]/Table1[[#This Row],[ACTUAL PRICE]]*100</f>
        <v>778.44640753828037</v>
      </c>
    </row>
    <row r="167" spans="1:14" x14ac:dyDescent="0.25">
      <c r="A167" s="5" t="s">
        <v>1476</v>
      </c>
      <c r="B167" s="5" t="s">
        <v>13251</v>
      </c>
      <c r="C167" s="5" t="s">
        <v>13075</v>
      </c>
      <c r="D167" s="12">
        <v>299</v>
      </c>
      <c r="E167" s="12">
        <v>1199</v>
      </c>
      <c r="F167" s="20">
        <v>0.75</v>
      </c>
      <c r="G1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67" s="5">
        <v>3.9</v>
      </c>
      <c r="I167" s="6">
        <v>1193</v>
      </c>
      <c r="J167" s="15">
        <f t="shared" si="2"/>
        <v>1430407</v>
      </c>
      <c r="K167" s="15" t="str">
        <f>IF(Table1[[#This Row],[ACTUAL PRICE]]&lt;200, "&lt;200", IF(Table1[[#This Row],[ACTUAL PRICE]]&lt;=500, "200 - 500", "&gt;500"))</f>
        <v>&gt;500</v>
      </c>
      <c r="L167" s="6">
        <f>Table1[[#This Row],[RATING]]*Table1[[#This Row],[RATING COUNT]]</f>
        <v>4652.7</v>
      </c>
      <c r="M167" s="5" t="str">
        <f>IF(Table1[[#This Row],[DISCOUNT PERCENTAGE(%)]]&gt;=50%,"YES", "NO")</f>
        <v>YES</v>
      </c>
      <c r="N167" s="12">
        <f>Table1[[#This Row],[ACTUAL PRICE]]-Table1[[#This Row],[DISCOUNTED PRICE]]/Table1[[#This Row],[ACTUAL PRICE]]*100</f>
        <v>1174.0625521267723</v>
      </c>
    </row>
    <row r="168" spans="1:14" x14ac:dyDescent="0.25">
      <c r="A168" s="5" t="s">
        <v>1486</v>
      </c>
      <c r="B168" s="5" t="s">
        <v>13192</v>
      </c>
      <c r="C168" s="5" t="s">
        <v>13084</v>
      </c>
      <c r="D168" s="12">
        <v>399</v>
      </c>
      <c r="E168" s="12">
        <v>1299</v>
      </c>
      <c r="F168" s="20">
        <v>0.69</v>
      </c>
      <c r="G1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68" s="5">
        <v>4.2</v>
      </c>
      <c r="I168" s="6">
        <v>13120</v>
      </c>
      <c r="J168" s="15">
        <f t="shared" si="2"/>
        <v>17042880</v>
      </c>
      <c r="K168" s="15" t="str">
        <f>IF(Table1[[#This Row],[ACTUAL PRICE]]&lt;200, "&lt;200", IF(Table1[[#This Row],[ACTUAL PRICE]]&lt;=500, "200 - 500", "&gt;500"))</f>
        <v>&gt;500</v>
      </c>
      <c r="L168" s="6">
        <f>Table1[[#This Row],[RATING]]*Table1[[#This Row],[RATING COUNT]]</f>
        <v>55104</v>
      </c>
      <c r="M168" s="5" t="str">
        <f>IF(Table1[[#This Row],[DISCOUNT PERCENTAGE(%)]]&gt;=50%,"YES", "NO")</f>
        <v>YES</v>
      </c>
      <c r="N168" s="12">
        <f>Table1[[#This Row],[ACTUAL PRICE]]-Table1[[#This Row],[DISCOUNTED PRICE]]/Table1[[#This Row],[ACTUAL PRICE]]*100</f>
        <v>1268.2840646651271</v>
      </c>
    </row>
    <row r="169" spans="1:14" x14ac:dyDescent="0.25">
      <c r="A169" s="5" t="s">
        <v>1491</v>
      </c>
      <c r="B169" s="5" t="s">
        <v>13252</v>
      </c>
      <c r="C169" s="5" t="s">
        <v>13075</v>
      </c>
      <c r="D169" s="12">
        <v>339</v>
      </c>
      <c r="E169" s="12">
        <v>1999</v>
      </c>
      <c r="F169" s="20">
        <v>0.83</v>
      </c>
      <c r="G1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169" s="5">
        <v>4</v>
      </c>
      <c r="I169" s="6">
        <v>343</v>
      </c>
      <c r="J169" s="15">
        <f t="shared" si="2"/>
        <v>685657</v>
      </c>
      <c r="K169" s="15" t="str">
        <f>IF(Table1[[#This Row],[ACTUAL PRICE]]&lt;200, "&lt;200", IF(Table1[[#This Row],[ACTUAL PRICE]]&lt;=500, "200 - 500", "&gt;500"))</f>
        <v>&gt;500</v>
      </c>
      <c r="L169" s="6">
        <f>Table1[[#This Row],[RATING]]*Table1[[#This Row],[RATING COUNT]]</f>
        <v>1372</v>
      </c>
      <c r="M169" s="5" t="str">
        <f>IF(Table1[[#This Row],[DISCOUNT PERCENTAGE(%)]]&gt;=50%,"YES", "NO")</f>
        <v>YES</v>
      </c>
      <c r="N169" s="12">
        <f>Table1[[#This Row],[ACTUAL PRICE]]-Table1[[#This Row],[DISCOUNTED PRICE]]/Table1[[#This Row],[ACTUAL PRICE]]*100</f>
        <v>1982.0415207603801</v>
      </c>
    </row>
    <row r="170" spans="1:14" x14ac:dyDescent="0.25">
      <c r="A170" s="5" t="s">
        <v>1501</v>
      </c>
      <c r="B170" s="5" t="s">
        <v>13253</v>
      </c>
      <c r="C170" s="5" t="s">
        <v>13075</v>
      </c>
      <c r="D170" s="12">
        <v>12499</v>
      </c>
      <c r="E170" s="12">
        <v>22990</v>
      </c>
      <c r="F170" s="20">
        <v>0.46</v>
      </c>
      <c r="G1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70" s="5">
        <v>4.3</v>
      </c>
      <c r="I170" s="6">
        <v>1611</v>
      </c>
      <c r="J170" s="15">
        <f t="shared" si="2"/>
        <v>37036890</v>
      </c>
      <c r="K170" s="15" t="str">
        <f>IF(Table1[[#This Row],[ACTUAL PRICE]]&lt;200, "&lt;200", IF(Table1[[#This Row],[ACTUAL PRICE]]&lt;=500, "200 - 500", "&gt;500"))</f>
        <v>&gt;500</v>
      </c>
      <c r="L170" s="6">
        <f>Table1[[#This Row],[RATING]]*Table1[[#This Row],[RATING COUNT]]</f>
        <v>6927.2999999999993</v>
      </c>
      <c r="M170" s="5" t="str">
        <f>IF(Table1[[#This Row],[DISCOUNT PERCENTAGE(%)]]&gt;=50%,"YES", "NO")</f>
        <v>NO</v>
      </c>
      <c r="N170" s="12">
        <f>Table1[[#This Row],[ACTUAL PRICE]]-Table1[[#This Row],[DISCOUNTED PRICE]]/Table1[[#This Row],[ACTUAL PRICE]]*100</f>
        <v>22935.632883862549</v>
      </c>
    </row>
    <row r="171" spans="1:14" x14ac:dyDescent="0.25">
      <c r="A171" s="5" t="s">
        <v>1511</v>
      </c>
      <c r="B171" s="5" t="s">
        <v>13254</v>
      </c>
      <c r="C171" s="5" t="s">
        <v>13084</v>
      </c>
      <c r="D171" s="12">
        <v>249</v>
      </c>
      <c r="E171" s="12">
        <v>399</v>
      </c>
      <c r="F171" s="20">
        <v>0.38</v>
      </c>
      <c r="G1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71" s="5">
        <v>4</v>
      </c>
      <c r="I171" s="6">
        <v>6558</v>
      </c>
      <c r="J171" s="15">
        <f t="shared" si="2"/>
        <v>2616642</v>
      </c>
      <c r="K171" s="15" t="str">
        <f>IF(Table1[[#This Row],[ACTUAL PRICE]]&lt;200, "&lt;200", IF(Table1[[#This Row],[ACTUAL PRICE]]&lt;=500, "200 - 500", "&gt;500"))</f>
        <v>200 - 500</v>
      </c>
      <c r="L171" s="6">
        <f>Table1[[#This Row],[RATING]]*Table1[[#This Row],[RATING COUNT]]</f>
        <v>26232</v>
      </c>
      <c r="M171" s="5" t="str">
        <f>IF(Table1[[#This Row],[DISCOUNT PERCENTAGE(%)]]&gt;=50%,"YES", "NO")</f>
        <v>NO</v>
      </c>
      <c r="N171" s="12">
        <f>Table1[[#This Row],[ACTUAL PRICE]]-Table1[[#This Row],[DISCOUNTED PRICE]]/Table1[[#This Row],[ACTUAL PRICE]]*100</f>
        <v>336.59398496240601</v>
      </c>
    </row>
    <row r="172" spans="1:14" x14ac:dyDescent="0.25">
      <c r="A172" s="5" t="s">
        <v>1521</v>
      </c>
      <c r="B172" s="5" t="s">
        <v>13255</v>
      </c>
      <c r="C172" s="5" t="s">
        <v>13084</v>
      </c>
      <c r="D172" s="12">
        <v>1399</v>
      </c>
      <c r="E172" s="12">
        <v>2499</v>
      </c>
      <c r="F172" s="20">
        <v>0.44</v>
      </c>
      <c r="G1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72" s="5">
        <v>4.4000000000000004</v>
      </c>
      <c r="I172" s="6">
        <v>23169</v>
      </c>
      <c r="J172" s="15">
        <f t="shared" si="2"/>
        <v>57899331</v>
      </c>
      <c r="K172" s="15" t="str">
        <f>IF(Table1[[#This Row],[ACTUAL PRICE]]&lt;200, "&lt;200", IF(Table1[[#This Row],[ACTUAL PRICE]]&lt;=500, "200 - 500", "&gt;500"))</f>
        <v>&gt;500</v>
      </c>
      <c r="L172" s="6">
        <f>Table1[[#This Row],[RATING]]*Table1[[#This Row],[RATING COUNT]]</f>
        <v>101943.6</v>
      </c>
      <c r="M172" s="5" t="str">
        <f>IF(Table1[[#This Row],[DISCOUNT PERCENTAGE(%)]]&gt;=50%,"YES", "NO")</f>
        <v>NO</v>
      </c>
      <c r="N172" s="12">
        <f>Table1[[#This Row],[ACTUAL PRICE]]-Table1[[#This Row],[DISCOUNTED PRICE]]/Table1[[#This Row],[ACTUAL PRICE]]*100</f>
        <v>2443.017607042817</v>
      </c>
    </row>
    <row r="173" spans="1:14" x14ac:dyDescent="0.25">
      <c r="A173" s="5" t="s">
        <v>1531</v>
      </c>
      <c r="B173" s="5" t="s">
        <v>13256</v>
      </c>
      <c r="C173" s="5" t="s">
        <v>13075</v>
      </c>
      <c r="D173" s="12">
        <v>32999</v>
      </c>
      <c r="E173" s="12">
        <v>47990</v>
      </c>
      <c r="F173" s="20">
        <v>0.31</v>
      </c>
      <c r="G1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73" s="5">
        <v>4.3</v>
      </c>
      <c r="I173" s="6">
        <v>4703</v>
      </c>
      <c r="J173" s="15">
        <f t="shared" si="2"/>
        <v>225696970</v>
      </c>
      <c r="K173" s="15" t="str">
        <f>IF(Table1[[#This Row],[ACTUAL PRICE]]&lt;200, "&lt;200", IF(Table1[[#This Row],[ACTUAL PRICE]]&lt;=500, "200 - 500", "&gt;500"))</f>
        <v>&gt;500</v>
      </c>
      <c r="L173" s="6">
        <f>Table1[[#This Row],[RATING]]*Table1[[#This Row],[RATING COUNT]]</f>
        <v>20222.899999999998</v>
      </c>
      <c r="M173" s="5" t="str">
        <f>IF(Table1[[#This Row],[DISCOUNT PERCENTAGE(%)]]&gt;=50%,"YES", "NO")</f>
        <v>NO</v>
      </c>
      <c r="N173" s="12">
        <f>Table1[[#This Row],[ACTUAL PRICE]]-Table1[[#This Row],[DISCOUNTED PRICE]]/Table1[[#This Row],[ACTUAL PRICE]]*100</f>
        <v>47921.23775786622</v>
      </c>
    </row>
    <row r="174" spans="1:14" x14ac:dyDescent="0.25">
      <c r="A174" s="5" t="s">
        <v>1535</v>
      </c>
      <c r="B174" s="5" t="s">
        <v>13257</v>
      </c>
      <c r="C174" s="5" t="s">
        <v>13084</v>
      </c>
      <c r="D174" s="12">
        <v>149</v>
      </c>
      <c r="E174" s="12">
        <v>399</v>
      </c>
      <c r="F174" s="20">
        <v>0.63</v>
      </c>
      <c r="G1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74" s="5">
        <v>4</v>
      </c>
      <c r="I174" s="6">
        <v>1423</v>
      </c>
      <c r="J174" s="15">
        <f t="shared" si="2"/>
        <v>567777</v>
      </c>
      <c r="K174" s="15" t="str">
        <f>IF(Table1[[#This Row],[ACTUAL PRICE]]&lt;200, "&lt;200", IF(Table1[[#This Row],[ACTUAL PRICE]]&lt;=500, "200 - 500", "&gt;500"))</f>
        <v>200 - 500</v>
      </c>
      <c r="L174" s="6">
        <f>Table1[[#This Row],[RATING]]*Table1[[#This Row],[RATING COUNT]]</f>
        <v>5692</v>
      </c>
      <c r="M174" s="5" t="str">
        <f>IF(Table1[[#This Row],[DISCOUNT PERCENTAGE(%)]]&gt;=50%,"YES", "NO")</f>
        <v>YES</v>
      </c>
      <c r="N174" s="12">
        <f>Table1[[#This Row],[ACTUAL PRICE]]-Table1[[#This Row],[DISCOUNTED PRICE]]/Table1[[#This Row],[ACTUAL PRICE]]*100</f>
        <v>361.65664160401002</v>
      </c>
    </row>
    <row r="175" spans="1:14" x14ac:dyDescent="0.25">
      <c r="A175" s="5" t="s">
        <v>1540</v>
      </c>
      <c r="B175" s="5" t="s">
        <v>13258</v>
      </c>
      <c r="C175" s="5" t="s">
        <v>13084</v>
      </c>
      <c r="D175" s="12">
        <v>325</v>
      </c>
      <c r="E175" s="12">
        <v>999</v>
      </c>
      <c r="F175" s="20">
        <v>0.67</v>
      </c>
      <c r="G1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75" s="5">
        <v>4.3</v>
      </c>
      <c r="I175" s="6">
        <v>2651</v>
      </c>
      <c r="J175" s="15">
        <f t="shared" si="2"/>
        <v>2648349</v>
      </c>
      <c r="K175" s="15" t="str">
        <f>IF(Table1[[#This Row],[ACTUAL PRICE]]&lt;200, "&lt;200", IF(Table1[[#This Row],[ACTUAL PRICE]]&lt;=500, "200 - 500", "&gt;500"))</f>
        <v>&gt;500</v>
      </c>
      <c r="L175" s="6">
        <f>Table1[[#This Row],[RATING]]*Table1[[#This Row],[RATING COUNT]]</f>
        <v>11399.3</v>
      </c>
      <c r="M175" s="5" t="str">
        <f>IF(Table1[[#This Row],[DISCOUNT PERCENTAGE(%)]]&gt;=50%,"YES", "NO")</f>
        <v>YES</v>
      </c>
      <c r="N175" s="12">
        <f>Table1[[#This Row],[ACTUAL PRICE]]-Table1[[#This Row],[DISCOUNTED PRICE]]/Table1[[#This Row],[ACTUAL PRICE]]*100</f>
        <v>966.46746746746749</v>
      </c>
    </row>
    <row r="176" spans="1:14" x14ac:dyDescent="0.25">
      <c r="A176" s="5" t="s">
        <v>1550</v>
      </c>
      <c r="B176" s="5" t="s">
        <v>13259</v>
      </c>
      <c r="C176" s="5" t="s">
        <v>13084</v>
      </c>
      <c r="D176" s="12">
        <v>399</v>
      </c>
      <c r="E176" s="12">
        <v>1999</v>
      </c>
      <c r="F176" s="20">
        <v>0.8</v>
      </c>
      <c r="G1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76" s="5">
        <v>5</v>
      </c>
      <c r="I176" s="6">
        <v>5</v>
      </c>
      <c r="J176" s="15">
        <f t="shared" si="2"/>
        <v>9995</v>
      </c>
      <c r="K176" s="15" t="str">
        <f>IF(Table1[[#This Row],[ACTUAL PRICE]]&lt;200, "&lt;200", IF(Table1[[#This Row],[ACTUAL PRICE]]&lt;=500, "200 - 500", "&gt;500"))</f>
        <v>&gt;500</v>
      </c>
      <c r="L176" s="6">
        <f>Table1[[#This Row],[RATING]]*Table1[[#This Row],[RATING COUNT]]</f>
        <v>25</v>
      </c>
      <c r="M176" s="5" t="str">
        <f>IF(Table1[[#This Row],[DISCOUNT PERCENTAGE(%)]]&gt;=50%,"YES", "NO")</f>
        <v>YES</v>
      </c>
      <c r="N176" s="12">
        <f>Table1[[#This Row],[ACTUAL PRICE]]-Table1[[#This Row],[DISCOUNTED PRICE]]/Table1[[#This Row],[ACTUAL PRICE]]*100</f>
        <v>1979.040020010005</v>
      </c>
    </row>
    <row r="177" spans="1:14" x14ac:dyDescent="0.25">
      <c r="A177" s="5" t="s">
        <v>1560</v>
      </c>
      <c r="B177" s="5" t="s">
        <v>13260</v>
      </c>
      <c r="C177" s="5" t="s">
        <v>13084</v>
      </c>
      <c r="D177" s="12">
        <v>199</v>
      </c>
      <c r="E177" s="12">
        <v>499</v>
      </c>
      <c r="F177" s="20">
        <v>0.6</v>
      </c>
      <c r="G1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77" s="5">
        <v>3.7</v>
      </c>
      <c r="I177" s="6">
        <v>612</v>
      </c>
      <c r="J177" s="15">
        <f t="shared" si="2"/>
        <v>305388</v>
      </c>
      <c r="K177" s="15" t="str">
        <f>IF(Table1[[#This Row],[ACTUAL PRICE]]&lt;200, "&lt;200", IF(Table1[[#This Row],[ACTUAL PRICE]]&lt;=500, "200 - 500", "&gt;500"))</f>
        <v>200 - 500</v>
      </c>
      <c r="L177" s="6">
        <f>Table1[[#This Row],[RATING]]*Table1[[#This Row],[RATING COUNT]]</f>
        <v>2264.4</v>
      </c>
      <c r="M177" s="5" t="str">
        <f>IF(Table1[[#This Row],[DISCOUNT PERCENTAGE(%)]]&gt;=50%,"YES", "NO")</f>
        <v>YES</v>
      </c>
      <c r="N177" s="12">
        <f>Table1[[#This Row],[ACTUAL PRICE]]-Table1[[#This Row],[DISCOUNTED PRICE]]/Table1[[#This Row],[ACTUAL PRICE]]*100</f>
        <v>459.12024048096191</v>
      </c>
    </row>
    <row r="178" spans="1:14" x14ac:dyDescent="0.25">
      <c r="A178" s="5" t="s">
        <v>1570</v>
      </c>
      <c r="B178" s="5" t="s">
        <v>13261</v>
      </c>
      <c r="C178" s="5" t="s">
        <v>13084</v>
      </c>
      <c r="D178" s="12">
        <v>88</v>
      </c>
      <c r="E178" s="12">
        <v>299</v>
      </c>
      <c r="F178" s="20">
        <v>0.71</v>
      </c>
      <c r="G1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78" s="5">
        <v>4</v>
      </c>
      <c r="I178" s="6">
        <v>9378</v>
      </c>
      <c r="J178" s="15">
        <f t="shared" si="2"/>
        <v>2804022</v>
      </c>
      <c r="K178" s="15" t="str">
        <f>IF(Table1[[#This Row],[ACTUAL PRICE]]&lt;200, "&lt;200", IF(Table1[[#This Row],[ACTUAL PRICE]]&lt;=500, "200 - 500", "&gt;500"))</f>
        <v>200 - 500</v>
      </c>
      <c r="L178" s="6">
        <f>Table1[[#This Row],[RATING]]*Table1[[#This Row],[RATING COUNT]]</f>
        <v>37512</v>
      </c>
      <c r="M178" s="5" t="str">
        <f>IF(Table1[[#This Row],[DISCOUNT PERCENTAGE(%)]]&gt;=50%,"YES", "NO")</f>
        <v>YES</v>
      </c>
      <c r="N178" s="12">
        <f>Table1[[#This Row],[ACTUAL PRICE]]-Table1[[#This Row],[DISCOUNTED PRICE]]/Table1[[#This Row],[ACTUAL PRICE]]*100</f>
        <v>269.5685618729097</v>
      </c>
    </row>
    <row r="179" spans="1:14" x14ac:dyDescent="0.25">
      <c r="A179" s="5" t="s">
        <v>1576</v>
      </c>
      <c r="B179" s="5" t="s">
        <v>13228</v>
      </c>
      <c r="C179" s="5" t="s">
        <v>13084</v>
      </c>
      <c r="D179" s="12">
        <v>399</v>
      </c>
      <c r="E179" s="12">
        <v>1099</v>
      </c>
      <c r="F179" s="20">
        <v>0.64</v>
      </c>
      <c r="G1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79" s="5">
        <v>4.0999999999999996</v>
      </c>
      <c r="I179" s="6">
        <v>2685</v>
      </c>
      <c r="J179" s="15">
        <f t="shared" si="2"/>
        <v>2950815</v>
      </c>
      <c r="K179" s="15" t="str">
        <f>IF(Table1[[#This Row],[ACTUAL PRICE]]&lt;200, "&lt;200", IF(Table1[[#This Row],[ACTUAL PRICE]]&lt;=500, "200 - 500", "&gt;500"))</f>
        <v>&gt;500</v>
      </c>
      <c r="L179" s="6">
        <f>Table1[[#This Row],[RATING]]*Table1[[#This Row],[RATING COUNT]]</f>
        <v>11008.499999999998</v>
      </c>
      <c r="M179" s="5" t="str">
        <f>IF(Table1[[#This Row],[DISCOUNT PERCENTAGE(%)]]&gt;=50%,"YES", "NO")</f>
        <v>YES</v>
      </c>
      <c r="N179" s="12">
        <f>Table1[[#This Row],[ACTUAL PRICE]]-Table1[[#This Row],[DISCOUNTED PRICE]]/Table1[[#This Row],[ACTUAL PRICE]]*100</f>
        <v>1062.6942675159235</v>
      </c>
    </row>
    <row r="180" spans="1:14" x14ac:dyDescent="0.25">
      <c r="A180" s="5" t="s">
        <v>1581</v>
      </c>
      <c r="B180" s="5" t="s">
        <v>13262</v>
      </c>
      <c r="C180" s="5" t="s">
        <v>13084</v>
      </c>
      <c r="D180" s="12">
        <v>57.89</v>
      </c>
      <c r="E180" s="12">
        <v>199</v>
      </c>
      <c r="F180" s="20">
        <v>0.71</v>
      </c>
      <c r="G1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80" s="5">
        <v>4</v>
      </c>
      <c r="I180" s="6">
        <v>9378</v>
      </c>
      <c r="J180" s="15">
        <f t="shared" si="2"/>
        <v>1866222</v>
      </c>
      <c r="K180" s="15" t="str">
        <f>IF(Table1[[#This Row],[ACTUAL PRICE]]&lt;200, "&lt;200", IF(Table1[[#This Row],[ACTUAL PRICE]]&lt;=500, "200 - 500", "&gt;500"))</f>
        <v>&lt;200</v>
      </c>
      <c r="L180" s="6">
        <f>Table1[[#This Row],[RATING]]*Table1[[#This Row],[RATING COUNT]]</f>
        <v>37512</v>
      </c>
      <c r="M180" s="5" t="str">
        <f>IF(Table1[[#This Row],[DISCOUNT PERCENTAGE(%)]]&gt;=50%,"YES", "NO")</f>
        <v>YES</v>
      </c>
      <c r="N180" s="12">
        <f>Table1[[#This Row],[ACTUAL PRICE]]-Table1[[#This Row],[DISCOUNTED PRICE]]/Table1[[#This Row],[ACTUAL PRICE]]*100</f>
        <v>169.90954773869348</v>
      </c>
    </row>
    <row r="181" spans="1:14" x14ac:dyDescent="0.25">
      <c r="A181" s="5" t="s">
        <v>1586</v>
      </c>
      <c r="B181" s="5" t="s">
        <v>13263</v>
      </c>
      <c r="C181" s="5" t="s">
        <v>13075</v>
      </c>
      <c r="D181" s="12">
        <v>799</v>
      </c>
      <c r="E181" s="12">
        <v>1999</v>
      </c>
      <c r="F181" s="20">
        <v>0.6</v>
      </c>
      <c r="G1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1" s="5">
        <v>3.3</v>
      </c>
      <c r="I181" s="6">
        <v>576</v>
      </c>
      <c r="J181" s="15">
        <f t="shared" si="2"/>
        <v>1151424</v>
      </c>
      <c r="K181" s="15" t="str">
        <f>IF(Table1[[#This Row],[ACTUAL PRICE]]&lt;200, "&lt;200", IF(Table1[[#This Row],[ACTUAL PRICE]]&lt;=500, "200 - 500", "&gt;500"))</f>
        <v>&gt;500</v>
      </c>
      <c r="L181" s="6">
        <f>Table1[[#This Row],[RATING]]*Table1[[#This Row],[RATING COUNT]]</f>
        <v>1900.8</v>
      </c>
      <c r="M181" s="5" t="str">
        <f>IF(Table1[[#This Row],[DISCOUNT PERCENTAGE(%)]]&gt;=50%,"YES", "NO")</f>
        <v>YES</v>
      </c>
      <c r="N181" s="12">
        <f>Table1[[#This Row],[ACTUAL PRICE]]-Table1[[#This Row],[DISCOUNTED PRICE]]/Table1[[#This Row],[ACTUAL PRICE]]*100</f>
        <v>1959.0300150075038</v>
      </c>
    </row>
    <row r="182" spans="1:14" x14ac:dyDescent="0.25">
      <c r="A182" s="5" t="s">
        <v>1596</v>
      </c>
      <c r="B182" s="5" t="s">
        <v>13264</v>
      </c>
      <c r="C182" s="5" t="s">
        <v>13075</v>
      </c>
      <c r="D182" s="12">
        <v>205</v>
      </c>
      <c r="E182" s="12">
        <v>499</v>
      </c>
      <c r="F182" s="20">
        <v>0.59</v>
      </c>
      <c r="G1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2" s="5">
        <v>3.8</v>
      </c>
      <c r="I182" s="6">
        <v>313</v>
      </c>
      <c r="J182" s="15">
        <f t="shared" si="2"/>
        <v>156187</v>
      </c>
      <c r="K182" s="15" t="str">
        <f>IF(Table1[[#This Row],[ACTUAL PRICE]]&lt;200, "&lt;200", IF(Table1[[#This Row],[ACTUAL PRICE]]&lt;=500, "200 - 500", "&gt;500"))</f>
        <v>200 - 500</v>
      </c>
      <c r="L182" s="6">
        <f>Table1[[#This Row],[RATING]]*Table1[[#This Row],[RATING COUNT]]</f>
        <v>1189.3999999999999</v>
      </c>
      <c r="M182" s="5" t="str">
        <f>IF(Table1[[#This Row],[DISCOUNT PERCENTAGE(%)]]&gt;=50%,"YES", "NO")</f>
        <v>YES</v>
      </c>
      <c r="N182" s="12">
        <f>Table1[[#This Row],[ACTUAL PRICE]]-Table1[[#This Row],[DISCOUNTED PRICE]]/Table1[[#This Row],[ACTUAL PRICE]]*100</f>
        <v>457.91783567134269</v>
      </c>
    </row>
    <row r="183" spans="1:14" x14ac:dyDescent="0.25">
      <c r="A183" s="5" t="s">
        <v>1606</v>
      </c>
      <c r="B183" s="5" t="s">
        <v>13265</v>
      </c>
      <c r="C183" s="5" t="s">
        <v>13084</v>
      </c>
      <c r="D183" s="12">
        <v>299</v>
      </c>
      <c r="E183" s="12">
        <v>699</v>
      </c>
      <c r="F183" s="20">
        <v>0.56999999999999995</v>
      </c>
      <c r="G1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3" s="5">
        <v>4.0999999999999996</v>
      </c>
      <c r="I183" s="6">
        <v>2957</v>
      </c>
      <c r="J183" s="15">
        <f t="shared" si="2"/>
        <v>2066943</v>
      </c>
      <c r="K183" s="15" t="str">
        <f>IF(Table1[[#This Row],[ACTUAL PRICE]]&lt;200, "&lt;200", IF(Table1[[#This Row],[ACTUAL PRICE]]&lt;=500, "200 - 500", "&gt;500"))</f>
        <v>&gt;500</v>
      </c>
      <c r="L183" s="6">
        <f>Table1[[#This Row],[RATING]]*Table1[[#This Row],[RATING COUNT]]</f>
        <v>12123.699999999999</v>
      </c>
      <c r="M183" s="5" t="str">
        <f>IF(Table1[[#This Row],[DISCOUNT PERCENTAGE(%)]]&gt;=50%,"YES", "NO")</f>
        <v>YES</v>
      </c>
      <c r="N183" s="12">
        <f>Table1[[#This Row],[ACTUAL PRICE]]-Table1[[#This Row],[DISCOUNTED PRICE]]/Table1[[#This Row],[ACTUAL PRICE]]*100</f>
        <v>656.2246065808298</v>
      </c>
    </row>
    <row r="184" spans="1:14" x14ac:dyDescent="0.25">
      <c r="A184" s="5" t="s">
        <v>1616</v>
      </c>
      <c r="B184" s="5" t="s">
        <v>13266</v>
      </c>
      <c r="C184" s="5" t="s">
        <v>13084</v>
      </c>
      <c r="D184" s="12">
        <v>849</v>
      </c>
      <c r="E184" s="12">
        <v>999</v>
      </c>
      <c r="F184" s="20">
        <v>0.15</v>
      </c>
      <c r="G1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84" s="5">
        <v>4.0999999999999996</v>
      </c>
      <c r="I184" s="6">
        <v>6736</v>
      </c>
      <c r="J184" s="15">
        <f t="shared" si="2"/>
        <v>6729264</v>
      </c>
      <c r="K184" s="15" t="str">
        <f>IF(Table1[[#This Row],[ACTUAL PRICE]]&lt;200, "&lt;200", IF(Table1[[#This Row],[ACTUAL PRICE]]&lt;=500, "200 - 500", "&gt;500"))</f>
        <v>&gt;500</v>
      </c>
      <c r="L184" s="6">
        <f>Table1[[#This Row],[RATING]]*Table1[[#This Row],[RATING COUNT]]</f>
        <v>27617.599999999999</v>
      </c>
      <c r="M184" s="5" t="str">
        <f>IF(Table1[[#This Row],[DISCOUNT PERCENTAGE(%)]]&gt;=50%,"YES", "NO")</f>
        <v>NO</v>
      </c>
      <c r="N184" s="12">
        <f>Table1[[#This Row],[ACTUAL PRICE]]-Table1[[#This Row],[DISCOUNTED PRICE]]/Table1[[#This Row],[ACTUAL PRICE]]*100</f>
        <v>914.01501501501502</v>
      </c>
    </row>
    <row r="185" spans="1:14" x14ac:dyDescent="0.25">
      <c r="A185" s="5" t="s">
        <v>1626</v>
      </c>
      <c r="B185" s="5" t="s">
        <v>13267</v>
      </c>
      <c r="C185" s="5" t="s">
        <v>13084</v>
      </c>
      <c r="D185" s="12">
        <v>949</v>
      </c>
      <c r="E185" s="12">
        <v>1999</v>
      </c>
      <c r="F185" s="20">
        <v>0.53</v>
      </c>
      <c r="G1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5" s="5">
        <v>4.4000000000000004</v>
      </c>
      <c r="I185" s="6">
        <v>13552</v>
      </c>
      <c r="J185" s="15">
        <f t="shared" si="2"/>
        <v>27090448</v>
      </c>
      <c r="K185" s="15" t="str">
        <f>IF(Table1[[#This Row],[ACTUAL PRICE]]&lt;200, "&lt;200", IF(Table1[[#This Row],[ACTUAL PRICE]]&lt;=500, "200 - 500", "&gt;500"))</f>
        <v>&gt;500</v>
      </c>
      <c r="L185" s="6">
        <f>Table1[[#This Row],[RATING]]*Table1[[#This Row],[RATING COUNT]]</f>
        <v>59628.800000000003</v>
      </c>
      <c r="M185" s="5" t="str">
        <f>IF(Table1[[#This Row],[DISCOUNT PERCENTAGE(%)]]&gt;=50%,"YES", "NO")</f>
        <v>YES</v>
      </c>
      <c r="N185" s="12">
        <f>Table1[[#This Row],[ACTUAL PRICE]]-Table1[[#This Row],[DISCOUNTED PRICE]]/Table1[[#This Row],[ACTUAL PRICE]]*100</f>
        <v>1951.5262631315659</v>
      </c>
    </row>
    <row r="186" spans="1:14" x14ac:dyDescent="0.25">
      <c r="A186" s="5" t="s">
        <v>1631</v>
      </c>
      <c r="B186" s="5" t="s">
        <v>13268</v>
      </c>
      <c r="C186" s="5" t="s">
        <v>13084</v>
      </c>
      <c r="D186" s="12">
        <v>499</v>
      </c>
      <c r="E186" s="12">
        <v>1200</v>
      </c>
      <c r="F186" s="20">
        <v>0.57999999999999996</v>
      </c>
      <c r="G1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6" s="5">
        <v>4.3</v>
      </c>
      <c r="I186" s="6">
        <v>5451</v>
      </c>
      <c r="J186" s="15">
        <f t="shared" si="2"/>
        <v>6541200</v>
      </c>
      <c r="K186" s="15" t="str">
        <f>IF(Table1[[#This Row],[ACTUAL PRICE]]&lt;200, "&lt;200", IF(Table1[[#This Row],[ACTUAL PRICE]]&lt;=500, "200 - 500", "&gt;500"))</f>
        <v>&gt;500</v>
      </c>
      <c r="L186" s="6">
        <f>Table1[[#This Row],[RATING]]*Table1[[#This Row],[RATING COUNT]]</f>
        <v>23439.3</v>
      </c>
      <c r="M186" s="5" t="str">
        <f>IF(Table1[[#This Row],[DISCOUNT PERCENTAGE(%)]]&gt;=50%,"YES", "NO")</f>
        <v>YES</v>
      </c>
      <c r="N186" s="12">
        <f>Table1[[#This Row],[ACTUAL PRICE]]-Table1[[#This Row],[DISCOUNTED PRICE]]/Table1[[#This Row],[ACTUAL PRICE]]*100</f>
        <v>1158.4166666666667</v>
      </c>
    </row>
    <row r="187" spans="1:14" x14ac:dyDescent="0.25">
      <c r="A187" s="5" t="s">
        <v>1641</v>
      </c>
      <c r="B187" s="5" t="s">
        <v>13269</v>
      </c>
      <c r="C187" s="5" t="s">
        <v>13084</v>
      </c>
      <c r="D187" s="12">
        <v>299</v>
      </c>
      <c r="E187" s="12">
        <v>485</v>
      </c>
      <c r="F187" s="20">
        <v>0.38</v>
      </c>
      <c r="G1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87" s="5">
        <v>4.3</v>
      </c>
      <c r="I187" s="6">
        <v>10911</v>
      </c>
      <c r="J187" s="15">
        <f t="shared" si="2"/>
        <v>5291835</v>
      </c>
      <c r="K187" s="15" t="str">
        <f>IF(Table1[[#This Row],[ACTUAL PRICE]]&lt;200, "&lt;200", IF(Table1[[#This Row],[ACTUAL PRICE]]&lt;=500, "200 - 500", "&gt;500"))</f>
        <v>200 - 500</v>
      </c>
      <c r="L187" s="6">
        <f>Table1[[#This Row],[RATING]]*Table1[[#This Row],[RATING COUNT]]</f>
        <v>46917.299999999996</v>
      </c>
      <c r="M187" s="5" t="str">
        <f>IF(Table1[[#This Row],[DISCOUNT PERCENTAGE(%)]]&gt;=50%,"YES", "NO")</f>
        <v>NO</v>
      </c>
      <c r="N187" s="12">
        <f>Table1[[#This Row],[ACTUAL PRICE]]-Table1[[#This Row],[DISCOUNTED PRICE]]/Table1[[#This Row],[ACTUAL PRICE]]*100</f>
        <v>423.35051546391753</v>
      </c>
    </row>
    <row r="188" spans="1:14" x14ac:dyDescent="0.25">
      <c r="A188" s="5" t="s">
        <v>1651</v>
      </c>
      <c r="B188" s="5" t="s">
        <v>13267</v>
      </c>
      <c r="C188" s="5" t="s">
        <v>13084</v>
      </c>
      <c r="D188" s="12">
        <v>949</v>
      </c>
      <c r="E188" s="12">
        <v>1999</v>
      </c>
      <c r="F188" s="20">
        <v>0.53</v>
      </c>
      <c r="G1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88" s="5">
        <v>4.4000000000000004</v>
      </c>
      <c r="I188" s="6">
        <v>13552</v>
      </c>
      <c r="J188" s="15">
        <f t="shared" si="2"/>
        <v>27090448</v>
      </c>
      <c r="K188" s="15" t="str">
        <f>IF(Table1[[#This Row],[ACTUAL PRICE]]&lt;200, "&lt;200", IF(Table1[[#This Row],[ACTUAL PRICE]]&lt;=500, "200 - 500", "&gt;500"))</f>
        <v>&gt;500</v>
      </c>
      <c r="L188" s="6">
        <f>Table1[[#This Row],[RATING]]*Table1[[#This Row],[RATING COUNT]]</f>
        <v>59628.800000000003</v>
      </c>
      <c r="M188" s="5" t="str">
        <f>IF(Table1[[#This Row],[DISCOUNT PERCENTAGE(%)]]&gt;=50%,"YES", "NO")</f>
        <v>YES</v>
      </c>
      <c r="N188" s="12">
        <f>Table1[[#This Row],[ACTUAL PRICE]]-Table1[[#This Row],[DISCOUNTED PRICE]]/Table1[[#This Row],[ACTUAL PRICE]]*100</f>
        <v>1951.5262631315659</v>
      </c>
    </row>
    <row r="189" spans="1:14" x14ac:dyDescent="0.25">
      <c r="A189" s="5" t="s">
        <v>1656</v>
      </c>
      <c r="B189" s="5" t="s">
        <v>13193</v>
      </c>
      <c r="C189" s="5" t="s">
        <v>13084</v>
      </c>
      <c r="D189" s="12">
        <v>379</v>
      </c>
      <c r="E189" s="12">
        <v>1099</v>
      </c>
      <c r="F189" s="20">
        <v>0.66</v>
      </c>
      <c r="G1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89" s="5">
        <v>4.3</v>
      </c>
      <c r="I189" s="6">
        <v>2806</v>
      </c>
      <c r="J189" s="15">
        <f t="shared" si="2"/>
        <v>3083794</v>
      </c>
      <c r="K189" s="15" t="str">
        <f>IF(Table1[[#This Row],[ACTUAL PRICE]]&lt;200, "&lt;200", IF(Table1[[#This Row],[ACTUAL PRICE]]&lt;=500, "200 - 500", "&gt;500"))</f>
        <v>&gt;500</v>
      </c>
      <c r="L189" s="6">
        <f>Table1[[#This Row],[RATING]]*Table1[[#This Row],[RATING COUNT]]</f>
        <v>12065.8</v>
      </c>
      <c r="M189" s="5" t="str">
        <f>IF(Table1[[#This Row],[DISCOUNT PERCENTAGE(%)]]&gt;=50%,"YES", "NO")</f>
        <v>YES</v>
      </c>
      <c r="N189" s="12">
        <f>Table1[[#This Row],[ACTUAL PRICE]]-Table1[[#This Row],[DISCOUNTED PRICE]]/Table1[[#This Row],[ACTUAL PRICE]]*100</f>
        <v>1064.5141037306641</v>
      </c>
    </row>
    <row r="190" spans="1:14" x14ac:dyDescent="0.25">
      <c r="A190" s="5" t="s">
        <v>1661</v>
      </c>
      <c r="B190" s="5" t="s">
        <v>13270</v>
      </c>
      <c r="C190" s="5" t="s">
        <v>13075</v>
      </c>
      <c r="D190" s="12">
        <v>8990</v>
      </c>
      <c r="E190" s="12">
        <v>18990</v>
      </c>
      <c r="F190" s="20">
        <v>0.53</v>
      </c>
      <c r="G1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90" s="5">
        <v>3.9</v>
      </c>
      <c r="I190" s="6">
        <v>350</v>
      </c>
      <c r="J190" s="15">
        <f t="shared" si="2"/>
        <v>6646500</v>
      </c>
      <c r="K190" s="15" t="str">
        <f>IF(Table1[[#This Row],[ACTUAL PRICE]]&lt;200, "&lt;200", IF(Table1[[#This Row],[ACTUAL PRICE]]&lt;=500, "200 - 500", "&gt;500"))</f>
        <v>&gt;500</v>
      </c>
      <c r="L190" s="6">
        <f>Table1[[#This Row],[RATING]]*Table1[[#This Row],[RATING COUNT]]</f>
        <v>1365</v>
      </c>
      <c r="M190" s="5" t="str">
        <f>IF(Table1[[#This Row],[DISCOUNT PERCENTAGE(%)]]&gt;=50%,"YES", "NO")</f>
        <v>YES</v>
      </c>
      <c r="N190" s="12">
        <f>Table1[[#This Row],[ACTUAL PRICE]]-Table1[[#This Row],[DISCOUNTED PRICE]]/Table1[[#This Row],[ACTUAL PRICE]]*100</f>
        <v>18942.659294365454</v>
      </c>
    </row>
    <row r="191" spans="1:14" x14ac:dyDescent="0.25">
      <c r="A191" s="5" t="s">
        <v>1671</v>
      </c>
      <c r="B191" s="5" t="s">
        <v>13271</v>
      </c>
      <c r="C191" s="5" t="s">
        <v>13075</v>
      </c>
      <c r="D191" s="12">
        <v>486</v>
      </c>
      <c r="E191" s="12">
        <v>1999</v>
      </c>
      <c r="F191" s="20">
        <v>0.76</v>
      </c>
      <c r="G1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91" s="5">
        <v>4.2</v>
      </c>
      <c r="I191" s="6">
        <v>30023</v>
      </c>
      <c r="J191" s="15">
        <f t="shared" si="2"/>
        <v>60015977</v>
      </c>
      <c r="K191" s="15" t="str">
        <f>IF(Table1[[#This Row],[ACTUAL PRICE]]&lt;200, "&lt;200", IF(Table1[[#This Row],[ACTUAL PRICE]]&lt;=500, "200 - 500", "&gt;500"))</f>
        <v>&gt;500</v>
      </c>
      <c r="L191" s="6">
        <f>Table1[[#This Row],[RATING]]*Table1[[#This Row],[RATING COUNT]]</f>
        <v>126096.6</v>
      </c>
      <c r="M191" s="5" t="str">
        <f>IF(Table1[[#This Row],[DISCOUNT PERCENTAGE(%)]]&gt;=50%,"YES", "NO")</f>
        <v>YES</v>
      </c>
      <c r="N191" s="12">
        <f>Table1[[#This Row],[ACTUAL PRICE]]-Table1[[#This Row],[DISCOUNTED PRICE]]/Table1[[#This Row],[ACTUAL PRICE]]*100</f>
        <v>1974.6878439219611</v>
      </c>
    </row>
    <row r="192" spans="1:14" x14ac:dyDescent="0.25">
      <c r="A192" s="5" t="s">
        <v>1676</v>
      </c>
      <c r="B192" s="5" t="s">
        <v>13272</v>
      </c>
      <c r="C192" s="5" t="s">
        <v>13075</v>
      </c>
      <c r="D192" s="12">
        <v>5699</v>
      </c>
      <c r="E192" s="12">
        <v>11000</v>
      </c>
      <c r="F192" s="20">
        <v>0.48</v>
      </c>
      <c r="G1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92" s="5">
        <v>4.2</v>
      </c>
      <c r="I192" s="6">
        <v>4003</v>
      </c>
      <c r="J192" s="15">
        <f t="shared" si="2"/>
        <v>44033000</v>
      </c>
      <c r="K192" s="15" t="str">
        <f>IF(Table1[[#This Row],[ACTUAL PRICE]]&lt;200, "&lt;200", IF(Table1[[#This Row],[ACTUAL PRICE]]&lt;=500, "200 - 500", "&gt;500"))</f>
        <v>&gt;500</v>
      </c>
      <c r="L192" s="6">
        <f>Table1[[#This Row],[RATING]]*Table1[[#This Row],[RATING COUNT]]</f>
        <v>16812.600000000002</v>
      </c>
      <c r="M192" s="5" t="str">
        <f>IF(Table1[[#This Row],[DISCOUNT PERCENTAGE(%)]]&gt;=50%,"YES", "NO")</f>
        <v>NO</v>
      </c>
      <c r="N192" s="12">
        <f>Table1[[#This Row],[ACTUAL PRICE]]-Table1[[#This Row],[DISCOUNTED PRICE]]/Table1[[#This Row],[ACTUAL PRICE]]*100</f>
        <v>10948.190909090908</v>
      </c>
    </row>
    <row r="193" spans="1:14" x14ac:dyDescent="0.25">
      <c r="A193" s="5" t="s">
        <v>1681</v>
      </c>
      <c r="B193" s="5" t="s">
        <v>13273</v>
      </c>
      <c r="C193" s="5" t="s">
        <v>13084</v>
      </c>
      <c r="D193" s="12">
        <v>709</v>
      </c>
      <c r="E193" s="12">
        <v>1999</v>
      </c>
      <c r="F193" s="20">
        <v>0.65</v>
      </c>
      <c r="G1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93" s="5">
        <v>4.0999999999999996</v>
      </c>
      <c r="I193" s="6">
        <v>178817</v>
      </c>
      <c r="J193" s="15">
        <f t="shared" si="2"/>
        <v>357455183</v>
      </c>
      <c r="K193" s="15" t="str">
        <f>IF(Table1[[#This Row],[ACTUAL PRICE]]&lt;200, "&lt;200", IF(Table1[[#This Row],[ACTUAL PRICE]]&lt;=500, "200 - 500", "&gt;500"))</f>
        <v>&gt;500</v>
      </c>
      <c r="L193" s="6">
        <f>Table1[[#This Row],[RATING]]*Table1[[#This Row],[RATING COUNT]]</f>
        <v>733149.7</v>
      </c>
      <c r="M193" s="5" t="str">
        <f>IF(Table1[[#This Row],[DISCOUNT PERCENTAGE(%)]]&gt;=50%,"YES", "NO")</f>
        <v>YES</v>
      </c>
      <c r="N193" s="12">
        <f>Table1[[#This Row],[ACTUAL PRICE]]-Table1[[#This Row],[DISCOUNTED PRICE]]/Table1[[#This Row],[ACTUAL PRICE]]*100</f>
        <v>1963.5322661330665</v>
      </c>
    </row>
    <row r="194" spans="1:14" x14ac:dyDescent="0.25">
      <c r="A194" s="5" t="s">
        <v>1690</v>
      </c>
      <c r="B194" s="5" t="s">
        <v>13274</v>
      </c>
      <c r="C194" s="5" t="s">
        <v>13075</v>
      </c>
      <c r="D194" s="12">
        <v>47990</v>
      </c>
      <c r="E194" s="12">
        <v>70900</v>
      </c>
      <c r="F194" s="20">
        <v>0.32</v>
      </c>
      <c r="G1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94" s="5">
        <v>4.3</v>
      </c>
      <c r="I194" s="6">
        <v>7109</v>
      </c>
      <c r="J194" s="15">
        <f t="shared" ref="J194:J257" si="3">PRODUCT(E194,I194)</f>
        <v>504028100</v>
      </c>
      <c r="K194" s="15" t="str">
        <f>IF(Table1[[#This Row],[ACTUAL PRICE]]&lt;200, "&lt;200", IF(Table1[[#This Row],[ACTUAL PRICE]]&lt;=500, "200 - 500", "&gt;500"))</f>
        <v>&gt;500</v>
      </c>
      <c r="L194" s="6">
        <f>Table1[[#This Row],[RATING]]*Table1[[#This Row],[RATING COUNT]]</f>
        <v>30568.699999999997</v>
      </c>
      <c r="M194" s="5" t="str">
        <f>IF(Table1[[#This Row],[DISCOUNT PERCENTAGE(%)]]&gt;=50%,"YES", "NO")</f>
        <v>NO</v>
      </c>
      <c r="N194" s="12">
        <f>Table1[[#This Row],[ACTUAL PRICE]]-Table1[[#This Row],[DISCOUNTED PRICE]]/Table1[[#This Row],[ACTUAL PRICE]]*100</f>
        <v>70832.313117066296</v>
      </c>
    </row>
    <row r="195" spans="1:14" x14ac:dyDescent="0.25">
      <c r="A195" s="5" t="s">
        <v>1694</v>
      </c>
      <c r="B195" s="5" t="s">
        <v>13275</v>
      </c>
      <c r="C195" s="5" t="s">
        <v>13075</v>
      </c>
      <c r="D195" s="12">
        <v>299</v>
      </c>
      <c r="E195" s="12">
        <v>1199</v>
      </c>
      <c r="F195" s="20">
        <v>0.75</v>
      </c>
      <c r="G1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95" s="5">
        <v>3.7</v>
      </c>
      <c r="I195" s="6">
        <v>490</v>
      </c>
      <c r="J195" s="15">
        <f t="shared" si="3"/>
        <v>587510</v>
      </c>
      <c r="K195" s="15" t="str">
        <f>IF(Table1[[#This Row],[ACTUAL PRICE]]&lt;200, "&lt;200", IF(Table1[[#This Row],[ACTUAL PRICE]]&lt;=500, "200 - 500", "&gt;500"))</f>
        <v>&gt;500</v>
      </c>
      <c r="L195" s="6">
        <f>Table1[[#This Row],[RATING]]*Table1[[#This Row],[RATING COUNT]]</f>
        <v>1813</v>
      </c>
      <c r="M195" s="5" t="str">
        <f>IF(Table1[[#This Row],[DISCOUNT PERCENTAGE(%)]]&gt;=50%,"YES", "NO")</f>
        <v>YES</v>
      </c>
      <c r="N195" s="12">
        <f>Table1[[#This Row],[ACTUAL PRICE]]-Table1[[#This Row],[DISCOUNTED PRICE]]/Table1[[#This Row],[ACTUAL PRICE]]*100</f>
        <v>1174.0625521267723</v>
      </c>
    </row>
    <row r="196" spans="1:14" x14ac:dyDescent="0.25">
      <c r="A196" s="5" t="s">
        <v>1704</v>
      </c>
      <c r="B196" s="5" t="s">
        <v>13276</v>
      </c>
      <c r="C196" s="5" t="s">
        <v>13084</v>
      </c>
      <c r="D196" s="12">
        <v>320</v>
      </c>
      <c r="E196" s="12">
        <v>599</v>
      </c>
      <c r="F196" s="20">
        <v>0.47</v>
      </c>
      <c r="G1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96" s="5">
        <v>4.0999999999999996</v>
      </c>
      <c r="I196" s="6">
        <v>491</v>
      </c>
      <c r="J196" s="15">
        <f t="shared" si="3"/>
        <v>294109</v>
      </c>
      <c r="K196" s="15" t="str">
        <f>IF(Table1[[#This Row],[ACTUAL PRICE]]&lt;200, "&lt;200", IF(Table1[[#This Row],[ACTUAL PRICE]]&lt;=500, "200 - 500", "&gt;500"))</f>
        <v>&gt;500</v>
      </c>
      <c r="L196" s="6">
        <f>Table1[[#This Row],[RATING]]*Table1[[#This Row],[RATING COUNT]]</f>
        <v>2013.1</v>
      </c>
      <c r="M196" s="5" t="str">
        <f>IF(Table1[[#This Row],[DISCOUNT PERCENTAGE(%)]]&gt;=50%,"YES", "NO")</f>
        <v>NO</v>
      </c>
      <c r="N196" s="12">
        <f>Table1[[#This Row],[ACTUAL PRICE]]-Table1[[#This Row],[DISCOUNTED PRICE]]/Table1[[#This Row],[ACTUAL PRICE]]*100</f>
        <v>545.57762938230383</v>
      </c>
    </row>
    <row r="197" spans="1:14" x14ac:dyDescent="0.25">
      <c r="A197" s="5" t="s">
        <v>1714</v>
      </c>
      <c r="B197" s="5" t="s">
        <v>13277</v>
      </c>
      <c r="C197" s="5" t="s">
        <v>13084</v>
      </c>
      <c r="D197" s="12">
        <v>139</v>
      </c>
      <c r="E197" s="12">
        <v>549</v>
      </c>
      <c r="F197" s="20">
        <v>0.75</v>
      </c>
      <c r="G1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97" s="5">
        <v>3.9</v>
      </c>
      <c r="I197" s="6">
        <v>61</v>
      </c>
      <c r="J197" s="15">
        <f t="shared" si="3"/>
        <v>33489</v>
      </c>
      <c r="K197" s="15" t="str">
        <f>IF(Table1[[#This Row],[ACTUAL PRICE]]&lt;200, "&lt;200", IF(Table1[[#This Row],[ACTUAL PRICE]]&lt;=500, "200 - 500", "&gt;500"))</f>
        <v>&gt;500</v>
      </c>
      <c r="L197" s="6">
        <f>Table1[[#This Row],[RATING]]*Table1[[#This Row],[RATING COUNT]]</f>
        <v>237.9</v>
      </c>
      <c r="M197" s="5" t="str">
        <f>IF(Table1[[#This Row],[DISCOUNT PERCENTAGE(%)]]&gt;=50%,"YES", "NO")</f>
        <v>YES</v>
      </c>
      <c r="N197" s="12">
        <f>Table1[[#This Row],[ACTUAL PRICE]]-Table1[[#This Row],[DISCOUNTED PRICE]]/Table1[[#This Row],[ACTUAL PRICE]]*100</f>
        <v>523.68123861566482</v>
      </c>
    </row>
    <row r="198" spans="1:14" x14ac:dyDescent="0.25">
      <c r="A198" s="5" t="s">
        <v>1724</v>
      </c>
      <c r="B198" s="5" t="s">
        <v>13278</v>
      </c>
      <c r="C198" s="5" t="s">
        <v>13084</v>
      </c>
      <c r="D198" s="12">
        <v>129</v>
      </c>
      <c r="E198" s="12">
        <v>249</v>
      </c>
      <c r="F198" s="20">
        <v>0.48</v>
      </c>
      <c r="G1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98" s="5">
        <v>4</v>
      </c>
      <c r="I198" s="6">
        <v>9378</v>
      </c>
      <c r="J198" s="15">
        <f t="shared" si="3"/>
        <v>2335122</v>
      </c>
      <c r="K198" s="15" t="str">
        <f>IF(Table1[[#This Row],[ACTUAL PRICE]]&lt;200, "&lt;200", IF(Table1[[#This Row],[ACTUAL PRICE]]&lt;=500, "200 - 500", "&gt;500"))</f>
        <v>200 - 500</v>
      </c>
      <c r="L198" s="6">
        <f>Table1[[#This Row],[RATING]]*Table1[[#This Row],[RATING COUNT]]</f>
        <v>37512</v>
      </c>
      <c r="M198" s="5" t="str">
        <f>IF(Table1[[#This Row],[DISCOUNT PERCENTAGE(%)]]&gt;=50%,"YES", "NO")</f>
        <v>NO</v>
      </c>
      <c r="N198" s="12">
        <f>Table1[[#This Row],[ACTUAL PRICE]]-Table1[[#This Row],[DISCOUNTED PRICE]]/Table1[[#This Row],[ACTUAL PRICE]]*100</f>
        <v>197.19277108433735</v>
      </c>
    </row>
    <row r="199" spans="1:14" x14ac:dyDescent="0.25">
      <c r="A199" s="5" t="s">
        <v>1729</v>
      </c>
      <c r="B199" s="5" t="s">
        <v>13279</v>
      </c>
      <c r="C199" s="5" t="s">
        <v>13075</v>
      </c>
      <c r="D199" s="12">
        <v>24999</v>
      </c>
      <c r="E199" s="12">
        <v>35999</v>
      </c>
      <c r="F199" s="20">
        <v>0.31</v>
      </c>
      <c r="G1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99" s="5">
        <v>4.2</v>
      </c>
      <c r="I199" s="6">
        <v>32840</v>
      </c>
      <c r="J199" s="15">
        <f t="shared" si="3"/>
        <v>1182207160</v>
      </c>
      <c r="K199" s="15" t="str">
        <f>IF(Table1[[#This Row],[ACTUAL PRICE]]&lt;200, "&lt;200", IF(Table1[[#This Row],[ACTUAL PRICE]]&lt;=500, "200 - 500", "&gt;500"))</f>
        <v>&gt;500</v>
      </c>
      <c r="L199" s="6">
        <f>Table1[[#This Row],[RATING]]*Table1[[#This Row],[RATING COUNT]]</f>
        <v>137928</v>
      </c>
      <c r="M199" s="5" t="str">
        <f>IF(Table1[[#This Row],[DISCOUNT PERCENTAGE(%)]]&gt;=50%,"YES", "NO")</f>
        <v>NO</v>
      </c>
      <c r="N199" s="12">
        <f>Table1[[#This Row],[ACTUAL PRICE]]-Table1[[#This Row],[DISCOUNTED PRICE]]/Table1[[#This Row],[ACTUAL PRICE]]*100</f>
        <v>35929.556404344563</v>
      </c>
    </row>
    <row r="200" spans="1:14" x14ac:dyDescent="0.25">
      <c r="A200" s="5" t="s">
        <v>1734</v>
      </c>
      <c r="B200" s="5" t="s">
        <v>13280</v>
      </c>
      <c r="C200" s="5" t="s">
        <v>13084</v>
      </c>
      <c r="D200" s="12">
        <v>999</v>
      </c>
      <c r="E200" s="12">
        <v>1699</v>
      </c>
      <c r="F200" s="20">
        <v>0.41</v>
      </c>
      <c r="G2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00" s="5">
        <v>4.4000000000000004</v>
      </c>
      <c r="I200" s="6">
        <v>7318</v>
      </c>
      <c r="J200" s="15">
        <f t="shared" si="3"/>
        <v>12433282</v>
      </c>
      <c r="K200" s="15" t="str">
        <f>IF(Table1[[#This Row],[ACTUAL PRICE]]&lt;200, "&lt;200", IF(Table1[[#This Row],[ACTUAL PRICE]]&lt;=500, "200 - 500", "&gt;500"))</f>
        <v>&gt;500</v>
      </c>
      <c r="L200" s="6">
        <f>Table1[[#This Row],[RATING]]*Table1[[#This Row],[RATING COUNT]]</f>
        <v>32199.200000000004</v>
      </c>
      <c r="M200" s="5" t="str">
        <f>IF(Table1[[#This Row],[DISCOUNT PERCENTAGE(%)]]&gt;=50%,"YES", "NO")</f>
        <v>NO</v>
      </c>
      <c r="N200" s="12">
        <f>Table1[[#This Row],[ACTUAL PRICE]]-Table1[[#This Row],[DISCOUNTED PRICE]]/Table1[[#This Row],[ACTUAL PRICE]]*100</f>
        <v>1640.2007062978223</v>
      </c>
    </row>
    <row r="201" spans="1:14" x14ac:dyDescent="0.25">
      <c r="A201" s="5" t="s">
        <v>1744</v>
      </c>
      <c r="B201" s="5" t="s">
        <v>13281</v>
      </c>
      <c r="C201" s="5" t="s">
        <v>13084</v>
      </c>
      <c r="D201" s="12">
        <v>225</v>
      </c>
      <c r="E201" s="12">
        <v>499</v>
      </c>
      <c r="F201" s="20">
        <v>0.55000000000000004</v>
      </c>
      <c r="G2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01" s="5">
        <v>4.0999999999999996</v>
      </c>
      <c r="I201" s="6">
        <v>789</v>
      </c>
      <c r="J201" s="15">
        <f t="shared" si="3"/>
        <v>393711</v>
      </c>
      <c r="K201" s="15" t="str">
        <f>IF(Table1[[#This Row],[ACTUAL PRICE]]&lt;200, "&lt;200", IF(Table1[[#This Row],[ACTUAL PRICE]]&lt;=500, "200 - 500", "&gt;500"))</f>
        <v>200 - 500</v>
      </c>
      <c r="L201" s="6">
        <f>Table1[[#This Row],[RATING]]*Table1[[#This Row],[RATING COUNT]]</f>
        <v>3234.8999999999996</v>
      </c>
      <c r="M201" s="5" t="str">
        <f>IF(Table1[[#This Row],[DISCOUNT PERCENTAGE(%)]]&gt;=50%,"YES", "NO")</f>
        <v>YES</v>
      </c>
      <c r="N201" s="12">
        <f>Table1[[#This Row],[ACTUAL PRICE]]-Table1[[#This Row],[DISCOUNTED PRICE]]/Table1[[#This Row],[ACTUAL PRICE]]*100</f>
        <v>453.90981963927857</v>
      </c>
    </row>
    <row r="202" spans="1:14" x14ac:dyDescent="0.25">
      <c r="A202" s="5" t="s">
        <v>1754</v>
      </c>
      <c r="B202" s="5" t="s">
        <v>13282</v>
      </c>
      <c r="C202" s="5" t="s">
        <v>13075</v>
      </c>
      <c r="D202" s="12">
        <v>547</v>
      </c>
      <c r="E202" s="12">
        <v>2999</v>
      </c>
      <c r="F202" s="20">
        <v>0.82</v>
      </c>
      <c r="G2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02" s="5">
        <v>4.3</v>
      </c>
      <c r="I202" s="6">
        <v>407</v>
      </c>
      <c r="J202" s="15">
        <f t="shared" si="3"/>
        <v>1220593</v>
      </c>
      <c r="K202" s="15" t="str">
        <f>IF(Table1[[#This Row],[ACTUAL PRICE]]&lt;200, "&lt;200", IF(Table1[[#This Row],[ACTUAL PRICE]]&lt;=500, "200 - 500", "&gt;500"))</f>
        <v>&gt;500</v>
      </c>
      <c r="L202" s="6">
        <f>Table1[[#This Row],[RATING]]*Table1[[#This Row],[RATING COUNT]]</f>
        <v>1750.1</v>
      </c>
      <c r="M202" s="5" t="str">
        <f>IF(Table1[[#This Row],[DISCOUNT PERCENTAGE(%)]]&gt;=50%,"YES", "NO")</f>
        <v>YES</v>
      </c>
      <c r="N202" s="12">
        <f>Table1[[#This Row],[ACTUAL PRICE]]-Table1[[#This Row],[DISCOUNTED PRICE]]/Table1[[#This Row],[ACTUAL PRICE]]*100</f>
        <v>2980.7605868622873</v>
      </c>
    </row>
    <row r="203" spans="1:14" x14ac:dyDescent="0.25">
      <c r="A203" s="5" t="s">
        <v>1764</v>
      </c>
      <c r="B203" s="5" t="s">
        <v>13283</v>
      </c>
      <c r="C203" s="5" t="s">
        <v>13084</v>
      </c>
      <c r="D203" s="12">
        <v>259</v>
      </c>
      <c r="E203" s="12">
        <v>699</v>
      </c>
      <c r="F203" s="20">
        <v>0.63</v>
      </c>
      <c r="G2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03" s="5">
        <v>3.8</v>
      </c>
      <c r="I203" s="6">
        <v>2399</v>
      </c>
      <c r="J203" s="15">
        <f t="shared" si="3"/>
        <v>1676901</v>
      </c>
      <c r="K203" s="15" t="str">
        <f>IF(Table1[[#This Row],[ACTUAL PRICE]]&lt;200, "&lt;200", IF(Table1[[#This Row],[ACTUAL PRICE]]&lt;=500, "200 - 500", "&gt;500"))</f>
        <v>&gt;500</v>
      </c>
      <c r="L203" s="6">
        <f>Table1[[#This Row],[RATING]]*Table1[[#This Row],[RATING COUNT]]</f>
        <v>9116.1999999999989</v>
      </c>
      <c r="M203" s="5" t="str">
        <f>IF(Table1[[#This Row],[DISCOUNT PERCENTAGE(%)]]&gt;=50%,"YES", "NO")</f>
        <v>YES</v>
      </c>
      <c r="N203" s="12">
        <f>Table1[[#This Row],[ACTUAL PRICE]]-Table1[[#This Row],[DISCOUNTED PRICE]]/Table1[[#This Row],[ACTUAL PRICE]]*100</f>
        <v>661.94706723891272</v>
      </c>
    </row>
    <row r="204" spans="1:14" x14ac:dyDescent="0.25">
      <c r="A204" s="5" t="s">
        <v>1774</v>
      </c>
      <c r="B204" s="5" t="s">
        <v>13284</v>
      </c>
      <c r="C204" s="5" t="s">
        <v>13075</v>
      </c>
      <c r="D204" s="12">
        <v>239</v>
      </c>
      <c r="E204" s="12">
        <v>699</v>
      </c>
      <c r="F204" s="20">
        <v>0.66</v>
      </c>
      <c r="G2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04" s="5">
        <v>4.4000000000000004</v>
      </c>
      <c r="I204" s="6">
        <v>2640</v>
      </c>
      <c r="J204" s="15">
        <f t="shared" si="3"/>
        <v>1845360</v>
      </c>
      <c r="K204" s="15" t="str">
        <f>IF(Table1[[#This Row],[ACTUAL PRICE]]&lt;200, "&lt;200", IF(Table1[[#This Row],[ACTUAL PRICE]]&lt;=500, "200 - 500", "&gt;500"))</f>
        <v>&gt;500</v>
      </c>
      <c r="L204" s="6">
        <f>Table1[[#This Row],[RATING]]*Table1[[#This Row],[RATING COUNT]]</f>
        <v>11616.000000000002</v>
      </c>
      <c r="M204" s="5" t="str">
        <f>IF(Table1[[#This Row],[DISCOUNT PERCENTAGE(%)]]&gt;=50%,"YES", "NO")</f>
        <v>YES</v>
      </c>
      <c r="N204" s="12">
        <f>Table1[[#This Row],[ACTUAL PRICE]]-Table1[[#This Row],[DISCOUNTED PRICE]]/Table1[[#This Row],[ACTUAL PRICE]]*100</f>
        <v>664.80829756795424</v>
      </c>
    </row>
    <row r="205" spans="1:14" x14ac:dyDescent="0.25">
      <c r="A205" s="5" t="s">
        <v>1784</v>
      </c>
      <c r="B205" s="5" t="s">
        <v>13285</v>
      </c>
      <c r="C205" s="5" t="s">
        <v>13075</v>
      </c>
      <c r="D205" s="12">
        <v>349</v>
      </c>
      <c r="E205" s="12">
        <v>999</v>
      </c>
      <c r="F205" s="20">
        <v>0.65</v>
      </c>
      <c r="G2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05" s="5">
        <v>4</v>
      </c>
      <c r="I205" s="6">
        <v>839</v>
      </c>
      <c r="J205" s="15">
        <f t="shared" si="3"/>
        <v>838161</v>
      </c>
      <c r="K205" s="15" t="str">
        <f>IF(Table1[[#This Row],[ACTUAL PRICE]]&lt;200, "&lt;200", IF(Table1[[#This Row],[ACTUAL PRICE]]&lt;=500, "200 - 500", "&gt;500"))</f>
        <v>&gt;500</v>
      </c>
      <c r="L205" s="6">
        <f>Table1[[#This Row],[RATING]]*Table1[[#This Row],[RATING COUNT]]</f>
        <v>3356</v>
      </c>
      <c r="M205" s="5" t="str">
        <f>IF(Table1[[#This Row],[DISCOUNT PERCENTAGE(%)]]&gt;=50%,"YES", "NO")</f>
        <v>YES</v>
      </c>
      <c r="N205" s="12">
        <f>Table1[[#This Row],[ACTUAL PRICE]]-Table1[[#This Row],[DISCOUNTED PRICE]]/Table1[[#This Row],[ACTUAL PRICE]]*100</f>
        <v>964.06506506506503</v>
      </c>
    </row>
    <row r="206" spans="1:14" x14ac:dyDescent="0.25">
      <c r="A206" s="5" t="s">
        <v>1794</v>
      </c>
      <c r="B206" s="5" t="s">
        <v>13286</v>
      </c>
      <c r="C206" s="5" t="s">
        <v>13075</v>
      </c>
      <c r="D206" s="12">
        <v>467</v>
      </c>
      <c r="E206" s="12">
        <v>599</v>
      </c>
      <c r="F206" s="20">
        <v>0.22</v>
      </c>
      <c r="G2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06" s="5">
        <v>4.4000000000000004</v>
      </c>
      <c r="I206" s="6">
        <v>44054</v>
      </c>
      <c r="J206" s="15">
        <f t="shared" si="3"/>
        <v>26388346</v>
      </c>
      <c r="K206" s="15" t="str">
        <f>IF(Table1[[#This Row],[ACTUAL PRICE]]&lt;200, "&lt;200", IF(Table1[[#This Row],[ACTUAL PRICE]]&lt;=500, "200 - 500", "&gt;500"))</f>
        <v>&gt;500</v>
      </c>
      <c r="L206" s="6">
        <f>Table1[[#This Row],[RATING]]*Table1[[#This Row],[RATING COUNT]]</f>
        <v>193837.6</v>
      </c>
      <c r="M206" s="5" t="str">
        <f>IF(Table1[[#This Row],[DISCOUNT PERCENTAGE(%)]]&gt;=50%,"YES", "NO")</f>
        <v>NO</v>
      </c>
      <c r="N206" s="12">
        <f>Table1[[#This Row],[ACTUAL PRICE]]-Table1[[#This Row],[DISCOUNTED PRICE]]/Table1[[#This Row],[ACTUAL PRICE]]*100</f>
        <v>521.03672787979963</v>
      </c>
    </row>
    <row r="207" spans="1:14" x14ac:dyDescent="0.25">
      <c r="A207" s="5" t="s">
        <v>1804</v>
      </c>
      <c r="B207" s="5" t="s">
        <v>13287</v>
      </c>
      <c r="C207" s="5" t="s">
        <v>13084</v>
      </c>
      <c r="D207" s="12">
        <v>449</v>
      </c>
      <c r="E207" s="12">
        <v>599</v>
      </c>
      <c r="F207" s="20">
        <v>0.25</v>
      </c>
      <c r="G2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07" s="5">
        <v>4</v>
      </c>
      <c r="I207" s="6">
        <v>3231</v>
      </c>
      <c r="J207" s="15">
        <f t="shared" si="3"/>
        <v>1935369</v>
      </c>
      <c r="K207" s="15" t="str">
        <f>IF(Table1[[#This Row],[ACTUAL PRICE]]&lt;200, "&lt;200", IF(Table1[[#This Row],[ACTUAL PRICE]]&lt;=500, "200 - 500", "&gt;500"))</f>
        <v>&gt;500</v>
      </c>
      <c r="L207" s="6">
        <f>Table1[[#This Row],[RATING]]*Table1[[#This Row],[RATING COUNT]]</f>
        <v>12924</v>
      </c>
      <c r="M207" s="5" t="str">
        <f>IF(Table1[[#This Row],[DISCOUNT PERCENTAGE(%)]]&gt;=50%,"YES", "NO")</f>
        <v>NO</v>
      </c>
      <c r="N207" s="12">
        <f>Table1[[#This Row],[ACTUAL PRICE]]-Table1[[#This Row],[DISCOUNTED PRICE]]/Table1[[#This Row],[ACTUAL PRICE]]*100</f>
        <v>524.04173622704502</v>
      </c>
    </row>
    <row r="208" spans="1:14" x14ac:dyDescent="0.25">
      <c r="A208" s="5" t="s">
        <v>1814</v>
      </c>
      <c r="B208" s="5" t="s">
        <v>13288</v>
      </c>
      <c r="C208" s="5" t="s">
        <v>13075</v>
      </c>
      <c r="D208" s="12">
        <v>11990</v>
      </c>
      <c r="E208" s="12">
        <v>31990</v>
      </c>
      <c r="F208" s="20">
        <v>0.63</v>
      </c>
      <c r="G2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08" s="5">
        <v>4.2</v>
      </c>
      <c r="I208" s="6">
        <v>64</v>
      </c>
      <c r="J208" s="15">
        <f t="shared" si="3"/>
        <v>2047360</v>
      </c>
      <c r="K208" s="15" t="str">
        <f>IF(Table1[[#This Row],[ACTUAL PRICE]]&lt;200, "&lt;200", IF(Table1[[#This Row],[ACTUAL PRICE]]&lt;=500, "200 - 500", "&gt;500"))</f>
        <v>&gt;500</v>
      </c>
      <c r="L208" s="6">
        <f>Table1[[#This Row],[RATING]]*Table1[[#This Row],[RATING COUNT]]</f>
        <v>268.8</v>
      </c>
      <c r="M208" s="5" t="str">
        <f>IF(Table1[[#This Row],[DISCOUNT PERCENTAGE(%)]]&gt;=50%,"YES", "NO")</f>
        <v>YES</v>
      </c>
      <c r="N208" s="12">
        <f>Table1[[#This Row],[ACTUAL PRICE]]-Table1[[#This Row],[DISCOUNTED PRICE]]/Table1[[#This Row],[ACTUAL PRICE]]*100</f>
        <v>31952.519537355423</v>
      </c>
    </row>
    <row r="209" spans="1:14" x14ac:dyDescent="0.25">
      <c r="A209" s="5" t="s">
        <v>1823</v>
      </c>
      <c r="B209" s="5" t="s">
        <v>13289</v>
      </c>
      <c r="C209" s="5" t="s">
        <v>13084</v>
      </c>
      <c r="D209" s="12">
        <v>350</v>
      </c>
      <c r="E209" s="12">
        <v>599</v>
      </c>
      <c r="F209" s="20">
        <v>0.42</v>
      </c>
      <c r="G2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09" s="5">
        <v>3.9</v>
      </c>
      <c r="I209" s="6">
        <v>8314</v>
      </c>
      <c r="J209" s="15">
        <f t="shared" si="3"/>
        <v>4980086</v>
      </c>
      <c r="K209" s="15" t="str">
        <f>IF(Table1[[#This Row],[ACTUAL PRICE]]&lt;200, "&lt;200", IF(Table1[[#This Row],[ACTUAL PRICE]]&lt;=500, "200 - 500", "&gt;500"))</f>
        <v>&gt;500</v>
      </c>
      <c r="L209" s="6">
        <f>Table1[[#This Row],[RATING]]*Table1[[#This Row],[RATING COUNT]]</f>
        <v>32424.6</v>
      </c>
      <c r="M209" s="5" t="str">
        <f>IF(Table1[[#This Row],[DISCOUNT PERCENTAGE(%)]]&gt;=50%,"YES", "NO")</f>
        <v>NO</v>
      </c>
      <c r="N209" s="12">
        <f>Table1[[#This Row],[ACTUAL PRICE]]-Table1[[#This Row],[DISCOUNTED PRICE]]/Table1[[#This Row],[ACTUAL PRICE]]*100</f>
        <v>540.5692821368948</v>
      </c>
    </row>
    <row r="210" spans="1:14" x14ac:dyDescent="0.25">
      <c r="A210" s="5" t="s">
        <v>1833</v>
      </c>
      <c r="B210" s="5" t="s">
        <v>13290</v>
      </c>
      <c r="C210" s="5" t="s">
        <v>13084</v>
      </c>
      <c r="D210" s="12">
        <v>252</v>
      </c>
      <c r="E210" s="12">
        <v>999</v>
      </c>
      <c r="F210" s="20">
        <v>0.75</v>
      </c>
      <c r="G2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10" s="5">
        <v>3.7</v>
      </c>
      <c r="I210" s="6">
        <v>2249</v>
      </c>
      <c r="J210" s="15">
        <f t="shared" si="3"/>
        <v>2246751</v>
      </c>
      <c r="K210" s="15" t="str">
        <f>IF(Table1[[#This Row],[ACTUAL PRICE]]&lt;200, "&lt;200", IF(Table1[[#This Row],[ACTUAL PRICE]]&lt;=500, "200 - 500", "&gt;500"))</f>
        <v>&gt;500</v>
      </c>
      <c r="L210" s="6">
        <f>Table1[[#This Row],[RATING]]*Table1[[#This Row],[RATING COUNT]]</f>
        <v>8321.3000000000011</v>
      </c>
      <c r="M210" s="5" t="str">
        <f>IF(Table1[[#This Row],[DISCOUNT PERCENTAGE(%)]]&gt;=50%,"YES", "NO")</f>
        <v>YES</v>
      </c>
      <c r="N210" s="12">
        <f>Table1[[#This Row],[ACTUAL PRICE]]-Table1[[#This Row],[DISCOUNTED PRICE]]/Table1[[#This Row],[ACTUAL PRICE]]*100</f>
        <v>973.77477477477476</v>
      </c>
    </row>
    <row r="211" spans="1:14" x14ac:dyDescent="0.25">
      <c r="A211" s="5" t="s">
        <v>1843</v>
      </c>
      <c r="B211" s="5" t="s">
        <v>13291</v>
      </c>
      <c r="C211" s="5" t="s">
        <v>13075</v>
      </c>
      <c r="D211" s="12">
        <v>204</v>
      </c>
      <c r="E211" s="12">
        <v>599</v>
      </c>
      <c r="F211" s="20">
        <v>0.66</v>
      </c>
      <c r="G2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11" s="5">
        <v>3.6</v>
      </c>
      <c r="I211" s="6">
        <v>339</v>
      </c>
      <c r="J211" s="15">
        <f t="shared" si="3"/>
        <v>203061</v>
      </c>
      <c r="K211" s="15" t="str">
        <f>IF(Table1[[#This Row],[ACTUAL PRICE]]&lt;200, "&lt;200", IF(Table1[[#This Row],[ACTUAL PRICE]]&lt;=500, "200 - 500", "&gt;500"))</f>
        <v>&gt;500</v>
      </c>
      <c r="L211" s="6">
        <f>Table1[[#This Row],[RATING]]*Table1[[#This Row],[RATING COUNT]]</f>
        <v>1220.4000000000001</v>
      </c>
      <c r="M211" s="5" t="str">
        <f>IF(Table1[[#This Row],[DISCOUNT PERCENTAGE(%)]]&gt;=50%,"YES", "NO")</f>
        <v>YES</v>
      </c>
      <c r="N211" s="12">
        <f>Table1[[#This Row],[ACTUAL PRICE]]-Table1[[#This Row],[DISCOUNTED PRICE]]/Table1[[#This Row],[ACTUAL PRICE]]*100</f>
        <v>564.94323873121868</v>
      </c>
    </row>
    <row r="212" spans="1:14" x14ac:dyDescent="0.25">
      <c r="A212" s="5" t="s">
        <v>1853</v>
      </c>
      <c r="B212" s="5" t="s">
        <v>13292</v>
      </c>
      <c r="C212" s="5" t="s">
        <v>13075</v>
      </c>
      <c r="D212" s="12">
        <v>6490</v>
      </c>
      <c r="E212" s="12">
        <v>9990</v>
      </c>
      <c r="F212" s="20">
        <v>0.35</v>
      </c>
      <c r="G2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12" s="5">
        <v>4</v>
      </c>
      <c r="I212" s="6">
        <v>27</v>
      </c>
      <c r="J212" s="15">
        <f t="shared" si="3"/>
        <v>269730</v>
      </c>
      <c r="K212" s="15" t="str">
        <f>IF(Table1[[#This Row],[ACTUAL PRICE]]&lt;200, "&lt;200", IF(Table1[[#This Row],[ACTUAL PRICE]]&lt;=500, "200 - 500", "&gt;500"))</f>
        <v>&gt;500</v>
      </c>
      <c r="L212" s="6">
        <f>Table1[[#This Row],[RATING]]*Table1[[#This Row],[RATING COUNT]]</f>
        <v>108</v>
      </c>
      <c r="M212" s="5" t="str">
        <f>IF(Table1[[#This Row],[DISCOUNT PERCENTAGE(%)]]&gt;=50%,"YES", "NO")</f>
        <v>NO</v>
      </c>
      <c r="N212" s="12">
        <f>Table1[[#This Row],[ACTUAL PRICE]]-Table1[[#This Row],[DISCOUNTED PRICE]]/Table1[[#This Row],[ACTUAL PRICE]]*100</f>
        <v>9925.0350350350345</v>
      </c>
    </row>
    <row r="213" spans="1:14" x14ac:dyDescent="0.25">
      <c r="A213" s="5" t="s">
        <v>1863</v>
      </c>
      <c r="B213" s="5" t="s">
        <v>13293</v>
      </c>
      <c r="C213" s="5" t="s">
        <v>13075</v>
      </c>
      <c r="D213" s="12">
        <v>235</v>
      </c>
      <c r="E213" s="12">
        <v>599</v>
      </c>
      <c r="F213" s="20">
        <v>0.61</v>
      </c>
      <c r="G2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13" s="5">
        <v>3.5</v>
      </c>
      <c r="I213" s="6">
        <v>197</v>
      </c>
      <c r="J213" s="15">
        <f t="shared" si="3"/>
        <v>118003</v>
      </c>
      <c r="K213" s="15" t="str">
        <f>IF(Table1[[#This Row],[ACTUAL PRICE]]&lt;200, "&lt;200", IF(Table1[[#This Row],[ACTUAL PRICE]]&lt;=500, "200 - 500", "&gt;500"))</f>
        <v>&gt;500</v>
      </c>
      <c r="L213" s="6">
        <f>Table1[[#This Row],[RATING]]*Table1[[#This Row],[RATING COUNT]]</f>
        <v>689.5</v>
      </c>
      <c r="M213" s="5" t="str">
        <f>IF(Table1[[#This Row],[DISCOUNT PERCENTAGE(%)]]&gt;=50%,"YES", "NO")</f>
        <v>YES</v>
      </c>
      <c r="N213" s="12">
        <f>Table1[[#This Row],[ACTUAL PRICE]]-Table1[[#This Row],[DISCOUNTED PRICE]]/Table1[[#This Row],[ACTUAL PRICE]]*100</f>
        <v>559.76794657762935</v>
      </c>
    </row>
    <row r="214" spans="1:14" x14ac:dyDescent="0.25">
      <c r="A214" s="5" t="s">
        <v>1873</v>
      </c>
      <c r="B214" s="5" t="s">
        <v>13294</v>
      </c>
      <c r="C214" s="5" t="s">
        <v>13084</v>
      </c>
      <c r="D214" s="12">
        <v>299</v>
      </c>
      <c r="E214" s="12">
        <v>800</v>
      </c>
      <c r="F214" s="20">
        <v>0.63</v>
      </c>
      <c r="G2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14" s="5">
        <v>4.5</v>
      </c>
      <c r="I214" s="6">
        <v>74977</v>
      </c>
      <c r="J214" s="15">
        <f t="shared" si="3"/>
        <v>59981600</v>
      </c>
      <c r="K214" s="15" t="str">
        <f>IF(Table1[[#This Row],[ACTUAL PRICE]]&lt;200, "&lt;200", IF(Table1[[#This Row],[ACTUAL PRICE]]&lt;=500, "200 - 500", "&gt;500"))</f>
        <v>&gt;500</v>
      </c>
      <c r="L214" s="6">
        <f>Table1[[#This Row],[RATING]]*Table1[[#This Row],[RATING COUNT]]</f>
        <v>337396.5</v>
      </c>
      <c r="M214" s="5" t="str">
        <f>IF(Table1[[#This Row],[DISCOUNT PERCENTAGE(%)]]&gt;=50%,"YES", "NO")</f>
        <v>YES</v>
      </c>
      <c r="N214" s="12">
        <f>Table1[[#This Row],[ACTUAL PRICE]]-Table1[[#This Row],[DISCOUNTED PRICE]]/Table1[[#This Row],[ACTUAL PRICE]]*100</f>
        <v>762.625</v>
      </c>
    </row>
    <row r="215" spans="1:14" x14ac:dyDescent="0.25">
      <c r="A215" s="5" t="s">
        <v>1878</v>
      </c>
      <c r="B215" s="5" t="s">
        <v>13295</v>
      </c>
      <c r="C215" s="5" t="s">
        <v>13084</v>
      </c>
      <c r="D215" s="12">
        <v>799</v>
      </c>
      <c r="E215" s="12">
        <v>1999</v>
      </c>
      <c r="F215" s="20">
        <v>0.6</v>
      </c>
      <c r="G2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15" s="5">
        <v>4.2</v>
      </c>
      <c r="I215" s="6">
        <v>8583</v>
      </c>
      <c r="J215" s="15">
        <f t="shared" si="3"/>
        <v>17157417</v>
      </c>
      <c r="K215" s="15" t="str">
        <f>IF(Table1[[#This Row],[ACTUAL PRICE]]&lt;200, "&lt;200", IF(Table1[[#This Row],[ACTUAL PRICE]]&lt;=500, "200 - 500", "&gt;500"))</f>
        <v>&gt;500</v>
      </c>
      <c r="L215" s="6">
        <f>Table1[[#This Row],[RATING]]*Table1[[#This Row],[RATING COUNT]]</f>
        <v>36048.6</v>
      </c>
      <c r="M215" s="5" t="str">
        <f>IF(Table1[[#This Row],[DISCOUNT PERCENTAGE(%)]]&gt;=50%,"YES", "NO")</f>
        <v>YES</v>
      </c>
      <c r="N215" s="12">
        <f>Table1[[#This Row],[ACTUAL PRICE]]-Table1[[#This Row],[DISCOUNTED PRICE]]/Table1[[#This Row],[ACTUAL PRICE]]*100</f>
        <v>1959.0300150075038</v>
      </c>
    </row>
    <row r="216" spans="1:14" x14ac:dyDescent="0.25">
      <c r="A216" s="5" t="s">
        <v>1888</v>
      </c>
      <c r="B216" s="5" t="s">
        <v>13296</v>
      </c>
      <c r="C216" s="5" t="s">
        <v>13075</v>
      </c>
      <c r="D216" s="12">
        <v>299</v>
      </c>
      <c r="E216" s="12">
        <v>999</v>
      </c>
      <c r="F216" s="20">
        <v>0.7</v>
      </c>
      <c r="G2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16" s="5">
        <v>3.8</v>
      </c>
      <c r="I216" s="6">
        <v>928</v>
      </c>
      <c r="J216" s="15">
        <f t="shared" si="3"/>
        <v>927072</v>
      </c>
      <c r="K216" s="15" t="str">
        <f>IF(Table1[[#This Row],[ACTUAL PRICE]]&lt;200, "&lt;200", IF(Table1[[#This Row],[ACTUAL PRICE]]&lt;=500, "200 - 500", "&gt;500"))</f>
        <v>&gt;500</v>
      </c>
      <c r="L216" s="6">
        <f>Table1[[#This Row],[RATING]]*Table1[[#This Row],[RATING COUNT]]</f>
        <v>3526.3999999999996</v>
      </c>
      <c r="M216" s="5" t="str">
        <f>IF(Table1[[#This Row],[DISCOUNT PERCENTAGE(%)]]&gt;=50%,"YES", "NO")</f>
        <v>YES</v>
      </c>
      <c r="N216" s="12">
        <f>Table1[[#This Row],[ACTUAL PRICE]]-Table1[[#This Row],[DISCOUNTED PRICE]]/Table1[[#This Row],[ACTUAL PRICE]]*100</f>
        <v>969.07007007007007</v>
      </c>
    </row>
    <row r="217" spans="1:14" x14ac:dyDescent="0.25">
      <c r="A217" s="5" t="s">
        <v>1898</v>
      </c>
      <c r="B217" s="5" t="s">
        <v>13297</v>
      </c>
      <c r="C217" s="5" t="s">
        <v>13075</v>
      </c>
      <c r="D217" s="12">
        <v>6999</v>
      </c>
      <c r="E217" s="12">
        <v>16990</v>
      </c>
      <c r="F217" s="20">
        <v>0.59</v>
      </c>
      <c r="G2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17" s="5">
        <v>3.8</v>
      </c>
      <c r="I217" s="6">
        <v>110</v>
      </c>
      <c r="J217" s="15">
        <f t="shared" si="3"/>
        <v>1868900</v>
      </c>
      <c r="K217" s="15" t="str">
        <f>IF(Table1[[#This Row],[ACTUAL PRICE]]&lt;200, "&lt;200", IF(Table1[[#This Row],[ACTUAL PRICE]]&lt;=500, "200 - 500", "&gt;500"))</f>
        <v>&gt;500</v>
      </c>
      <c r="L217" s="6">
        <f>Table1[[#This Row],[RATING]]*Table1[[#This Row],[RATING COUNT]]</f>
        <v>418</v>
      </c>
      <c r="M217" s="5" t="str">
        <f>IF(Table1[[#This Row],[DISCOUNT PERCENTAGE(%)]]&gt;=50%,"YES", "NO")</f>
        <v>YES</v>
      </c>
      <c r="N217" s="12">
        <f>Table1[[#This Row],[ACTUAL PRICE]]-Table1[[#This Row],[DISCOUNTED PRICE]]/Table1[[#This Row],[ACTUAL PRICE]]*100</f>
        <v>16948.805179517363</v>
      </c>
    </row>
    <row r="218" spans="1:14" x14ac:dyDescent="0.25">
      <c r="A218" s="5" t="s">
        <v>1908</v>
      </c>
      <c r="B218" s="5" t="s">
        <v>13298</v>
      </c>
      <c r="C218" s="5" t="s">
        <v>13075</v>
      </c>
      <c r="D218" s="12">
        <v>42999</v>
      </c>
      <c r="E218" s="12">
        <v>59999</v>
      </c>
      <c r="F218" s="20">
        <v>0.28000000000000003</v>
      </c>
      <c r="G2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18" s="5">
        <v>4.0999999999999996</v>
      </c>
      <c r="I218" s="6">
        <v>6753</v>
      </c>
      <c r="J218" s="15">
        <f t="shared" si="3"/>
        <v>405173247</v>
      </c>
      <c r="K218" s="15" t="str">
        <f>IF(Table1[[#This Row],[ACTUAL PRICE]]&lt;200, "&lt;200", IF(Table1[[#This Row],[ACTUAL PRICE]]&lt;=500, "200 - 500", "&gt;500"))</f>
        <v>&gt;500</v>
      </c>
      <c r="L218" s="6">
        <f>Table1[[#This Row],[RATING]]*Table1[[#This Row],[RATING COUNT]]</f>
        <v>27687.3</v>
      </c>
      <c r="M218" s="5" t="str">
        <f>IF(Table1[[#This Row],[DISCOUNT PERCENTAGE(%)]]&gt;=50%,"YES", "NO")</f>
        <v>NO</v>
      </c>
      <c r="N218" s="12">
        <f>Table1[[#This Row],[ACTUAL PRICE]]-Table1[[#This Row],[DISCOUNTED PRICE]]/Table1[[#This Row],[ACTUAL PRICE]]*100</f>
        <v>59927.333805563423</v>
      </c>
    </row>
    <row r="219" spans="1:14" x14ac:dyDescent="0.25">
      <c r="A219" s="5" t="s">
        <v>1918</v>
      </c>
      <c r="B219" s="5" t="s">
        <v>13299</v>
      </c>
      <c r="C219" s="5" t="s">
        <v>13075</v>
      </c>
      <c r="D219" s="12">
        <v>173</v>
      </c>
      <c r="E219" s="12">
        <v>999</v>
      </c>
      <c r="F219" s="20">
        <v>0.83</v>
      </c>
      <c r="G2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19" s="5">
        <v>4.3</v>
      </c>
      <c r="I219" s="6">
        <v>1237</v>
      </c>
      <c r="J219" s="15">
        <f t="shared" si="3"/>
        <v>1235763</v>
      </c>
      <c r="K219" s="15" t="str">
        <f>IF(Table1[[#This Row],[ACTUAL PRICE]]&lt;200, "&lt;200", IF(Table1[[#This Row],[ACTUAL PRICE]]&lt;=500, "200 - 500", "&gt;500"))</f>
        <v>&gt;500</v>
      </c>
      <c r="L219" s="6">
        <f>Table1[[#This Row],[RATING]]*Table1[[#This Row],[RATING COUNT]]</f>
        <v>5319.0999999999995</v>
      </c>
      <c r="M219" s="5" t="str">
        <f>IF(Table1[[#This Row],[DISCOUNT PERCENTAGE(%)]]&gt;=50%,"YES", "NO")</f>
        <v>YES</v>
      </c>
      <c r="N219" s="12">
        <f>Table1[[#This Row],[ACTUAL PRICE]]-Table1[[#This Row],[DISCOUNTED PRICE]]/Table1[[#This Row],[ACTUAL PRICE]]*100</f>
        <v>981.68268268268264</v>
      </c>
    </row>
    <row r="220" spans="1:14" x14ac:dyDescent="0.25">
      <c r="A220" s="5" t="s">
        <v>1928</v>
      </c>
      <c r="B220" s="5" t="s">
        <v>13300</v>
      </c>
      <c r="C220" s="5" t="s">
        <v>13075</v>
      </c>
      <c r="D220" s="12">
        <v>209</v>
      </c>
      <c r="E220" s="12">
        <v>600</v>
      </c>
      <c r="F220" s="20">
        <v>0.65</v>
      </c>
      <c r="G2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20" s="5">
        <v>4.4000000000000004</v>
      </c>
      <c r="I220" s="6">
        <v>18872</v>
      </c>
      <c r="J220" s="15">
        <f t="shared" si="3"/>
        <v>11323200</v>
      </c>
      <c r="K220" s="15" t="str">
        <f>IF(Table1[[#This Row],[ACTUAL PRICE]]&lt;200, "&lt;200", IF(Table1[[#This Row],[ACTUAL PRICE]]&lt;=500, "200 - 500", "&gt;500"))</f>
        <v>&gt;500</v>
      </c>
      <c r="L220" s="6">
        <f>Table1[[#This Row],[RATING]]*Table1[[#This Row],[RATING COUNT]]</f>
        <v>83036.800000000003</v>
      </c>
      <c r="M220" s="5" t="str">
        <f>IF(Table1[[#This Row],[DISCOUNT PERCENTAGE(%)]]&gt;=50%,"YES", "NO")</f>
        <v>YES</v>
      </c>
      <c r="N220" s="12">
        <f>Table1[[#This Row],[ACTUAL PRICE]]-Table1[[#This Row],[DISCOUNTED PRICE]]/Table1[[#This Row],[ACTUAL PRICE]]*100</f>
        <v>565.16666666666663</v>
      </c>
    </row>
    <row r="221" spans="1:14" x14ac:dyDescent="0.25">
      <c r="A221" s="5" t="s">
        <v>1939</v>
      </c>
      <c r="B221" s="5" t="s">
        <v>13301</v>
      </c>
      <c r="C221" s="5" t="s">
        <v>13084</v>
      </c>
      <c r="D221" s="12">
        <v>848.99</v>
      </c>
      <c r="E221" s="12">
        <v>1490</v>
      </c>
      <c r="F221" s="20">
        <v>0.43</v>
      </c>
      <c r="G2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21" s="5">
        <v>3.9</v>
      </c>
      <c r="I221" s="6">
        <v>356</v>
      </c>
      <c r="J221" s="15">
        <f t="shared" si="3"/>
        <v>530440</v>
      </c>
      <c r="K221" s="15" t="str">
        <f>IF(Table1[[#This Row],[ACTUAL PRICE]]&lt;200, "&lt;200", IF(Table1[[#This Row],[ACTUAL PRICE]]&lt;=500, "200 - 500", "&gt;500"))</f>
        <v>&gt;500</v>
      </c>
      <c r="L221" s="6">
        <f>Table1[[#This Row],[RATING]]*Table1[[#This Row],[RATING COUNT]]</f>
        <v>1388.3999999999999</v>
      </c>
      <c r="M221" s="5" t="str">
        <f>IF(Table1[[#This Row],[DISCOUNT PERCENTAGE(%)]]&gt;=50%,"YES", "NO")</f>
        <v>NO</v>
      </c>
      <c r="N221" s="12">
        <f>Table1[[#This Row],[ACTUAL PRICE]]-Table1[[#This Row],[DISCOUNTED PRICE]]/Table1[[#This Row],[ACTUAL PRICE]]*100</f>
        <v>1433.0208053691276</v>
      </c>
    </row>
    <row r="222" spans="1:14" x14ac:dyDescent="0.25">
      <c r="A222" s="5" t="s">
        <v>1949</v>
      </c>
      <c r="B222" s="5" t="s">
        <v>13302</v>
      </c>
      <c r="C222" s="5" t="s">
        <v>13084</v>
      </c>
      <c r="D222" s="12">
        <v>649</v>
      </c>
      <c r="E222" s="12">
        <v>1999</v>
      </c>
      <c r="F222" s="20">
        <v>0.68</v>
      </c>
      <c r="G2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22" s="5">
        <v>4.2</v>
      </c>
      <c r="I222" s="6">
        <v>24269</v>
      </c>
      <c r="J222" s="15">
        <f t="shared" si="3"/>
        <v>48513731</v>
      </c>
      <c r="K222" s="15" t="str">
        <f>IF(Table1[[#This Row],[ACTUAL PRICE]]&lt;200, "&lt;200", IF(Table1[[#This Row],[ACTUAL PRICE]]&lt;=500, "200 - 500", "&gt;500"))</f>
        <v>&gt;500</v>
      </c>
      <c r="L222" s="6">
        <f>Table1[[#This Row],[RATING]]*Table1[[#This Row],[RATING COUNT]]</f>
        <v>101929.8</v>
      </c>
      <c r="M222" s="5" t="str">
        <f>IF(Table1[[#This Row],[DISCOUNT PERCENTAGE(%)]]&gt;=50%,"YES", "NO")</f>
        <v>YES</v>
      </c>
      <c r="N222" s="12">
        <f>Table1[[#This Row],[ACTUAL PRICE]]-Table1[[#This Row],[DISCOUNTED PRICE]]/Table1[[#This Row],[ACTUAL PRICE]]*100</f>
        <v>1966.5337668834418</v>
      </c>
    </row>
    <row r="223" spans="1:14" x14ac:dyDescent="0.25">
      <c r="A223" s="5" t="s">
        <v>1954</v>
      </c>
      <c r="B223" s="5" t="s">
        <v>13303</v>
      </c>
      <c r="C223" s="5" t="s">
        <v>13075</v>
      </c>
      <c r="D223" s="12">
        <v>299</v>
      </c>
      <c r="E223" s="12">
        <v>899</v>
      </c>
      <c r="F223" s="20">
        <v>0.67</v>
      </c>
      <c r="G2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23" s="5">
        <v>3.8</v>
      </c>
      <c r="I223" s="6">
        <v>425</v>
      </c>
      <c r="J223" s="15">
        <f t="shared" si="3"/>
        <v>382075</v>
      </c>
      <c r="K223" s="15" t="str">
        <f>IF(Table1[[#This Row],[ACTUAL PRICE]]&lt;200, "&lt;200", IF(Table1[[#This Row],[ACTUAL PRICE]]&lt;=500, "200 - 500", "&gt;500"))</f>
        <v>&gt;500</v>
      </c>
      <c r="L223" s="6">
        <f>Table1[[#This Row],[RATING]]*Table1[[#This Row],[RATING COUNT]]</f>
        <v>1615</v>
      </c>
      <c r="M223" s="5" t="str">
        <f>IF(Table1[[#This Row],[DISCOUNT PERCENTAGE(%)]]&gt;=50%,"YES", "NO")</f>
        <v>YES</v>
      </c>
      <c r="N223" s="12">
        <f>Table1[[#This Row],[ACTUAL PRICE]]-Table1[[#This Row],[DISCOUNTED PRICE]]/Table1[[#This Row],[ACTUAL PRICE]]*100</f>
        <v>865.74082313681868</v>
      </c>
    </row>
    <row r="224" spans="1:14" x14ac:dyDescent="0.25">
      <c r="A224" s="5" t="s">
        <v>1964</v>
      </c>
      <c r="B224" s="5" t="s">
        <v>13304</v>
      </c>
      <c r="C224" s="5" t="s">
        <v>13075</v>
      </c>
      <c r="D224" s="12">
        <v>399</v>
      </c>
      <c r="E224" s="12">
        <v>799</v>
      </c>
      <c r="F224" s="20">
        <v>0.5</v>
      </c>
      <c r="G2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24" s="5">
        <v>4.0999999999999996</v>
      </c>
      <c r="I224" s="6">
        <v>1161</v>
      </c>
      <c r="J224" s="15">
        <f t="shared" si="3"/>
        <v>927639</v>
      </c>
      <c r="K224" s="15" t="str">
        <f>IF(Table1[[#This Row],[ACTUAL PRICE]]&lt;200, "&lt;200", IF(Table1[[#This Row],[ACTUAL PRICE]]&lt;=500, "200 - 500", "&gt;500"))</f>
        <v>&gt;500</v>
      </c>
      <c r="L224" s="6">
        <f>Table1[[#This Row],[RATING]]*Table1[[#This Row],[RATING COUNT]]</f>
        <v>4760.0999999999995</v>
      </c>
      <c r="M224" s="5" t="str">
        <f>IF(Table1[[#This Row],[DISCOUNT PERCENTAGE(%)]]&gt;=50%,"YES", "NO")</f>
        <v>YES</v>
      </c>
      <c r="N224" s="12">
        <f>Table1[[#This Row],[ACTUAL PRICE]]-Table1[[#This Row],[DISCOUNTED PRICE]]/Table1[[#This Row],[ACTUAL PRICE]]*100</f>
        <v>749.06257822277848</v>
      </c>
    </row>
    <row r="225" spans="1:14" x14ac:dyDescent="0.25">
      <c r="A225" s="5" t="s">
        <v>1974</v>
      </c>
      <c r="B225" s="5" t="s">
        <v>13305</v>
      </c>
      <c r="C225" s="5" t="s">
        <v>13084</v>
      </c>
      <c r="D225" s="12">
        <v>249</v>
      </c>
      <c r="E225" s="12">
        <v>499</v>
      </c>
      <c r="F225" s="20">
        <v>0.5</v>
      </c>
      <c r="G2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25" s="5">
        <v>4.0999999999999996</v>
      </c>
      <c r="I225" s="6">
        <v>1508</v>
      </c>
      <c r="J225" s="15">
        <f t="shared" si="3"/>
        <v>752492</v>
      </c>
      <c r="K225" s="15" t="str">
        <f>IF(Table1[[#This Row],[ACTUAL PRICE]]&lt;200, "&lt;200", IF(Table1[[#This Row],[ACTUAL PRICE]]&lt;=500, "200 - 500", "&gt;500"))</f>
        <v>200 - 500</v>
      </c>
      <c r="L225" s="6">
        <f>Table1[[#This Row],[RATING]]*Table1[[#This Row],[RATING COUNT]]</f>
        <v>6182.7999999999993</v>
      </c>
      <c r="M225" s="5" t="str">
        <f>IF(Table1[[#This Row],[DISCOUNT PERCENTAGE(%)]]&gt;=50%,"YES", "NO")</f>
        <v>YES</v>
      </c>
      <c r="N225" s="12">
        <f>Table1[[#This Row],[ACTUAL PRICE]]-Table1[[#This Row],[DISCOUNTED PRICE]]/Table1[[#This Row],[ACTUAL PRICE]]*100</f>
        <v>449.10020040080161</v>
      </c>
    </row>
    <row r="226" spans="1:14" x14ac:dyDescent="0.25">
      <c r="A226" s="5" t="s">
        <v>1983</v>
      </c>
      <c r="B226" s="5" t="s">
        <v>13306</v>
      </c>
      <c r="C226" s="5" t="s">
        <v>13075</v>
      </c>
      <c r="D226" s="12">
        <v>1249</v>
      </c>
      <c r="E226" s="12">
        <v>2299</v>
      </c>
      <c r="F226" s="20">
        <v>0.46</v>
      </c>
      <c r="G2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26" s="5">
        <v>4.3</v>
      </c>
      <c r="I226" s="6">
        <v>7636</v>
      </c>
      <c r="J226" s="15">
        <f t="shared" si="3"/>
        <v>17555164</v>
      </c>
      <c r="K226" s="15" t="str">
        <f>IF(Table1[[#This Row],[ACTUAL PRICE]]&lt;200, "&lt;200", IF(Table1[[#This Row],[ACTUAL PRICE]]&lt;=500, "200 - 500", "&gt;500"))</f>
        <v>&gt;500</v>
      </c>
      <c r="L226" s="6">
        <f>Table1[[#This Row],[RATING]]*Table1[[#This Row],[RATING COUNT]]</f>
        <v>32834.799999999996</v>
      </c>
      <c r="M226" s="5" t="str">
        <f>IF(Table1[[#This Row],[DISCOUNT PERCENTAGE(%)]]&gt;=50%,"YES", "NO")</f>
        <v>NO</v>
      </c>
      <c r="N226" s="12">
        <f>Table1[[#This Row],[ACTUAL PRICE]]-Table1[[#This Row],[DISCOUNTED PRICE]]/Table1[[#This Row],[ACTUAL PRICE]]*100</f>
        <v>2244.6720313179644</v>
      </c>
    </row>
    <row r="227" spans="1:14" x14ac:dyDescent="0.25">
      <c r="A227" s="5" t="s">
        <v>1994</v>
      </c>
      <c r="B227" s="5" t="s">
        <v>13307</v>
      </c>
      <c r="C227" s="5" t="s">
        <v>13075</v>
      </c>
      <c r="D227" s="12">
        <v>213</v>
      </c>
      <c r="E227" s="12">
        <v>499</v>
      </c>
      <c r="F227" s="20">
        <v>0.56999999999999995</v>
      </c>
      <c r="G2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27" s="5">
        <v>3.7</v>
      </c>
      <c r="I227" s="6">
        <v>246</v>
      </c>
      <c r="J227" s="15">
        <f t="shared" si="3"/>
        <v>122754</v>
      </c>
      <c r="K227" s="15" t="str">
        <f>IF(Table1[[#This Row],[ACTUAL PRICE]]&lt;200, "&lt;200", IF(Table1[[#This Row],[ACTUAL PRICE]]&lt;=500, "200 - 500", "&gt;500"))</f>
        <v>200 - 500</v>
      </c>
      <c r="L227" s="6">
        <f>Table1[[#This Row],[RATING]]*Table1[[#This Row],[RATING COUNT]]</f>
        <v>910.2</v>
      </c>
      <c r="M227" s="5" t="str">
        <f>IF(Table1[[#This Row],[DISCOUNT PERCENTAGE(%)]]&gt;=50%,"YES", "NO")</f>
        <v>YES</v>
      </c>
      <c r="N227" s="12">
        <f>Table1[[#This Row],[ACTUAL PRICE]]-Table1[[#This Row],[DISCOUNTED PRICE]]/Table1[[#This Row],[ACTUAL PRICE]]*100</f>
        <v>456.31462925851702</v>
      </c>
    </row>
    <row r="228" spans="1:14" x14ac:dyDescent="0.25">
      <c r="A228" s="5" t="s">
        <v>2004</v>
      </c>
      <c r="B228" s="5" t="s">
        <v>13308</v>
      </c>
      <c r="C228" s="5" t="s">
        <v>13075</v>
      </c>
      <c r="D228" s="12">
        <v>209</v>
      </c>
      <c r="E228" s="12">
        <v>499</v>
      </c>
      <c r="F228" s="20">
        <v>0.57999999999999996</v>
      </c>
      <c r="G2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28" s="5">
        <v>4</v>
      </c>
      <c r="I228" s="6">
        <v>479</v>
      </c>
      <c r="J228" s="15">
        <f t="shared" si="3"/>
        <v>239021</v>
      </c>
      <c r="K228" s="15" t="str">
        <f>IF(Table1[[#This Row],[ACTUAL PRICE]]&lt;200, "&lt;200", IF(Table1[[#This Row],[ACTUAL PRICE]]&lt;=500, "200 - 500", "&gt;500"))</f>
        <v>200 - 500</v>
      </c>
      <c r="L228" s="6">
        <f>Table1[[#This Row],[RATING]]*Table1[[#This Row],[RATING COUNT]]</f>
        <v>1916</v>
      </c>
      <c r="M228" s="5" t="str">
        <f>IF(Table1[[#This Row],[DISCOUNT PERCENTAGE(%)]]&gt;=50%,"YES", "NO")</f>
        <v>YES</v>
      </c>
      <c r="N228" s="12">
        <f>Table1[[#This Row],[ACTUAL PRICE]]-Table1[[#This Row],[DISCOUNTED PRICE]]/Table1[[#This Row],[ACTUAL PRICE]]*100</f>
        <v>457.11623246492985</v>
      </c>
    </row>
    <row r="229" spans="1:14" x14ac:dyDescent="0.25">
      <c r="A229" s="5" t="s">
        <v>2014</v>
      </c>
      <c r="B229" s="5" t="s">
        <v>13309</v>
      </c>
      <c r="C229" s="5" t="s">
        <v>13075</v>
      </c>
      <c r="D229" s="12">
        <v>598</v>
      </c>
      <c r="E229" s="12">
        <v>4999</v>
      </c>
      <c r="F229" s="20">
        <v>0.88</v>
      </c>
      <c r="G2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29" s="5">
        <v>4.2</v>
      </c>
      <c r="I229" s="6">
        <v>910</v>
      </c>
      <c r="J229" s="15">
        <f t="shared" si="3"/>
        <v>4549090</v>
      </c>
      <c r="K229" s="15" t="str">
        <f>IF(Table1[[#This Row],[ACTUAL PRICE]]&lt;200, "&lt;200", IF(Table1[[#This Row],[ACTUAL PRICE]]&lt;=500, "200 - 500", "&gt;500"))</f>
        <v>&gt;500</v>
      </c>
      <c r="L229" s="6">
        <f>Table1[[#This Row],[RATING]]*Table1[[#This Row],[RATING COUNT]]</f>
        <v>3822</v>
      </c>
      <c r="M229" s="5" t="str">
        <f>IF(Table1[[#This Row],[DISCOUNT PERCENTAGE(%)]]&gt;=50%,"YES", "NO")</f>
        <v>YES</v>
      </c>
      <c r="N229" s="12">
        <f>Table1[[#This Row],[ACTUAL PRICE]]-Table1[[#This Row],[DISCOUNTED PRICE]]/Table1[[#This Row],[ACTUAL PRICE]]*100</f>
        <v>4987.0376075215045</v>
      </c>
    </row>
    <row r="230" spans="1:14" x14ac:dyDescent="0.25">
      <c r="A230" s="5" t="s">
        <v>2024</v>
      </c>
      <c r="B230" s="5" t="s">
        <v>13310</v>
      </c>
      <c r="C230" s="5" t="s">
        <v>13084</v>
      </c>
      <c r="D230" s="12">
        <v>799</v>
      </c>
      <c r="E230" s="12">
        <v>1749</v>
      </c>
      <c r="F230" s="20">
        <v>0.54</v>
      </c>
      <c r="G2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30" s="5">
        <v>4.0999999999999996</v>
      </c>
      <c r="I230" s="6">
        <v>5626</v>
      </c>
      <c r="J230" s="15">
        <f t="shared" si="3"/>
        <v>9839874</v>
      </c>
      <c r="K230" s="15" t="str">
        <f>IF(Table1[[#This Row],[ACTUAL PRICE]]&lt;200, "&lt;200", IF(Table1[[#This Row],[ACTUAL PRICE]]&lt;=500, "200 - 500", "&gt;500"))</f>
        <v>&gt;500</v>
      </c>
      <c r="L230" s="6">
        <f>Table1[[#This Row],[RATING]]*Table1[[#This Row],[RATING COUNT]]</f>
        <v>23066.6</v>
      </c>
      <c r="M230" s="5" t="str">
        <f>IF(Table1[[#This Row],[DISCOUNT PERCENTAGE(%)]]&gt;=50%,"YES", "NO")</f>
        <v>YES</v>
      </c>
      <c r="N230" s="12">
        <f>Table1[[#This Row],[ACTUAL PRICE]]-Table1[[#This Row],[DISCOUNTED PRICE]]/Table1[[#This Row],[ACTUAL PRICE]]*100</f>
        <v>1703.3167524299599</v>
      </c>
    </row>
    <row r="231" spans="1:14" x14ac:dyDescent="0.25">
      <c r="A231" s="5" t="s">
        <v>2034</v>
      </c>
      <c r="B231" s="5" t="s">
        <v>13311</v>
      </c>
      <c r="C231" s="5" t="s">
        <v>13084</v>
      </c>
      <c r="D231" s="12">
        <v>159</v>
      </c>
      <c r="E231" s="12">
        <v>595</v>
      </c>
      <c r="F231" s="20">
        <v>0.73</v>
      </c>
      <c r="G2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31" s="5">
        <v>4.3</v>
      </c>
      <c r="I231" s="6">
        <v>14184</v>
      </c>
      <c r="J231" s="15">
        <f t="shared" si="3"/>
        <v>8439480</v>
      </c>
      <c r="K231" s="15" t="str">
        <f>IF(Table1[[#This Row],[ACTUAL PRICE]]&lt;200, "&lt;200", IF(Table1[[#This Row],[ACTUAL PRICE]]&lt;=500, "200 - 500", "&gt;500"))</f>
        <v>&gt;500</v>
      </c>
      <c r="L231" s="6">
        <f>Table1[[#This Row],[RATING]]*Table1[[#This Row],[RATING COUNT]]</f>
        <v>60991.199999999997</v>
      </c>
      <c r="M231" s="5" t="str">
        <f>IF(Table1[[#This Row],[DISCOUNT PERCENTAGE(%)]]&gt;=50%,"YES", "NO")</f>
        <v>YES</v>
      </c>
      <c r="N231" s="12">
        <f>Table1[[#This Row],[ACTUAL PRICE]]-Table1[[#This Row],[DISCOUNTED PRICE]]/Table1[[#This Row],[ACTUAL PRICE]]*100</f>
        <v>568.27731092436977</v>
      </c>
    </row>
    <row r="232" spans="1:14" x14ac:dyDescent="0.25">
      <c r="A232" s="5" t="s">
        <v>2044</v>
      </c>
      <c r="B232" s="5" t="s">
        <v>13312</v>
      </c>
      <c r="C232" s="5" t="s">
        <v>13084</v>
      </c>
      <c r="D232" s="12">
        <v>499</v>
      </c>
      <c r="E232" s="12">
        <v>1100</v>
      </c>
      <c r="F232" s="20">
        <v>0.55000000000000004</v>
      </c>
      <c r="G2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32" s="5">
        <v>4.4000000000000004</v>
      </c>
      <c r="I232" s="6">
        <v>25177</v>
      </c>
      <c r="J232" s="15">
        <f t="shared" si="3"/>
        <v>27694700</v>
      </c>
      <c r="K232" s="15" t="str">
        <f>IF(Table1[[#This Row],[ACTUAL PRICE]]&lt;200, "&lt;200", IF(Table1[[#This Row],[ACTUAL PRICE]]&lt;=500, "200 - 500", "&gt;500"))</f>
        <v>&gt;500</v>
      </c>
      <c r="L232" s="6">
        <f>Table1[[#This Row],[RATING]]*Table1[[#This Row],[RATING COUNT]]</f>
        <v>110778.8</v>
      </c>
      <c r="M232" s="5" t="str">
        <f>IF(Table1[[#This Row],[DISCOUNT PERCENTAGE(%)]]&gt;=50%,"YES", "NO")</f>
        <v>YES</v>
      </c>
      <c r="N232" s="12">
        <f>Table1[[#This Row],[ACTUAL PRICE]]-Table1[[#This Row],[DISCOUNTED PRICE]]/Table1[[#This Row],[ACTUAL PRICE]]*100</f>
        <v>1054.6363636363637</v>
      </c>
    </row>
    <row r="233" spans="1:14" x14ac:dyDescent="0.25">
      <c r="A233" s="5" t="s">
        <v>2055</v>
      </c>
      <c r="B233" s="5" t="s">
        <v>13313</v>
      </c>
      <c r="C233" s="5" t="s">
        <v>13075</v>
      </c>
      <c r="D233" s="12">
        <v>31999</v>
      </c>
      <c r="E233" s="12">
        <v>49999</v>
      </c>
      <c r="F233" s="20">
        <v>0.36</v>
      </c>
      <c r="G2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33" s="5">
        <v>4.3</v>
      </c>
      <c r="I233" s="6">
        <v>21252</v>
      </c>
      <c r="J233" s="15">
        <f t="shared" si="3"/>
        <v>1062578748</v>
      </c>
      <c r="K233" s="15" t="str">
        <f>IF(Table1[[#This Row],[ACTUAL PRICE]]&lt;200, "&lt;200", IF(Table1[[#This Row],[ACTUAL PRICE]]&lt;=500, "200 - 500", "&gt;500"))</f>
        <v>&gt;500</v>
      </c>
      <c r="L233" s="6">
        <f>Table1[[#This Row],[RATING]]*Table1[[#This Row],[RATING COUNT]]</f>
        <v>91383.599999999991</v>
      </c>
      <c r="M233" s="5" t="str">
        <f>IF(Table1[[#This Row],[DISCOUNT PERCENTAGE(%)]]&gt;=50%,"YES", "NO")</f>
        <v>NO</v>
      </c>
      <c r="N233" s="12">
        <f>Table1[[#This Row],[ACTUAL PRICE]]-Table1[[#This Row],[DISCOUNTED PRICE]]/Table1[[#This Row],[ACTUAL PRICE]]*100</f>
        <v>49935.000720014403</v>
      </c>
    </row>
    <row r="234" spans="1:14" x14ac:dyDescent="0.25">
      <c r="A234" s="5" t="s">
        <v>2065</v>
      </c>
      <c r="B234" s="5" t="s">
        <v>13314</v>
      </c>
      <c r="C234" s="5" t="s">
        <v>13075</v>
      </c>
      <c r="D234" s="12">
        <v>32990</v>
      </c>
      <c r="E234" s="12">
        <v>56790</v>
      </c>
      <c r="F234" s="20">
        <v>0.42</v>
      </c>
      <c r="G2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34" s="5">
        <v>4.3</v>
      </c>
      <c r="I234" s="6">
        <v>567</v>
      </c>
      <c r="J234" s="15">
        <f t="shared" si="3"/>
        <v>32199930</v>
      </c>
      <c r="K234" s="15" t="str">
        <f>IF(Table1[[#This Row],[ACTUAL PRICE]]&lt;200, "&lt;200", IF(Table1[[#This Row],[ACTUAL PRICE]]&lt;=500, "200 - 500", "&gt;500"))</f>
        <v>&gt;500</v>
      </c>
      <c r="L234" s="6">
        <f>Table1[[#This Row],[RATING]]*Table1[[#This Row],[RATING COUNT]]</f>
        <v>2438.1</v>
      </c>
      <c r="M234" s="5" t="str">
        <f>IF(Table1[[#This Row],[DISCOUNT PERCENTAGE(%)]]&gt;=50%,"YES", "NO")</f>
        <v>NO</v>
      </c>
      <c r="N234" s="12">
        <f>Table1[[#This Row],[ACTUAL PRICE]]-Table1[[#This Row],[DISCOUNTED PRICE]]/Table1[[#This Row],[ACTUAL PRICE]]*100</f>
        <v>56731.908786758235</v>
      </c>
    </row>
    <row r="235" spans="1:14" x14ac:dyDescent="0.25">
      <c r="A235" s="5" t="s">
        <v>2075</v>
      </c>
      <c r="B235" s="5" t="s">
        <v>13315</v>
      </c>
      <c r="C235" s="5" t="s">
        <v>13075</v>
      </c>
      <c r="D235" s="12">
        <v>299</v>
      </c>
      <c r="E235" s="12">
        <v>1199</v>
      </c>
      <c r="F235" s="20">
        <v>0.75</v>
      </c>
      <c r="G2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35" s="5">
        <v>3.5</v>
      </c>
      <c r="I235" s="6">
        <v>466</v>
      </c>
      <c r="J235" s="15">
        <f t="shared" si="3"/>
        <v>558734</v>
      </c>
      <c r="K235" s="15" t="str">
        <f>IF(Table1[[#This Row],[ACTUAL PRICE]]&lt;200, "&lt;200", IF(Table1[[#This Row],[ACTUAL PRICE]]&lt;=500, "200 - 500", "&gt;500"))</f>
        <v>&gt;500</v>
      </c>
      <c r="L235" s="6">
        <f>Table1[[#This Row],[RATING]]*Table1[[#This Row],[RATING COUNT]]</f>
        <v>1631</v>
      </c>
      <c r="M235" s="5" t="str">
        <f>IF(Table1[[#This Row],[DISCOUNT PERCENTAGE(%)]]&gt;=50%,"YES", "NO")</f>
        <v>YES</v>
      </c>
      <c r="N235" s="12">
        <f>Table1[[#This Row],[ACTUAL PRICE]]-Table1[[#This Row],[DISCOUNTED PRICE]]/Table1[[#This Row],[ACTUAL PRICE]]*100</f>
        <v>1174.0625521267723</v>
      </c>
    </row>
    <row r="236" spans="1:14" x14ac:dyDescent="0.25">
      <c r="A236" s="5" t="s">
        <v>2085</v>
      </c>
      <c r="B236" s="5" t="s">
        <v>13316</v>
      </c>
      <c r="C236" s="5" t="s">
        <v>13084</v>
      </c>
      <c r="D236" s="12">
        <v>128.31</v>
      </c>
      <c r="E236" s="12">
        <v>549</v>
      </c>
      <c r="F236" s="20">
        <v>0.77</v>
      </c>
      <c r="G2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36" s="5">
        <v>3.9</v>
      </c>
      <c r="I236" s="6">
        <v>61</v>
      </c>
      <c r="J236" s="15">
        <f t="shared" si="3"/>
        <v>33489</v>
      </c>
      <c r="K236" s="15" t="str">
        <f>IF(Table1[[#This Row],[ACTUAL PRICE]]&lt;200, "&lt;200", IF(Table1[[#This Row],[ACTUAL PRICE]]&lt;=500, "200 - 500", "&gt;500"))</f>
        <v>&gt;500</v>
      </c>
      <c r="L236" s="6">
        <f>Table1[[#This Row],[RATING]]*Table1[[#This Row],[RATING COUNT]]</f>
        <v>237.9</v>
      </c>
      <c r="M236" s="5" t="str">
        <f>IF(Table1[[#This Row],[DISCOUNT PERCENTAGE(%)]]&gt;=50%,"YES", "NO")</f>
        <v>YES</v>
      </c>
      <c r="N236" s="12">
        <f>Table1[[#This Row],[ACTUAL PRICE]]-Table1[[#This Row],[DISCOUNTED PRICE]]/Table1[[#This Row],[ACTUAL PRICE]]*100</f>
        <v>525.62841530054641</v>
      </c>
    </row>
    <row r="237" spans="1:14" x14ac:dyDescent="0.25">
      <c r="A237" s="5" t="s">
        <v>2089</v>
      </c>
      <c r="B237" s="5" t="s">
        <v>13250</v>
      </c>
      <c r="C237" s="5" t="s">
        <v>13084</v>
      </c>
      <c r="D237" s="12">
        <v>599</v>
      </c>
      <c r="E237" s="12">
        <v>849</v>
      </c>
      <c r="F237" s="20">
        <v>0.28999999999999998</v>
      </c>
      <c r="G2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37" s="5">
        <v>4.5</v>
      </c>
      <c r="I237" s="6">
        <v>474</v>
      </c>
      <c r="J237" s="15">
        <f t="shared" si="3"/>
        <v>402426</v>
      </c>
      <c r="K237" s="15" t="str">
        <f>IF(Table1[[#This Row],[ACTUAL PRICE]]&lt;200, "&lt;200", IF(Table1[[#This Row],[ACTUAL PRICE]]&lt;=500, "200 - 500", "&gt;500"))</f>
        <v>&gt;500</v>
      </c>
      <c r="L237" s="6">
        <f>Table1[[#This Row],[RATING]]*Table1[[#This Row],[RATING COUNT]]</f>
        <v>2133</v>
      </c>
      <c r="M237" s="5" t="str">
        <f>IF(Table1[[#This Row],[DISCOUNT PERCENTAGE(%)]]&gt;=50%,"YES", "NO")</f>
        <v>NO</v>
      </c>
      <c r="N237" s="12">
        <f>Table1[[#This Row],[ACTUAL PRICE]]-Table1[[#This Row],[DISCOUNTED PRICE]]/Table1[[#This Row],[ACTUAL PRICE]]*100</f>
        <v>778.44640753828037</v>
      </c>
    </row>
    <row r="238" spans="1:14" x14ac:dyDescent="0.25">
      <c r="A238" s="5" t="s">
        <v>2098</v>
      </c>
      <c r="B238" s="5" t="s">
        <v>13317</v>
      </c>
      <c r="C238" s="5" t="s">
        <v>13075</v>
      </c>
      <c r="D238" s="12">
        <v>399</v>
      </c>
      <c r="E238" s="12">
        <v>899</v>
      </c>
      <c r="F238" s="20">
        <v>0.56000000000000005</v>
      </c>
      <c r="G2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38" s="5">
        <v>3.4</v>
      </c>
      <c r="I238" s="6">
        <v>431</v>
      </c>
      <c r="J238" s="15">
        <f t="shared" si="3"/>
        <v>387469</v>
      </c>
      <c r="K238" s="15" t="str">
        <f>IF(Table1[[#This Row],[ACTUAL PRICE]]&lt;200, "&lt;200", IF(Table1[[#This Row],[ACTUAL PRICE]]&lt;=500, "200 - 500", "&gt;500"))</f>
        <v>&gt;500</v>
      </c>
      <c r="L238" s="6">
        <f>Table1[[#This Row],[RATING]]*Table1[[#This Row],[RATING COUNT]]</f>
        <v>1465.3999999999999</v>
      </c>
      <c r="M238" s="5" t="str">
        <f>IF(Table1[[#This Row],[DISCOUNT PERCENTAGE(%)]]&gt;=50%,"YES", "NO")</f>
        <v>YES</v>
      </c>
      <c r="N238" s="12">
        <f>Table1[[#This Row],[ACTUAL PRICE]]-Table1[[#This Row],[DISCOUNTED PRICE]]/Table1[[#This Row],[ACTUAL PRICE]]*100</f>
        <v>854.61735261401554</v>
      </c>
    </row>
    <row r="239" spans="1:14" x14ac:dyDescent="0.25">
      <c r="A239" s="5" t="s">
        <v>2108</v>
      </c>
      <c r="B239" s="5" t="s">
        <v>13318</v>
      </c>
      <c r="C239" s="5" t="s">
        <v>13084</v>
      </c>
      <c r="D239" s="12">
        <v>449</v>
      </c>
      <c r="E239" s="12">
        <v>1099</v>
      </c>
      <c r="F239" s="20">
        <v>0.59</v>
      </c>
      <c r="G2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39" s="5">
        <v>4</v>
      </c>
      <c r="I239" s="6">
        <v>242</v>
      </c>
      <c r="J239" s="15">
        <f t="shared" si="3"/>
        <v>265958</v>
      </c>
      <c r="K239" s="15" t="str">
        <f>IF(Table1[[#This Row],[ACTUAL PRICE]]&lt;200, "&lt;200", IF(Table1[[#This Row],[ACTUAL PRICE]]&lt;=500, "200 - 500", "&gt;500"))</f>
        <v>&gt;500</v>
      </c>
      <c r="L239" s="6">
        <f>Table1[[#This Row],[RATING]]*Table1[[#This Row],[RATING COUNT]]</f>
        <v>968</v>
      </c>
      <c r="M239" s="5" t="str">
        <f>IF(Table1[[#This Row],[DISCOUNT PERCENTAGE(%)]]&gt;=50%,"YES", "NO")</f>
        <v>YES</v>
      </c>
      <c r="N239" s="12">
        <f>Table1[[#This Row],[ACTUAL PRICE]]-Table1[[#This Row],[DISCOUNTED PRICE]]/Table1[[#This Row],[ACTUAL PRICE]]*100</f>
        <v>1058.1446769790718</v>
      </c>
    </row>
    <row r="240" spans="1:14" x14ac:dyDescent="0.25">
      <c r="A240" s="5" t="s">
        <v>2118</v>
      </c>
      <c r="B240" s="5" t="s">
        <v>13319</v>
      </c>
      <c r="C240" s="5" t="s">
        <v>13084</v>
      </c>
      <c r="D240" s="12">
        <v>254</v>
      </c>
      <c r="E240" s="12">
        <v>799</v>
      </c>
      <c r="F240" s="20">
        <v>0.68</v>
      </c>
      <c r="G2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40" s="5">
        <v>4</v>
      </c>
      <c r="I240" s="6">
        <v>2905</v>
      </c>
      <c r="J240" s="15">
        <f t="shared" si="3"/>
        <v>2321095</v>
      </c>
      <c r="K240" s="15" t="str">
        <f>IF(Table1[[#This Row],[ACTUAL PRICE]]&lt;200, "&lt;200", IF(Table1[[#This Row],[ACTUAL PRICE]]&lt;=500, "200 - 500", "&gt;500"))</f>
        <v>&gt;500</v>
      </c>
      <c r="L240" s="6">
        <f>Table1[[#This Row],[RATING]]*Table1[[#This Row],[RATING COUNT]]</f>
        <v>11620</v>
      </c>
      <c r="M240" s="5" t="str">
        <f>IF(Table1[[#This Row],[DISCOUNT PERCENTAGE(%)]]&gt;=50%,"YES", "NO")</f>
        <v>YES</v>
      </c>
      <c r="N240" s="12">
        <f>Table1[[#This Row],[ACTUAL PRICE]]-Table1[[#This Row],[DISCOUNTED PRICE]]/Table1[[#This Row],[ACTUAL PRICE]]*100</f>
        <v>767.21026282853563</v>
      </c>
    </row>
    <row r="241" spans="1:14" x14ac:dyDescent="0.25">
      <c r="A241" s="5" t="s">
        <v>2128</v>
      </c>
      <c r="B241" s="5" t="s">
        <v>13320</v>
      </c>
      <c r="C241" s="5" t="s">
        <v>13075</v>
      </c>
      <c r="D241" s="12">
        <v>399</v>
      </c>
      <c r="E241" s="12">
        <v>795</v>
      </c>
      <c r="F241" s="20">
        <v>0.5</v>
      </c>
      <c r="G2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41" s="5">
        <v>4.4000000000000004</v>
      </c>
      <c r="I241" s="6">
        <v>12091</v>
      </c>
      <c r="J241" s="15">
        <f t="shared" si="3"/>
        <v>9612345</v>
      </c>
      <c r="K241" s="15" t="str">
        <f>IF(Table1[[#This Row],[ACTUAL PRICE]]&lt;200, "&lt;200", IF(Table1[[#This Row],[ACTUAL PRICE]]&lt;=500, "200 - 500", "&gt;500"))</f>
        <v>&gt;500</v>
      </c>
      <c r="L241" s="6">
        <f>Table1[[#This Row],[RATING]]*Table1[[#This Row],[RATING COUNT]]</f>
        <v>53200.4</v>
      </c>
      <c r="M241" s="5" t="str">
        <f>IF(Table1[[#This Row],[DISCOUNT PERCENTAGE(%)]]&gt;=50%,"YES", "NO")</f>
        <v>YES</v>
      </c>
      <c r="N241" s="12">
        <f>Table1[[#This Row],[ACTUAL PRICE]]-Table1[[#This Row],[DISCOUNTED PRICE]]/Table1[[#This Row],[ACTUAL PRICE]]*100</f>
        <v>744.81132075471703</v>
      </c>
    </row>
    <row r="242" spans="1:14" x14ac:dyDescent="0.25">
      <c r="A242" s="5" t="s">
        <v>2139</v>
      </c>
      <c r="B242" s="5" t="s">
        <v>13165</v>
      </c>
      <c r="C242" s="5" t="s">
        <v>13084</v>
      </c>
      <c r="D242" s="12">
        <v>179</v>
      </c>
      <c r="E242" s="12">
        <v>399</v>
      </c>
      <c r="F242" s="20">
        <v>0.55000000000000004</v>
      </c>
      <c r="G2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42" s="5">
        <v>4</v>
      </c>
      <c r="I242" s="6">
        <v>1423</v>
      </c>
      <c r="J242" s="15">
        <f t="shared" si="3"/>
        <v>567777</v>
      </c>
      <c r="K242" s="15" t="str">
        <f>IF(Table1[[#This Row],[ACTUAL PRICE]]&lt;200, "&lt;200", IF(Table1[[#This Row],[ACTUAL PRICE]]&lt;=500, "200 - 500", "&gt;500"))</f>
        <v>200 - 500</v>
      </c>
      <c r="L242" s="6">
        <f>Table1[[#This Row],[RATING]]*Table1[[#This Row],[RATING COUNT]]</f>
        <v>5692</v>
      </c>
      <c r="M242" s="5" t="str">
        <f>IF(Table1[[#This Row],[DISCOUNT PERCENTAGE(%)]]&gt;=50%,"YES", "NO")</f>
        <v>YES</v>
      </c>
      <c r="N242" s="12">
        <f>Table1[[#This Row],[ACTUAL PRICE]]-Table1[[#This Row],[DISCOUNTED PRICE]]/Table1[[#This Row],[ACTUAL PRICE]]*100</f>
        <v>354.13784461152881</v>
      </c>
    </row>
    <row r="243" spans="1:14" x14ac:dyDescent="0.25">
      <c r="A243" s="5" t="s">
        <v>2143</v>
      </c>
      <c r="B243" s="5" t="s">
        <v>13321</v>
      </c>
      <c r="C243" s="5" t="s">
        <v>13084</v>
      </c>
      <c r="D243" s="12">
        <v>339</v>
      </c>
      <c r="E243" s="12">
        <v>999</v>
      </c>
      <c r="F243" s="20">
        <v>0.66</v>
      </c>
      <c r="G2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43" s="5">
        <v>4.3</v>
      </c>
      <c r="I243" s="6">
        <v>6255</v>
      </c>
      <c r="J243" s="15">
        <f t="shared" si="3"/>
        <v>6248745</v>
      </c>
      <c r="K243" s="15" t="str">
        <f>IF(Table1[[#This Row],[ACTUAL PRICE]]&lt;200, "&lt;200", IF(Table1[[#This Row],[ACTUAL PRICE]]&lt;=500, "200 - 500", "&gt;500"))</f>
        <v>&gt;500</v>
      </c>
      <c r="L243" s="6">
        <f>Table1[[#This Row],[RATING]]*Table1[[#This Row],[RATING COUNT]]</f>
        <v>26896.5</v>
      </c>
      <c r="M243" s="5" t="str">
        <f>IF(Table1[[#This Row],[DISCOUNT PERCENTAGE(%)]]&gt;=50%,"YES", "NO")</f>
        <v>YES</v>
      </c>
      <c r="N243" s="12">
        <f>Table1[[#This Row],[ACTUAL PRICE]]-Table1[[#This Row],[DISCOUNTED PRICE]]/Table1[[#This Row],[ACTUAL PRICE]]*100</f>
        <v>965.06606606606601</v>
      </c>
    </row>
    <row r="244" spans="1:14" x14ac:dyDescent="0.25">
      <c r="A244" s="5" t="s">
        <v>2147</v>
      </c>
      <c r="B244" s="5" t="s">
        <v>13322</v>
      </c>
      <c r="C244" s="5" t="s">
        <v>13075</v>
      </c>
      <c r="D244" s="12">
        <v>399</v>
      </c>
      <c r="E244" s="12">
        <v>999</v>
      </c>
      <c r="F244" s="20">
        <v>0.6</v>
      </c>
      <c r="G2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44" s="5">
        <v>4</v>
      </c>
      <c r="I244" s="6">
        <v>1236</v>
      </c>
      <c r="J244" s="15">
        <f t="shared" si="3"/>
        <v>1234764</v>
      </c>
      <c r="K244" s="15" t="str">
        <f>IF(Table1[[#This Row],[ACTUAL PRICE]]&lt;200, "&lt;200", IF(Table1[[#This Row],[ACTUAL PRICE]]&lt;=500, "200 - 500", "&gt;500"))</f>
        <v>&gt;500</v>
      </c>
      <c r="L244" s="6">
        <f>Table1[[#This Row],[RATING]]*Table1[[#This Row],[RATING COUNT]]</f>
        <v>4944</v>
      </c>
      <c r="M244" s="5" t="str">
        <f>IF(Table1[[#This Row],[DISCOUNT PERCENTAGE(%)]]&gt;=50%,"YES", "NO")</f>
        <v>YES</v>
      </c>
      <c r="N244" s="12">
        <f>Table1[[#This Row],[ACTUAL PRICE]]-Table1[[#This Row],[DISCOUNTED PRICE]]/Table1[[#This Row],[ACTUAL PRICE]]*100</f>
        <v>959.0600600600601</v>
      </c>
    </row>
    <row r="245" spans="1:14" x14ac:dyDescent="0.25">
      <c r="A245" s="5" t="s">
        <v>2157</v>
      </c>
      <c r="B245" s="5" t="s">
        <v>13323</v>
      </c>
      <c r="C245" s="5" t="s">
        <v>13075</v>
      </c>
      <c r="D245" s="12">
        <v>199</v>
      </c>
      <c r="E245" s="12">
        <v>399</v>
      </c>
      <c r="F245" s="20">
        <v>0.5</v>
      </c>
      <c r="G2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45" s="5">
        <v>4.2</v>
      </c>
      <c r="I245" s="6">
        <v>1335</v>
      </c>
      <c r="J245" s="15">
        <f t="shared" si="3"/>
        <v>532665</v>
      </c>
      <c r="K245" s="15" t="str">
        <f>IF(Table1[[#This Row],[ACTUAL PRICE]]&lt;200, "&lt;200", IF(Table1[[#This Row],[ACTUAL PRICE]]&lt;=500, "200 - 500", "&gt;500"))</f>
        <v>200 - 500</v>
      </c>
      <c r="L245" s="6">
        <f>Table1[[#This Row],[RATING]]*Table1[[#This Row],[RATING COUNT]]</f>
        <v>5607</v>
      </c>
      <c r="M245" s="5" t="str">
        <f>IF(Table1[[#This Row],[DISCOUNT PERCENTAGE(%)]]&gt;=50%,"YES", "NO")</f>
        <v>YES</v>
      </c>
      <c r="N245" s="12">
        <f>Table1[[#This Row],[ACTUAL PRICE]]-Table1[[#This Row],[DISCOUNTED PRICE]]/Table1[[#This Row],[ACTUAL PRICE]]*100</f>
        <v>349.12531328320802</v>
      </c>
    </row>
    <row r="246" spans="1:14" x14ac:dyDescent="0.25">
      <c r="A246" s="5" t="s">
        <v>2167</v>
      </c>
      <c r="B246" s="5" t="s">
        <v>13324</v>
      </c>
      <c r="C246" s="5" t="s">
        <v>13075</v>
      </c>
      <c r="D246" s="12">
        <v>349</v>
      </c>
      <c r="E246" s="12">
        <v>1999</v>
      </c>
      <c r="F246" s="20">
        <v>0.83</v>
      </c>
      <c r="G2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46" s="5">
        <v>3.8</v>
      </c>
      <c r="I246" s="6">
        <v>197</v>
      </c>
      <c r="J246" s="15">
        <f t="shared" si="3"/>
        <v>393803</v>
      </c>
      <c r="K246" s="15" t="str">
        <f>IF(Table1[[#This Row],[ACTUAL PRICE]]&lt;200, "&lt;200", IF(Table1[[#This Row],[ACTUAL PRICE]]&lt;=500, "200 - 500", "&gt;500"))</f>
        <v>&gt;500</v>
      </c>
      <c r="L246" s="6">
        <f>Table1[[#This Row],[RATING]]*Table1[[#This Row],[RATING COUNT]]</f>
        <v>748.59999999999991</v>
      </c>
      <c r="M246" s="5" t="str">
        <f>IF(Table1[[#This Row],[DISCOUNT PERCENTAGE(%)]]&gt;=50%,"YES", "NO")</f>
        <v>YES</v>
      </c>
      <c r="N246" s="12">
        <f>Table1[[#This Row],[ACTUAL PRICE]]-Table1[[#This Row],[DISCOUNTED PRICE]]/Table1[[#This Row],[ACTUAL PRICE]]*100</f>
        <v>1981.5412706353177</v>
      </c>
    </row>
    <row r="247" spans="1:14" x14ac:dyDescent="0.25">
      <c r="A247" s="5" t="s">
        <v>2177</v>
      </c>
      <c r="B247" s="5" t="s">
        <v>13325</v>
      </c>
      <c r="C247" s="5" t="s">
        <v>13084</v>
      </c>
      <c r="D247" s="12">
        <v>299</v>
      </c>
      <c r="E247" s="12">
        <v>798</v>
      </c>
      <c r="F247" s="20">
        <v>0.63</v>
      </c>
      <c r="G2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47" s="5">
        <v>4.4000000000000004</v>
      </c>
      <c r="I247" s="6">
        <v>28791</v>
      </c>
      <c r="J247" s="15">
        <f t="shared" si="3"/>
        <v>22975218</v>
      </c>
      <c r="K247" s="15" t="str">
        <f>IF(Table1[[#This Row],[ACTUAL PRICE]]&lt;200, "&lt;200", IF(Table1[[#This Row],[ACTUAL PRICE]]&lt;=500, "200 - 500", "&gt;500"))</f>
        <v>&gt;500</v>
      </c>
      <c r="L247" s="6">
        <f>Table1[[#This Row],[RATING]]*Table1[[#This Row],[RATING COUNT]]</f>
        <v>126680.40000000001</v>
      </c>
      <c r="M247" s="5" t="str">
        <f>IF(Table1[[#This Row],[DISCOUNT PERCENTAGE(%)]]&gt;=50%,"YES", "NO")</f>
        <v>YES</v>
      </c>
      <c r="N247" s="12">
        <f>Table1[[#This Row],[ACTUAL PRICE]]-Table1[[#This Row],[DISCOUNTED PRICE]]/Table1[[#This Row],[ACTUAL PRICE]]*100</f>
        <v>760.531328320802</v>
      </c>
    </row>
    <row r="248" spans="1:14" x14ac:dyDescent="0.25">
      <c r="A248" s="5" t="s">
        <v>2181</v>
      </c>
      <c r="B248" s="5" t="s">
        <v>13326</v>
      </c>
      <c r="C248" s="5" t="s">
        <v>13084</v>
      </c>
      <c r="D248" s="12">
        <v>89</v>
      </c>
      <c r="E248" s="12">
        <v>800</v>
      </c>
      <c r="F248" s="20">
        <v>0.89</v>
      </c>
      <c r="G2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48" s="5">
        <v>3.9</v>
      </c>
      <c r="I248" s="6">
        <v>1075</v>
      </c>
      <c r="J248" s="15">
        <f t="shared" si="3"/>
        <v>860000</v>
      </c>
      <c r="K248" s="15" t="str">
        <f>IF(Table1[[#This Row],[ACTUAL PRICE]]&lt;200, "&lt;200", IF(Table1[[#This Row],[ACTUAL PRICE]]&lt;=500, "200 - 500", "&gt;500"))</f>
        <v>&gt;500</v>
      </c>
      <c r="L248" s="6">
        <f>Table1[[#This Row],[RATING]]*Table1[[#This Row],[RATING COUNT]]</f>
        <v>4192.5</v>
      </c>
      <c r="M248" s="5" t="str">
        <f>IF(Table1[[#This Row],[DISCOUNT PERCENTAGE(%)]]&gt;=50%,"YES", "NO")</f>
        <v>YES</v>
      </c>
      <c r="N248" s="12">
        <f>Table1[[#This Row],[ACTUAL PRICE]]-Table1[[#This Row],[DISCOUNTED PRICE]]/Table1[[#This Row],[ACTUAL PRICE]]*100</f>
        <v>788.875</v>
      </c>
    </row>
    <row r="249" spans="1:14" x14ac:dyDescent="0.25">
      <c r="A249" s="5" t="s">
        <v>2186</v>
      </c>
      <c r="B249" s="5" t="s">
        <v>13152</v>
      </c>
      <c r="C249" s="5" t="s">
        <v>13084</v>
      </c>
      <c r="D249" s="12">
        <v>549</v>
      </c>
      <c r="E249" s="12">
        <v>995</v>
      </c>
      <c r="F249" s="20">
        <v>0.45</v>
      </c>
      <c r="G2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49" s="5">
        <v>4.2</v>
      </c>
      <c r="I249" s="6">
        <v>29746</v>
      </c>
      <c r="J249" s="15">
        <f t="shared" si="3"/>
        <v>29597270</v>
      </c>
      <c r="K249" s="15" t="str">
        <f>IF(Table1[[#This Row],[ACTUAL PRICE]]&lt;200, "&lt;200", IF(Table1[[#This Row],[ACTUAL PRICE]]&lt;=500, "200 - 500", "&gt;500"))</f>
        <v>&gt;500</v>
      </c>
      <c r="L249" s="6">
        <f>Table1[[#This Row],[RATING]]*Table1[[#This Row],[RATING COUNT]]</f>
        <v>124933.20000000001</v>
      </c>
      <c r="M249" s="5" t="str">
        <f>IF(Table1[[#This Row],[DISCOUNT PERCENTAGE(%)]]&gt;=50%,"YES", "NO")</f>
        <v>NO</v>
      </c>
      <c r="N249" s="12">
        <f>Table1[[#This Row],[ACTUAL PRICE]]-Table1[[#This Row],[DISCOUNTED PRICE]]/Table1[[#This Row],[ACTUAL PRICE]]*100</f>
        <v>939.8241206030151</v>
      </c>
    </row>
    <row r="250" spans="1:14" x14ac:dyDescent="0.25">
      <c r="A250" s="5" t="s">
        <v>2191</v>
      </c>
      <c r="B250" s="5" t="s">
        <v>13327</v>
      </c>
      <c r="C250" s="5" t="s">
        <v>13084</v>
      </c>
      <c r="D250" s="12">
        <v>129</v>
      </c>
      <c r="E250" s="12">
        <v>1000</v>
      </c>
      <c r="F250" s="20">
        <v>0.87</v>
      </c>
      <c r="G2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50" s="5">
        <v>3.9</v>
      </c>
      <c r="I250" s="6">
        <v>295</v>
      </c>
      <c r="J250" s="15">
        <f t="shared" si="3"/>
        <v>295000</v>
      </c>
      <c r="K250" s="15" t="str">
        <f>IF(Table1[[#This Row],[ACTUAL PRICE]]&lt;200, "&lt;200", IF(Table1[[#This Row],[ACTUAL PRICE]]&lt;=500, "200 - 500", "&gt;500"))</f>
        <v>&gt;500</v>
      </c>
      <c r="L250" s="6">
        <f>Table1[[#This Row],[RATING]]*Table1[[#This Row],[RATING COUNT]]</f>
        <v>1150.5</v>
      </c>
      <c r="M250" s="5" t="str">
        <f>IF(Table1[[#This Row],[DISCOUNT PERCENTAGE(%)]]&gt;=50%,"YES", "NO")</f>
        <v>YES</v>
      </c>
      <c r="N250" s="12">
        <f>Table1[[#This Row],[ACTUAL PRICE]]-Table1[[#This Row],[DISCOUNTED PRICE]]/Table1[[#This Row],[ACTUAL PRICE]]*100</f>
        <v>987.1</v>
      </c>
    </row>
    <row r="251" spans="1:14" x14ac:dyDescent="0.25">
      <c r="A251" s="5" t="s">
        <v>2201</v>
      </c>
      <c r="B251" s="5" t="s">
        <v>13328</v>
      </c>
      <c r="C251" s="5" t="s">
        <v>13075</v>
      </c>
      <c r="D251" s="12">
        <v>77990</v>
      </c>
      <c r="E251" s="12">
        <v>139900</v>
      </c>
      <c r="F251" s="20">
        <v>0.44</v>
      </c>
      <c r="G2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51" s="5">
        <v>4.7</v>
      </c>
      <c r="I251" s="6">
        <v>5935</v>
      </c>
      <c r="J251" s="15">
        <f t="shared" si="3"/>
        <v>830306500</v>
      </c>
      <c r="K251" s="15" t="str">
        <f>IF(Table1[[#This Row],[ACTUAL PRICE]]&lt;200, "&lt;200", IF(Table1[[#This Row],[ACTUAL PRICE]]&lt;=500, "200 - 500", "&gt;500"))</f>
        <v>&gt;500</v>
      </c>
      <c r="L251" s="6">
        <f>Table1[[#This Row],[RATING]]*Table1[[#This Row],[RATING COUNT]]</f>
        <v>27894.5</v>
      </c>
      <c r="M251" s="5" t="str">
        <f>IF(Table1[[#This Row],[DISCOUNT PERCENTAGE(%)]]&gt;=50%,"YES", "NO")</f>
        <v>NO</v>
      </c>
      <c r="N251" s="12">
        <f>Table1[[#This Row],[ACTUAL PRICE]]-Table1[[#This Row],[DISCOUNTED PRICE]]/Table1[[#This Row],[ACTUAL PRICE]]*100</f>
        <v>139844.25303788419</v>
      </c>
    </row>
    <row r="252" spans="1:14" x14ac:dyDescent="0.25">
      <c r="A252" s="5" t="s">
        <v>2211</v>
      </c>
      <c r="B252" s="5" t="s">
        <v>13329</v>
      </c>
      <c r="C252" s="5" t="s">
        <v>13075</v>
      </c>
      <c r="D252" s="12">
        <v>349</v>
      </c>
      <c r="E252" s="12">
        <v>799</v>
      </c>
      <c r="F252" s="20">
        <v>0.56000000000000005</v>
      </c>
      <c r="G2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52" s="5">
        <v>3.6</v>
      </c>
      <c r="I252" s="6">
        <v>323</v>
      </c>
      <c r="J252" s="15">
        <f t="shared" si="3"/>
        <v>258077</v>
      </c>
      <c r="K252" s="15" t="str">
        <f>IF(Table1[[#This Row],[ACTUAL PRICE]]&lt;200, "&lt;200", IF(Table1[[#This Row],[ACTUAL PRICE]]&lt;=500, "200 - 500", "&gt;500"))</f>
        <v>&gt;500</v>
      </c>
      <c r="L252" s="6">
        <f>Table1[[#This Row],[RATING]]*Table1[[#This Row],[RATING COUNT]]</f>
        <v>1162.8</v>
      </c>
      <c r="M252" s="5" t="str">
        <f>IF(Table1[[#This Row],[DISCOUNT PERCENTAGE(%)]]&gt;=50%,"YES", "NO")</f>
        <v>YES</v>
      </c>
      <c r="N252" s="12">
        <f>Table1[[#This Row],[ACTUAL PRICE]]-Table1[[#This Row],[DISCOUNTED PRICE]]/Table1[[#This Row],[ACTUAL PRICE]]*100</f>
        <v>755.32040050062574</v>
      </c>
    </row>
    <row r="253" spans="1:14" x14ac:dyDescent="0.25">
      <c r="A253" s="5" t="s">
        <v>2221</v>
      </c>
      <c r="B253" s="5" t="s">
        <v>13330</v>
      </c>
      <c r="C253" s="5" t="s">
        <v>13075</v>
      </c>
      <c r="D253" s="12">
        <v>499</v>
      </c>
      <c r="E253" s="12">
        <v>899</v>
      </c>
      <c r="F253" s="20">
        <v>0.44</v>
      </c>
      <c r="G2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53" s="5">
        <v>3.7</v>
      </c>
      <c r="I253" s="6">
        <v>185</v>
      </c>
      <c r="J253" s="15">
        <f t="shared" si="3"/>
        <v>166315</v>
      </c>
      <c r="K253" s="15" t="str">
        <f>IF(Table1[[#This Row],[ACTUAL PRICE]]&lt;200, "&lt;200", IF(Table1[[#This Row],[ACTUAL PRICE]]&lt;=500, "200 - 500", "&gt;500"))</f>
        <v>&gt;500</v>
      </c>
      <c r="L253" s="6">
        <f>Table1[[#This Row],[RATING]]*Table1[[#This Row],[RATING COUNT]]</f>
        <v>684.5</v>
      </c>
      <c r="M253" s="5" t="str">
        <f>IF(Table1[[#This Row],[DISCOUNT PERCENTAGE(%)]]&gt;=50%,"YES", "NO")</f>
        <v>NO</v>
      </c>
      <c r="N253" s="12">
        <f>Table1[[#This Row],[ACTUAL PRICE]]-Table1[[#This Row],[DISCOUNTED PRICE]]/Table1[[#This Row],[ACTUAL PRICE]]*100</f>
        <v>843.49388209121241</v>
      </c>
    </row>
    <row r="254" spans="1:14" x14ac:dyDescent="0.25">
      <c r="A254" s="5" t="s">
        <v>2231</v>
      </c>
      <c r="B254" s="5" t="s">
        <v>13331</v>
      </c>
      <c r="C254" s="5" t="s">
        <v>13084</v>
      </c>
      <c r="D254" s="12">
        <v>299</v>
      </c>
      <c r="E254" s="12">
        <v>799</v>
      </c>
      <c r="F254" s="20">
        <v>0.63</v>
      </c>
      <c r="G2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54" s="5">
        <v>4.2</v>
      </c>
      <c r="I254" s="6">
        <v>2117</v>
      </c>
      <c r="J254" s="15">
        <f t="shared" si="3"/>
        <v>1691483</v>
      </c>
      <c r="K254" s="15" t="str">
        <f>IF(Table1[[#This Row],[ACTUAL PRICE]]&lt;200, "&lt;200", IF(Table1[[#This Row],[ACTUAL PRICE]]&lt;=500, "200 - 500", "&gt;500"))</f>
        <v>&gt;500</v>
      </c>
      <c r="L254" s="6">
        <f>Table1[[#This Row],[RATING]]*Table1[[#This Row],[RATING COUNT]]</f>
        <v>8891.4</v>
      </c>
      <c r="M254" s="5" t="str">
        <f>IF(Table1[[#This Row],[DISCOUNT PERCENTAGE(%)]]&gt;=50%,"YES", "NO")</f>
        <v>YES</v>
      </c>
      <c r="N254" s="12">
        <f>Table1[[#This Row],[ACTUAL PRICE]]-Table1[[#This Row],[DISCOUNTED PRICE]]/Table1[[#This Row],[ACTUAL PRICE]]*100</f>
        <v>761.5782227784731</v>
      </c>
    </row>
    <row r="255" spans="1:14" x14ac:dyDescent="0.25">
      <c r="A255" s="5" t="s">
        <v>2241</v>
      </c>
      <c r="B255" s="5" t="s">
        <v>13332</v>
      </c>
      <c r="C255" s="5" t="s">
        <v>13084</v>
      </c>
      <c r="D255" s="12">
        <v>182</v>
      </c>
      <c r="E255" s="12">
        <v>599</v>
      </c>
      <c r="F255" s="20">
        <v>0.7</v>
      </c>
      <c r="G2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55" s="5">
        <v>4</v>
      </c>
      <c r="I255" s="6">
        <v>9378</v>
      </c>
      <c r="J255" s="15">
        <f t="shared" si="3"/>
        <v>5617422</v>
      </c>
      <c r="K255" s="15" t="str">
        <f>IF(Table1[[#This Row],[ACTUAL PRICE]]&lt;200, "&lt;200", IF(Table1[[#This Row],[ACTUAL PRICE]]&lt;=500, "200 - 500", "&gt;500"))</f>
        <v>&gt;500</v>
      </c>
      <c r="L255" s="6">
        <f>Table1[[#This Row],[RATING]]*Table1[[#This Row],[RATING COUNT]]</f>
        <v>37512</v>
      </c>
      <c r="M255" s="5" t="str">
        <f>IF(Table1[[#This Row],[DISCOUNT PERCENTAGE(%)]]&gt;=50%,"YES", "NO")</f>
        <v>YES</v>
      </c>
      <c r="N255" s="12">
        <f>Table1[[#This Row],[ACTUAL PRICE]]-Table1[[#This Row],[DISCOUNTED PRICE]]/Table1[[#This Row],[ACTUAL PRICE]]*100</f>
        <v>568.61602671118533</v>
      </c>
    </row>
    <row r="256" spans="1:14" x14ac:dyDescent="0.25">
      <c r="A256" s="5" t="s">
        <v>2246</v>
      </c>
      <c r="B256" s="5" t="s">
        <v>13333</v>
      </c>
      <c r="C256" s="5" t="s">
        <v>13075</v>
      </c>
      <c r="D256" s="12">
        <v>96</v>
      </c>
      <c r="E256" s="12">
        <v>399</v>
      </c>
      <c r="F256" s="20">
        <v>0.76</v>
      </c>
      <c r="G2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56" s="5">
        <v>3.6</v>
      </c>
      <c r="I256" s="6">
        <v>1796</v>
      </c>
      <c r="J256" s="15">
        <f t="shared" si="3"/>
        <v>716604</v>
      </c>
      <c r="K256" s="15" t="str">
        <f>IF(Table1[[#This Row],[ACTUAL PRICE]]&lt;200, "&lt;200", IF(Table1[[#This Row],[ACTUAL PRICE]]&lt;=500, "200 - 500", "&gt;500"))</f>
        <v>200 - 500</v>
      </c>
      <c r="L256" s="6">
        <f>Table1[[#This Row],[RATING]]*Table1[[#This Row],[RATING COUNT]]</f>
        <v>6465.6</v>
      </c>
      <c r="M256" s="5" t="str">
        <f>IF(Table1[[#This Row],[DISCOUNT PERCENTAGE(%)]]&gt;=50%,"YES", "NO")</f>
        <v>YES</v>
      </c>
      <c r="N256" s="12">
        <f>Table1[[#This Row],[ACTUAL PRICE]]-Table1[[#This Row],[DISCOUNTED PRICE]]/Table1[[#This Row],[ACTUAL PRICE]]*100</f>
        <v>374.93984962406017</v>
      </c>
    </row>
    <row r="257" spans="1:14" x14ac:dyDescent="0.25">
      <c r="A257" s="5" t="s">
        <v>2256</v>
      </c>
      <c r="B257" s="5" t="s">
        <v>13334</v>
      </c>
      <c r="C257" s="5" t="s">
        <v>13075</v>
      </c>
      <c r="D257" s="12">
        <v>54990</v>
      </c>
      <c r="E257" s="12">
        <v>85000</v>
      </c>
      <c r="F257" s="20">
        <v>0.35</v>
      </c>
      <c r="G2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57" s="5">
        <v>4.3</v>
      </c>
      <c r="I257" s="6">
        <v>3587</v>
      </c>
      <c r="J257" s="15">
        <f t="shared" si="3"/>
        <v>304895000</v>
      </c>
      <c r="K257" s="15" t="str">
        <f>IF(Table1[[#This Row],[ACTUAL PRICE]]&lt;200, "&lt;200", IF(Table1[[#This Row],[ACTUAL PRICE]]&lt;=500, "200 - 500", "&gt;500"))</f>
        <v>&gt;500</v>
      </c>
      <c r="L257" s="6">
        <f>Table1[[#This Row],[RATING]]*Table1[[#This Row],[RATING COUNT]]</f>
        <v>15424.099999999999</v>
      </c>
      <c r="M257" s="5" t="str">
        <f>IF(Table1[[#This Row],[DISCOUNT PERCENTAGE(%)]]&gt;=50%,"YES", "NO")</f>
        <v>NO</v>
      </c>
      <c r="N257" s="12">
        <f>Table1[[#This Row],[ACTUAL PRICE]]-Table1[[#This Row],[DISCOUNTED PRICE]]/Table1[[#This Row],[ACTUAL PRICE]]*100</f>
        <v>84935.305882352943</v>
      </c>
    </row>
    <row r="258" spans="1:14" x14ac:dyDescent="0.25">
      <c r="A258" s="5" t="s">
        <v>2260</v>
      </c>
      <c r="B258" s="5" t="s">
        <v>13335</v>
      </c>
      <c r="C258" s="5" t="s">
        <v>13075</v>
      </c>
      <c r="D258" s="12">
        <v>439</v>
      </c>
      <c r="E258" s="12">
        <v>758</v>
      </c>
      <c r="F258" s="20">
        <v>0.42</v>
      </c>
      <c r="G2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58" s="5">
        <v>4.2</v>
      </c>
      <c r="I258" s="6">
        <v>4296</v>
      </c>
      <c r="J258" s="15">
        <f t="shared" ref="J258:J321" si="4">PRODUCT(E258,I258)</f>
        <v>3256368</v>
      </c>
      <c r="K258" s="15" t="str">
        <f>IF(Table1[[#This Row],[ACTUAL PRICE]]&lt;200, "&lt;200", IF(Table1[[#This Row],[ACTUAL PRICE]]&lt;=500, "200 - 500", "&gt;500"))</f>
        <v>&gt;500</v>
      </c>
      <c r="L258" s="6">
        <f>Table1[[#This Row],[RATING]]*Table1[[#This Row],[RATING COUNT]]</f>
        <v>18043.2</v>
      </c>
      <c r="M258" s="5" t="str">
        <f>IF(Table1[[#This Row],[DISCOUNT PERCENTAGE(%)]]&gt;=50%,"YES", "NO")</f>
        <v>NO</v>
      </c>
      <c r="N258" s="12">
        <f>Table1[[#This Row],[ACTUAL PRICE]]-Table1[[#This Row],[DISCOUNTED PRICE]]/Table1[[#This Row],[ACTUAL PRICE]]*100</f>
        <v>700.08443271767806</v>
      </c>
    </row>
    <row r="259" spans="1:14" x14ac:dyDescent="0.25">
      <c r="A259" s="5" t="s">
        <v>2270</v>
      </c>
      <c r="B259" s="5" t="s">
        <v>13258</v>
      </c>
      <c r="C259" s="5" t="s">
        <v>13084</v>
      </c>
      <c r="D259" s="12">
        <v>299</v>
      </c>
      <c r="E259" s="12">
        <v>999</v>
      </c>
      <c r="F259" s="20">
        <v>0.7</v>
      </c>
      <c r="G2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59" s="5">
        <v>4.3</v>
      </c>
      <c r="I259" s="6">
        <v>2651</v>
      </c>
      <c r="J259" s="15">
        <f t="shared" si="4"/>
        <v>2648349</v>
      </c>
      <c r="K259" s="15" t="str">
        <f>IF(Table1[[#This Row],[ACTUAL PRICE]]&lt;200, "&lt;200", IF(Table1[[#This Row],[ACTUAL PRICE]]&lt;=500, "200 - 500", "&gt;500"))</f>
        <v>&gt;500</v>
      </c>
      <c r="L259" s="6">
        <f>Table1[[#This Row],[RATING]]*Table1[[#This Row],[RATING COUNT]]</f>
        <v>11399.3</v>
      </c>
      <c r="M259" s="5" t="str">
        <f>IF(Table1[[#This Row],[DISCOUNT PERCENTAGE(%)]]&gt;=50%,"YES", "NO")</f>
        <v>YES</v>
      </c>
      <c r="N259" s="12">
        <f>Table1[[#This Row],[ACTUAL PRICE]]-Table1[[#This Row],[DISCOUNTED PRICE]]/Table1[[#This Row],[ACTUAL PRICE]]*100</f>
        <v>969.07007007007007</v>
      </c>
    </row>
    <row r="260" spans="1:14" x14ac:dyDescent="0.25">
      <c r="A260" s="5" t="s">
        <v>2274</v>
      </c>
      <c r="B260" s="5" t="s">
        <v>13336</v>
      </c>
      <c r="C260" s="5" t="s">
        <v>13084</v>
      </c>
      <c r="D260" s="12">
        <v>299</v>
      </c>
      <c r="E260" s="12">
        <v>799</v>
      </c>
      <c r="F260" s="20">
        <v>0.63</v>
      </c>
      <c r="G2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60" s="5">
        <v>4.2</v>
      </c>
      <c r="I260" s="6">
        <v>94363</v>
      </c>
      <c r="J260" s="15">
        <f t="shared" si="4"/>
        <v>75396037</v>
      </c>
      <c r="K260" s="15" t="str">
        <f>IF(Table1[[#This Row],[ACTUAL PRICE]]&lt;200, "&lt;200", IF(Table1[[#This Row],[ACTUAL PRICE]]&lt;=500, "200 - 500", "&gt;500"))</f>
        <v>&gt;500</v>
      </c>
      <c r="L260" s="6">
        <f>Table1[[#This Row],[RATING]]*Table1[[#This Row],[RATING COUNT]]</f>
        <v>396324.60000000003</v>
      </c>
      <c r="M260" s="5" t="str">
        <f>IF(Table1[[#This Row],[DISCOUNT PERCENTAGE(%)]]&gt;=50%,"YES", "NO")</f>
        <v>YES</v>
      </c>
      <c r="N260" s="12">
        <f>Table1[[#This Row],[ACTUAL PRICE]]-Table1[[#This Row],[DISCOUNTED PRICE]]/Table1[[#This Row],[ACTUAL PRICE]]*100</f>
        <v>761.5782227784731</v>
      </c>
    </row>
    <row r="261" spans="1:14" x14ac:dyDescent="0.25">
      <c r="A261" s="5" t="s">
        <v>2279</v>
      </c>
      <c r="B261" s="5" t="s">
        <v>13337</v>
      </c>
      <c r="C261" s="5" t="s">
        <v>13084</v>
      </c>
      <c r="D261" s="12">
        <v>789</v>
      </c>
      <c r="E261" s="12">
        <v>1999</v>
      </c>
      <c r="F261" s="20">
        <v>0.61</v>
      </c>
      <c r="G2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61" s="5">
        <v>4.2</v>
      </c>
      <c r="I261" s="6">
        <v>34540</v>
      </c>
      <c r="J261" s="15">
        <f t="shared" si="4"/>
        <v>69045460</v>
      </c>
      <c r="K261" s="15" t="str">
        <f>IF(Table1[[#This Row],[ACTUAL PRICE]]&lt;200, "&lt;200", IF(Table1[[#This Row],[ACTUAL PRICE]]&lt;=500, "200 - 500", "&gt;500"))</f>
        <v>&gt;500</v>
      </c>
      <c r="L261" s="6">
        <f>Table1[[#This Row],[RATING]]*Table1[[#This Row],[RATING COUNT]]</f>
        <v>145068</v>
      </c>
      <c r="M261" s="5" t="str">
        <f>IF(Table1[[#This Row],[DISCOUNT PERCENTAGE(%)]]&gt;=50%,"YES", "NO")</f>
        <v>YES</v>
      </c>
      <c r="N261" s="12">
        <f>Table1[[#This Row],[ACTUAL PRICE]]-Table1[[#This Row],[DISCOUNTED PRICE]]/Table1[[#This Row],[ACTUAL PRICE]]*100</f>
        <v>1959.5302651325662</v>
      </c>
    </row>
    <row r="262" spans="1:14" x14ac:dyDescent="0.25">
      <c r="A262" s="5" t="s">
        <v>2289</v>
      </c>
      <c r="B262" s="5" t="s">
        <v>13338</v>
      </c>
      <c r="C262" s="5" t="s">
        <v>13075</v>
      </c>
      <c r="D262" s="12">
        <v>299</v>
      </c>
      <c r="E262" s="12">
        <v>700</v>
      </c>
      <c r="F262" s="20">
        <v>0.56999999999999995</v>
      </c>
      <c r="G2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62" s="5">
        <v>4.4000000000000004</v>
      </c>
      <c r="I262" s="6">
        <v>8714</v>
      </c>
      <c r="J262" s="15">
        <f t="shared" si="4"/>
        <v>6099800</v>
      </c>
      <c r="K262" s="15" t="str">
        <f>IF(Table1[[#This Row],[ACTUAL PRICE]]&lt;200, "&lt;200", IF(Table1[[#This Row],[ACTUAL PRICE]]&lt;=500, "200 - 500", "&gt;500"))</f>
        <v>&gt;500</v>
      </c>
      <c r="L262" s="6">
        <f>Table1[[#This Row],[RATING]]*Table1[[#This Row],[RATING COUNT]]</f>
        <v>38341.600000000006</v>
      </c>
      <c r="M262" s="5" t="str">
        <f>IF(Table1[[#This Row],[DISCOUNT PERCENTAGE(%)]]&gt;=50%,"YES", "NO")</f>
        <v>YES</v>
      </c>
      <c r="N262" s="12">
        <f>Table1[[#This Row],[ACTUAL PRICE]]-Table1[[#This Row],[DISCOUNTED PRICE]]/Table1[[#This Row],[ACTUAL PRICE]]*100</f>
        <v>657.28571428571433</v>
      </c>
    </row>
    <row r="263" spans="1:14" x14ac:dyDescent="0.25">
      <c r="A263" s="5" t="s">
        <v>2299</v>
      </c>
      <c r="B263" s="5" t="s">
        <v>13339</v>
      </c>
      <c r="C263" s="5" t="s">
        <v>13084</v>
      </c>
      <c r="D263" s="12">
        <v>325</v>
      </c>
      <c r="E263" s="12">
        <v>1099</v>
      </c>
      <c r="F263" s="20">
        <v>0.7</v>
      </c>
      <c r="G2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63" s="5">
        <v>4.2</v>
      </c>
      <c r="I263" s="6">
        <v>10576</v>
      </c>
      <c r="J263" s="15">
        <f t="shared" si="4"/>
        <v>11623024</v>
      </c>
      <c r="K263" s="15" t="str">
        <f>IF(Table1[[#This Row],[ACTUAL PRICE]]&lt;200, "&lt;200", IF(Table1[[#This Row],[ACTUAL PRICE]]&lt;=500, "200 - 500", "&gt;500"))</f>
        <v>&gt;500</v>
      </c>
      <c r="L263" s="6">
        <f>Table1[[#This Row],[RATING]]*Table1[[#This Row],[RATING COUNT]]</f>
        <v>44419.200000000004</v>
      </c>
      <c r="M263" s="5" t="str">
        <f>IF(Table1[[#This Row],[DISCOUNT PERCENTAGE(%)]]&gt;=50%,"YES", "NO")</f>
        <v>YES</v>
      </c>
      <c r="N263" s="12">
        <f>Table1[[#This Row],[ACTUAL PRICE]]-Table1[[#This Row],[DISCOUNTED PRICE]]/Table1[[#This Row],[ACTUAL PRICE]]*100</f>
        <v>1069.4276615104641</v>
      </c>
    </row>
    <row r="264" spans="1:14" x14ac:dyDescent="0.25">
      <c r="A264" s="5" t="s">
        <v>2304</v>
      </c>
      <c r="B264" s="5" t="s">
        <v>13340</v>
      </c>
      <c r="C264" s="5" t="s">
        <v>13084</v>
      </c>
      <c r="D264" s="12">
        <v>1299</v>
      </c>
      <c r="E264" s="12">
        <v>1999</v>
      </c>
      <c r="F264" s="20">
        <v>0.35</v>
      </c>
      <c r="G2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64" s="5">
        <v>4.4000000000000004</v>
      </c>
      <c r="I264" s="6">
        <v>7318</v>
      </c>
      <c r="J264" s="15">
        <f t="shared" si="4"/>
        <v>14628682</v>
      </c>
      <c r="K264" s="15" t="str">
        <f>IF(Table1[[#This Row],[ACTUAL PRICE]]&lt;200, "&lt;200", IF(Table1[[#This Row],[ACTUAL PRICE]]&lt;=500, "200 - 500", "&gt;500"))</f>
        <v>&gt;500</v>
      </c>
      <c r="L264" s="6">
        <f>Table1[[#This Row],[RATING]]*Table1[[#This Row],[RATING COUNT]]</f>
        <v>32199.200000000004</v>
      </c>
      <c r="M264" s="5" t="str">
        <f>IF(Table1[[#This Row],[DISCOUNT PERCENTAGE(%)]]&gt;=50%,"YES", "NO")</f>
        <v>NO</v>
      </c>
      <c r="N264" s="12">
        <f>Table1[[#This Row],[ACTUAL PRICE]]-Table1[[#This Row],[DISCOUNTED PRICE]]/Table1[[#This Row],[ACTUAL PRICE]]*100</f>
        <v>1934.0175087543771</v>
      </c>
    </row>
    <row r="265" spans="1:14" x14ac:dyDescent="0.25">
      <c r="A265" s="5" t="s">
        <v>2309</v>
      </c>
      <c r="B265" s="5" t="s">
        <v>13341</v>
      </c>
      <c r="C265" s="5" t="s">
        <v>13075</v>
      </c>
      <c r="D265" s="12">
        <v>790</v>
      </c>
      <c r="E265" s="12">
        <v>1999</v>
      </c>
      <c r="F265" s="20">
        <v>0.6</v>
      </c>
      <c r="G2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65" s="5">
        <v>3</v>
      </c>
      <c r="I265" s="6">
        <v>103</v>
      </c>
      <c r="J265" s="15">
        <f t="shared" si="4"/>
        <v>205897</v>
      </c>
      <c r="K265" s="15" t="str">
        <f>IF(Table1[[#This Row],[ACTUAL PRICE]]&lt;200, "&lt;200", IF(Table1[[#This Row],[ACTUAL PRICE]]&lt;=500, "200 - 500", "&gt;500"))</f>
        <v>&gt;500</v>
      </c>
      <c r="L265" s="6">
        <f>Table1[[#This Row],[RATING]]*Table1[[#This Row],[RATING COUNT]]</f>
        <v>309</v>
      </c>
      <c r="M265" s="5" t="str">
        <f>IF(Table1[[#This Row],[DISCOUNT PERCENTAGE(%)]]&gt;=50%,"YES", "NO")</f>
        <v>YES</v>
      </c>
      <c r="N265" s="12">
        <f>Table1[[#This Row],[ACTUAL PRICE]]-Table1[[#This Row],[DISCOUNTED PRICE]]/Table1[[#This Row],[ACTUAL PRICE]]*100</f>
        <v>1959.48024012006</v>
      </c>
    </row>
    <row r="266" spans="1:14" x14ac:dyDescent="0.25">
      <c r="A266" s="5" t="s">
        <v>2319</v>
      </c>
      <c r="B266" s="5" t="s">
        <v>13342</v>
      </c>
      <c r="C266" s="5" t="s">
        <v>13075</v>
      </c>
      <c r="D266" s="12">
        <v>4699</v>
      </c>
      <c r="E266" s="12">
        <v>4699</v>
      </c>
      <c r="F266" s="20">
        <v>0</v>
      </c>
      <c r="G2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266" s="5">
        <v>4.5</v>
      </c>
      <c r="I266" s="6">
        <v>224</v>
      </c>
      <c r="J266" s="15">
        <f t="shared" si="4"/>
        <v>1052576</v>
      </c>
      <c r="K266" s="15" t="str">
        <f>IF(Table1[[#This Row],[ACTUAL PRICE]]&lt;200, "&lt;200", IF(Table1[[#This Row],[ACTUAL PRICE]]&lt;=500, "200 - 500", "&gt;500"))</f>
        <v>&gt;500</v>
      </c>
      <c r="L266" s="6">
        <f>Table1[[#This Row],[RATING]]*Table1[[#This Row],[RATING COUNT]]</f>
        <v>1008</v>
      </c>
      <c r="M266" s="5" t="str">
        <f>IF(Table1[[#This Row],[DISCOUNT PERCENTAGE(%)]]&gt;=50%,"YES", "NO")</f>
        <v>NO</v>
      </c>
      <c r="N266" s="12">
        <f>Table1[[#This Row],[ACTUAL PRICE]]-Table1[[#This Row],[DISCOUNTED PRICE]]/Table1[[#This Row],[ACTUAL PRICE]]*100</f>
        <v>4599</v>
      </c>
    </row>
    <row r="267" spans="1:14" x14ac:dyDescent="0.25">
      <c r="A267" s="5" t="s">
        <v>2330</v>
      </c>
      <c r="B267" s="5" t="s">
        <v>13343</v>
      </c>
      <c r="C267" s="5" t="s">
        <v>13075</v>
      </c>
      <c r="D267" s="12">
        <v>18999</v>
      </c>
      <c r="E267" s="12">
        <v>24990</v>
      </c>
      <c r="F267" s="20">
        <v>0.24</v>
      </c>
      <c r="G2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67" s="5">
        <v>4.3</v>
      </c>
      <c r="I267" s="6">
        <v>4702</v>
      </c>
      <c r="J267" s="15">
        <f t="shared" si="4"/>
        <v>117502980</v>
      </c>
      <c r="K267" s="15" t="str">
        <f>IF(Table1[[#This Row],[ACTUAL PRICE]]&lt;200, "&lt;200", IF(Table1[[#This Row],[ACTUAL PRICE]]&lt;=500, "200 - 500", "&gt;500"))</f>
        <v>&gt;500</v>
      </c>
      <c r="L267" s="6">
        <f>Table1[[#This Row],[RATING]]*Table1[[#This Row],[RATING COUNT]]</f>
        <v>20218.599999999999</v>
      </c>
      <c r="M267" s="5" t="str">
        <f>IF(Table1[[#This Row],[DISCOUNT PERCENTAGE(%)]]&gt;=50%,"YES", "NO")</f>
        <v>NO</v>
      </c>
      <c r="N267" s="12">
        <f>Table1[[#This Row],[ACTUAL PRICE]]-Table1[[#This Row],[DISCOUNTED PRICE]]/Table1[[#This Row],[ACTUAL PRICE]]*100</f>
        <v>24913.973589435773</v>
      </c>
    </row>
    <row r="268" spans="1:14" x14ac:dyDescent="0.25">
      <c r="A268" s="5" t="s">
        <v>2335</v>
      </c>
      <c r="B268" s="5" t="s">
        <v>13344</v>
      </c>
      <c r="C268" s="5" t="s">
        <v>13084</v>
      </c>
      <c r="D268" s="12">
        <v>199</v>
      </c>
      <c r="E268" s="12">
        <v>999</v>
      </c>
      <c r="F268" s="20">
        <v>0.8</v>
      </c>
      <c r="G2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68" s="5">
        <v>4.2</v>
      </c>
      <c r="I268" s="6">
        <v>85</v>
      </c>
      <c r="J268" s="15">
        <f t="shared" si="4"/>
        <v>84915</v>
      </c>
      <c r="K268" s="15" t="str">
        <f>IF(Table1[[#This Row],[ACTUAL PRICE]]&lt;200, "&lt;200", IF(Table1[[#This Row],[ACTUAL PRICE]]&lt;=500, "200 - 500", "&gt;500"))</f>
        <v>&gt;500</v>
      </c>
      <c r="L268" s="6">
        <f>Table1[[#This Row],[RATING]]*Table1[[#This Row],[RATING COUNT]]</f>
        <v>357</v>
      </c>
      <c r="M268" s="5" t="str">
        <f>IF(Table1[[#This Row],[DISCOUNT PERCENTAGE(%)]]&gt;=50%,"YES", "NO")</f>
        <v>YES</v>
      </c>
      <c r="N268" s="12">
        <f>Table1[[#This Row],[ACTUAL PRICE]]-Table1[[#This Row],[DISCOUNTED PRICE]]/Table1[[#This Row],[ACTUAL PRICE]]*100</f>
        <v>979.08008008008005</v>
      </c>
    </row>
    <row r="269" spans="1:14" x14ac:dyDescent="0.25">
      <c r="A269" s="5" t="s">
        <v>2345</v>
      </c>
      <c r="B269" s="5" t="s">
        <v>13345</v>
      </c>
      <c r="C269" s="5" t="s">
        <v>13075</v>
      </c>
      <c r="D269" s="12">
        <v>269</v>
      </c>
      <c r="E269" s="12">
        <v>650</v>
      </c>
      <c r="F269" s="20">
        <v>0.59</v>
      </c>
      <c r="G2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69" s="5">
        <v>4.4000000000000004</v>
      </c>
      <c r="I269" s="6">
        <v>35877</v>
      </c>
      <c r="J269" s="15">
        <f t="shared" si="4"/>
        <v>23320050</v>
      </c>
      <c r="K269" s="15" t="str">
        <f>IF(Table1[[#This Row],[ACTUAL PRICE]]&lt;200, "&lt;200", IF(Table1[[#This Row],[ACTUAL PRICE]]&lt;=500, "200 - 500", "&gt;500"))</f>
        <v>&gt;500</v>
      </c>
      <c r="L269" s="6">
        <f>Table1[[#This Row],[RATING]]*Table1[[#This Row],[RATING COUNT]]</f>
        <v>157858.80000000002</v>
      </c>
      <c r="M269" s="5" t="str">
        <f>IF(Table1[[#This Row],[DISCOUNT PERCENTAGE(%)]]&gt;=50%,"YES", "NO")</f>
        <v>YES</v>
      </c>
      <c r="N269" s="12">
        <f>Table1[[#This Row],[ACTUAL PRICE]]-Table1[[#This Row],[DISCOUNTED PRICE]]/Table1[[#This Row],[ACTUAL PRICE]]*100</f>
        <v>608.61538461538464</v>
      </c>
    </row>
    <row r="270" spans="1:14" x14ac:dyDescent="0.25">
      <c r="A270" s="5" t="s">
        <v>2355</v>
      </c>
      <c r="B270" s="5" t="s">
        <v>13346</v>
      </c>
      <c r="C270" s="5" t="s">
        <v>13075</v>
      </c>
      <c r="D270" s="12">
        <v>1990</v>
      </c>
      <c r="E270" s="12">
        <v>3100</v>
      </c>
      <c r="F270" s="20">
        <v>0.36</v>
      </c>
      <c r="G2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70" s="5">
        <v>4</v>
      </c>
      <c r="I270" s="6">
        <v>897</v>
      </c>
      <c r="J270" s="15">
        <f t="shared" si="4"/>
        <v>2780700</v>
      </c>
      <c r="K270" s="15" t="str">
        <f>IF(Table1[[#This Row],[ACTUAL PRICE]]&lt;200, "&lt;200", IF(Table1[[#This Row],[ACTUAL PRICE]]&lt;=500, "200 - 500", "&gt;500"))</f>
        <v>&gt;500</v>
      </c>
      <c r="L270" s="6">
        <f>Table1[[#This Row],[RATING]]*Table1[[#This Row],[RATING COUNT]]</f>
        <v>3588</v>
      </c>
      <c r="M270" s="5" t="str">
        <f>IF(Table1[[#This Row],[DISCOUNT PERCENTAGE(%)]]&gt;=50%,"YES", "NO")</f>
        <v>NO</v>
      </c>
      <c r="N270" s="12">
        <f>Table1[[#This Row],[ACTUAL PRICE]]-Table1[[#This Row],[DISCOUNTED PRICE]]/Table1[[#This Row],[ACTUAL PRICE]]*100</f>
        <v>3035.8064516129034</v>
      </c>
    </row>
    <row r="271" spans="1:14" x14ac:dyDescent="0.25">
      <c r="A271" s="5" t="s">
        <v>2366</v>
      </c>
      <c r="B271" s="5" t="s">
        <v>13347</v>
      </c>
      <c r="C271" s="5" t="s">
        <v>13075</v>
      </c>
      <c r="D271" s="12">
        <v>2299</v>
      </c>
      <c r="E271" s="12">
        <v>3999</v>
      </c>
      <c r="F271" s="20">
        <v>0.43</v>
      </c>
      <c r="G2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71" s="5">
        <v>3.8</v>
      </c>
      <c r="I271" s="6">
        <v>282</v>
      </c>
      <c r="J271" s="15">
        <f t="shared" si="4"/>
        <v>1127718</v>
      </c>
      <c r="K271" s="15" t="str">
        <f>IF(Table1[[#This Row],[ACTUAL PRICE]]&lt;200, "&lt;200", IF(Table1[[#This Row],[ACTUAL PRICE]]&lt;=500, "200 - 500", "&gt;500"))</f>
        <v>&gt;500</v>
      </c>
      <c r="L271" s="6">
        <f>Table1[[#This Row],[RATING]]*Table1[[#This Row],[RATING COUNT]]</f>
        <v>1071.5999999999999</v>
      </c>
      <c r="M271" s="5" t="str">
        <f>IF(Table1[[#This Row],[DISCOUNT PERCENTAGE(%)]]&gt;=50%,"YES", "NO")</f>
        <v>NO</v>
      </c>
      <c r="N271" s="12">
        <f>Table1[[#This Row],[ACTUAL PRICE]]-Table1[[#This Row],[DISCOUNTED PRICE]]/Table1[[#This Row],[ACTUAL PRICE]]*100</f>
        <v>3941.510627656914</v>
      </c>
    </row>
    <row r="272" spans="1:14" x14ac:dyDescent="0.25">
      <c r="A272" s="5" t="s">
        <v>2377</v>
      </c>
      <c r="B272" s="5" t="s">
        <v>13348</v>
      </c>
      <c r="C272" s="5" t="s">
        <v>13075</v>
      </c>
      <c r="D272" s="12">
        <v>35999</v>
      </c>
      <c r="E272" s="12">
        <v>49990</v>
      </c>
      <c r="F272" s="20">
        <v>0.28000000000000003</v>
      </c>
      <c r="G2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72" s="5">
        <v>4.3</v>
      </c>
      <c r="I272" s="6">
        <v>1611</v>
      </c>
      <c r="J272" s="15">
        <f t="shared" si="4"/>
        <v>80533890</v>
      </c>
      <c r="K272" s="15" t="str">
        <f>IF(Table1[[#This Row],[ACTUAL PRICE]]&lt;200, "&lt;200", IF(Table1[[#This Row],[ACTUAL PRICE]]&lt;=500, "200 - 500", "&gt;500"))</f>
        <v>&gt;500</v>
      </c>
      <c r="L272" s="6">
        <f>Table1[[#This Row],[RATING]]*Table1[[#This Row],[RATING COUNT]]</f>
        <v>6927.2999999999993</v>
      </c>
      <c r="M272" s="5" t="str">
        <f>IF(Table1[[#This Row],[DISCOUNT PERCENTAGE(%)]]&gt;=50%,"YES", "NO")</f>
        <v>NO</v>
      </c>
      <c r="N272" s="12">
        <f>Table1[[#This Row],[ACTUAL PRICE]]-Table1[[#This Row],[DISCOUNTED PRICE]]/Table1[[#This Row],[ACTUAL PRICE]]*100</f>
        <v>49917.987597519503</v>
      </c>
    </row>
    <row r="273" spans="1:14" x14ac:dyDescent="0.25">
      <c r="A273" s="5" t="s">
        <v>2382</v>
      </c>
      <c r="B273" s="5" t="s">
        <v>13349</v>
      </c>
      <c r="C273" s="5" t="s">
        <v>13075</v>
      </c>
      <c r="D273" s="12">
        <v>349</v>
      </c>
      <c r="E273" s="12">
        <v>999</v>
      </c>
      <c r="F273" s="20">
        <v>0.65</v>
      </c>
      <c r="G2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73" s="5">
        <v>4.2</v>
      </c>
      <c r="I273" s="6">
        <v>513</v>
      </c>
      <c r="J273" s="15">
        <f t="shared" si="4"/>
        <v>512487</v>
      </c>
      <c r="K273" s="15" t="str">
        <f>IF(Table1[[#This Row],[ACTUAL PRICE]]&lt;200, "&lt;200", IF(Table1[[#This Row],[ACTUAL PRICE]]&lt;=500, "200 - 500", "&gt;500"))</f>
        <v>&gt;500</v>
      </c>
      <c r="L273" s="6">
        <f>Table1[[#This Row],[RATING]]*Table1[[#This Row],[RATING COUNT]]</f>
        <v>2154.6</v>
      </c>
      <c r="M273" s="5" t="str">
        <f>IF(Table1[[#This Row],[DISCOUNT PERCENTAGE(%)]]&gt;=50%,"YES", "NO")</f>
        <v>YES</v>
      </c>
      <c r="N273" s="12">
        <f>Table1[[#This Row],[ACTUAL PRICE]]-Table1[[#This Row],[DISCOUNTED PRICE]]/Table1[[#This Row],[ACTUAL PRICE]]*100</f>
        <v>964.06506506506503</v>
      </c>
    </row>
    <row r="274" spans="1:14" x14ac:dyDescent="0.25">
      <c r="A274" s="5" t="s">
        <v>2392</v>
      </c>
      <c r="B274" s="5" t="s">
        <v>13350</v>
      </c>
      <c r="C274" s="5" t="s">
        <v>13084</v>
      </c>
      <c r="D274" s="12">
        <v>719</v>
      </c>
      <c r="E274" s="12">
        <v>1499</v>
      </c>
      <c r="F274" s="20">
        <v>0.52</v>
      </c>
      <c r="G2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74" s="5">
        <v>4.0999999999999996</v>
      </c>
      <c r="I274" s="6">
        <v>1045</v>
      </c>
      <c r="J274" s="15">
        <f t="shared" si="4"/>
        <v>1566455</v>
      </c>
      <c r="K274" s="15" t="str">
        <f>IF(Table1[[#This Row],[ACTUAL PRICE]]&lt;200, "&lt;200", IF(Table1[[#This Row],[ACTUAL PRICE]]&lt;=500, "200 - 500", "&gt;500"))</f>
        <v>&gt;500</v>
      </c>
      <c r="L274" s="6">
        <f>Table1[[#This Row],[RATING]]*Table1[[#This Row],[RATING COUNT]]</f>
        <v>4284.5</v>
      </c>
      <c r="M274" s="5" t="str">
        <f>IF(Table1[[#This Row],[DISCOUNT PERCENTAGE(%)]]&gt;=50%,"YES", "NO")</f>
        <v>YES</v>
      </c>
      <c r="N274" s="12">
        <f>Table1[[#This Row],[ACTUAL PRICE]]-Table1[[#This Row],[DISCOUNTED PRICE]]/Table1[[#This Row],[ACTUAL PRICE]]*100</f>
        <v>1451.0346897931954</v>
      </c>
    </row>
    <row r="275" spans="1:14" x14ac:dyDescent="0.25">
      <c r="A275" s="5" t="s">
        <v>2397</v>
      </c>
      <c r="B275" s="5" t="s">
        <v>13351</v>
      </c>
      <c r="C275" s="5" t="s">
        <v>13075</v>
      </c>
      <c r="D275" s="12">
        <v>8999</v>
      </c>
      <c r="E275" s="12">
        <v>18999</v>
      </c>
      <c r="F275" s="20">
        <v>0.53</v>
      </c>
      <c r="G2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75" s="5">
        <v>4</v>
      </c>
      <c r="I275" s="6">
        <v>6347</v>
      </c>
      <c r="J275" s="15">
        <f t="shared" si="4"/>
        <v>120586653</v>
      </c>
      <c r="K275" s="15" t="str">
        <f>IF(Table1[[#This Row],[ACTUAL PRICE]]&lt;200, "&lt;200", IF(Table1[[#This Row],[ACTUAL PRICE]]&lt;=500, "200 - 500", "&gt;500"))</f>
        <v>&gt;500</v>
      </c>
      <c r="L275" s="6">
        <f>Table1[[#This Row],[RATING]]*Table1[[#This Row],[RATING COUNT]]</f>
        <v>25388</v>
      </c>
      <c r="M275" s="5" t="str">
        <f>IF(Table1[[#This Row],[DISCOUNT PERCENTAGE(%)]]&gt;=50%,"YES", "NO")</f>
        <v>YES</v>
      </c>
      <c r="N275" s="12">
        <f>Table1[[#This Row],[ACTUAL PRICE]]-Table1[[#This Row],[DISCOUNTED PRICE]]/Table1[[#This Row],[ACTUAL PRICE]]*100</f>
        <v>18951.634349176271</v>
      </c>
    </row>
    <row r="276" spans="1:14" x14ac:dyDescent="0.25">
      <c r="A276" s="5" t="s">
        <v>2407</v>
      </c>
      <c r="B276" s="5" t="s">
        <v>13352</v>
      </c>
      <c r="C276" s="5" t="s">
        <v>13075</v>
      </c>
      <c r="D276" s="12">
        <v>917</v>
      </c>
      <c r="E276" s="12">
        <v>2299</v>
      </c>
      <c r="F276" s="20">
        <v>0.6</v>
      </c>
      <c r="G2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76" s="5">
        <v>4.2</v>
      </c>
      <c r="I276" s="6">
        <v>3300</v>
      </c>
      <c r="J276" s="15">
        <f t="shared" si="4"/>
        <v>7586700</v>
      </c>
      <c r="K276" s="15" t="str">
        <f>IF(Table1[[#This Row],[ACTUAL PRICE]]&lt;200, "&lt;200", IF(Table1[[#This Row],[ACTUAL PRICE]]&lt;=500, "200 - 500", "&gt;500"))</f>
        <v>&gt;500</v>
      </c>
      <c r="L276" s="6">
        <f>Table1[[#This Row],[RATING]]*Table1[[#This Row],[RATING COUNT]]</f>
        <v>13860</v>
      </c>
      <c r="M276" s="5" t="str">
        <f>IF(Table1[[#This Row],[DISCOUNT PERCENTAGE(%)]]&gt;=50%,"YES", "NO")</f>
        <v>YES</v>
      </c>
      <c r="N276" s="12">
        <f>Table1[[#This Row],[ACTUAL PRICE]]-Table1[[#This Row],[DISCOUNTED PRICE]]/Table1[[#This Row],[ACTUAL PRICE]]*100</f>
        <v>2259.1130926489777</v>
      </c>
    </row>
    <row r="277" spans="1:14" x14ac:dyDescent="0.25">
      <c r="A277" s="5" t="s">
        <v>2417</v>
      </c>
      <c r="B277" s="5" t="s">
        <v>13353</v>
      </c>
      <c r="C277" s="5" t="s">
        <v>13075</v>
      </c>
      <c r="D277" s="12">
        <v>399</v>
      </c>
      <c r="E277" s="12">
        <v>999</v>
      </c>
      <c r="F277" s="20">
        <v>0.6</v>
      </c>
      <c r="G2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77" s="5">
        <v>3.3</v>
      </c>
      <c r="I277" s="6">
        <v>23</v>
      </c>
      <c r="J277" s="15">
        <f t="shared" si="4"/>
        <v>22977</v>
      </c>
      <c r="K277" s="15" t="str">
        <f>IF(Table1[[#This Row],[ACTUAL PRICE]]&lt;200, "&lt;200", IF(Table1[[#This Row],[ACTUAL PRICE]]&lt;=500, "200 - 500", "&gt;500"))</f>
        <v>&gt;500</v>
      </c>
      <c r="L277" s="6">
        <f>Table1[[#This Row],[RATING]]*Table1[[#This Row],[RATING COUNT]]</f>
        <v>75.899999999999991</v>
      </c>
      <c r="M277" s="5" t="str">
        <f>IF(Table1[[#This Row],[DISCOUNT PERCENTAGE(%)]]&gt;=50%,"YES", "NO")</f>
        <v>YES</v>
      </c>
      <c r="N277" s="12">
        <f>Table1[[#This Row],[ACTUAL PRICE]]-Table1[[#This Row],[DISCOUNTED PRICE]]/Table1[[#This Row],[ACTUAL PRICE]]*100</f>
        <v>959.0600600600601</v>
      </c>
    </row>
    <row r="278" spans="1:14" x14ac:dyDescent="0.25">
      <c r="A278" s="5" t="s">
        <v>2427</v>
      </c>
      <c r="B278" s="5" t="s">
        <v>13354</v>
      </c>
      <c r="C278" s="5" t="s">
        <v>13075</v>
      </c>
      <c r="D278" s="12">
        <v>45999</v>
      </c>
      <c r="E278" s="12">
        <v>69900</v>
      </c>
      <c r="F278" s="20">
        <v>0.34</v>
      </c>
      <c r="G2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78" s="5">
        <v>4.3</v>
      </c>
      <c r="I278" s="6">
        <v>7109</v>
      </c>
      <c r="J278" s="15">
        <f t="shared" si="4"/>
        <v>496919100</v>
      </c>
      <c r="K278" s="15" t="str">
        <f>IF(Table1[[#This Row],[ACTUAL PRICE]]&lt;200, "&lt;200", IF(Table1[[#This Row],[ACTUAL PRICE]]&lt;=500, "200 - 500", "&gt;500"))</f>
        <v>&gt;500</v>
      </c>
      <c r="L278" s="6">
        <f>Table1[[#This Row],[RATING]]*Table1[[#This Row],[RATING COUNT]]</f>
        <v>30568.699999999997</v>
      </c>
      <c r="M278" s="5" t="str">
        <f>IF(Table1[[#This Row],[DISCOUNT PERCENTAGE(%)]]&gt;=50%,"YES", "NO")</f>
        <v>NO</v>
      </c>
      <c r="N278" s="12">
        <f>Table1[[#This Row],[ACTUAL PRICE]]-Table1[[#This Row],[DISCOUNTED PRICE]]/Table1[[#This Row],[ACTUAL PRICE]]*100</f>
        <v>69834.193133047214</v>
      </c>
    </row>
    <row r="279" spans="1:14" x14ac:dyDescent="0.25">
      <c r="A279" s="5" t="s">
        <v>2432</v>
      </c>
      <c r="B279" s="5" t="s">
        <v>13355</v>
      </c>
      <c r="C279" s="5" t="s">
        <v>13084</v>
      </c>
      <c r="D279" s="12">
        <v>119</v>
      </c>
      <c r="E279" s="12">
        <v>299</v>
      </c>
      <c r="F279" s="20">
        <v>0.6</v>
      </c>
      <c r="G2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79" s="5">
        <v>3.8</v>
      </c>
      <c r="I279" s="6">
        <v>51</v>
      </c>
      <c r="J279" s="15">
        <f t="shared" si="4"/>
        <v>15249</v>
      </c>
      <c r="K279" s="15" t="str">
        <f>IF(Table1[[#This Row],[ACTUAL PRICE]]&lt;200, "&lt;200", IF(Table1[[#This Row],[ACTUAL PRICE]]&lt;=500, "200 - 500", "&gt;500"))</f>
        <v>200 - 500</v>
      </c>
      <c r="L279" s="6">
        <f>Table1[[#This Row],[RATING]]*Table1[[#This Row],[RATING COUNT]]</f>
        <v>193.79999999999998</v>
      </c>
      <c r="M279" s="5" t="str">
        <f>IF(Table1[[#This Row],[DISCOUNT PERCENTAGE(%)]]&gt;=50%,"YES", "NO")</f>
        <v>YES</v>
      </c>
      <c r="N279" s="12">
        <f>Table1[[#This Row],[ACTUAL PRICE]]-Table1[[#This Row],[DISCOUNTED PRICE]]/Table1[[#This Row],[ACTUAL PRICE]]*100</f>
        <v>259.20066889632108</v>
      </c>
    </row>
    <row r="280" spans="1:14" x14ac:dyDescent="0.25">
      <c r="A280" s="5" t="s">
        <v>2442</v>
      </c>
      <c r="B280" s="5" t="s">
        <v>13356</v>
      </c>
      <c r="C280" s="5" t="s">
        <v>13075</v>
      </c>
      <c r="D280" s="12">
        <v>21999</v>
      </c>
      <c r="E280" s="12">
        <v>29999</v>
      </c>
      <c r="F280" s="20">
        <v>0.27</v>
      </c>
      <c r="G2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280" s="5">
        <v>4.2</v>
      </c>
      <c r="I280" s="6">
        <v>32840</v>
      </c>
      <c r="J280" s="15">
        <f t="shared" si="4"/>
        <v>985167160</v>
      </c>
      <c r="K280" s="15" t="str">
        <f>IF(Table1[[#This Row],[ACTUAL PRICE]]&lt;200, "&lt;200", IF(Table1[[#This Row],[ACTUAL PRICE]]&lt;=500, "200 - 500", "&gt;500"))</f>
        <v>&gt;500</v>
      </c>
      <c r="L280" s="6">
        <f>Table1[[#This Row],[RATING]]*Table1[[#This Row],[RATING COUNT]]</f>
        <v>137928</v>
      </c>
      <c r="M280" s="5" t="str">
        <f>IF(Table1[[#This Row],[DISCOUNT PERCENTAGE(%)]]&gt;=50%,"YES", "NO")</f>
        <v>NO</v>
      </c>
      <c r="N280" s="12">
        <f>Table1[[#This Row],[ACTUAL PRICE]]-Table1[[#This Row],[DISCOUNTED PRICE]]/Table1[[#This Row],[ACTUAL PRICE]]*100</f>
        <v>29925.667555585187</v>
      </c>
    </row>
    <row r="281" spans="1:14" x14ac:dyDescent="0.25">
      <c r="A281" s="5" t="s">
        <v>2447</v>
      </c>
      <c r="B281" s="5" t="s">
        <v>13357</v>
      </c>
      <c r="C281" s="5" t="s">
        <v>13075</v>
      </c>
      <c r="D281" s="12">
        <v>299</v>
      </c>
      <c r="E281" s="12">
        <v>599</v>
      </c>
      <c r="F281" s="20">
        <v>0.5</v>
      </c>
      <c r="G2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81" s="5">
        <v>3.7</v>
      </c>
      <c r="I281" s="6">
        <v>708</v>
      </c>
      <c r="J281" s="15">
        <f t="shared" si="4"/>
        <v>424092</v>
      </c>
      <c r="K281" s="15" t="str">
        <f>IF(Table1[[#This Row],[ACTUAL PRICE]]&lt;200, "&lt;200", IF(Table1[[#This Row],[ACTUAL PRICE]]&lt;=500, "200 - 500", "&gt;500"))</f>
        <v>&gt;500</v>
      </c>
      <c r="L281" s="6">
        <f>Table1[[#This Row],[RATING]]*Table1[[#This Row],[RATING COUNT]]</f>
        <v>2619.6</v>
      </c>
      <c r="M281" s="5" t="str">
        <f>IF(Table1[[#This Row],[DISCOUNT PERCENTAGE(%)]]&gt;=50%,"YES", "NO")</f>
        <v>YES</v>
      </c>
      <c r="N281" s="12">
        <f>Table1[[#This Row],[ACTUAL PRICE]]-Table1[[#This Row],[DISCOUNTED PRICE]]/Table1[[#This Row],[ACTUAL PRICE]]*100</f>
        <v>549.08347245409016</v>
      </c>
    </row>
    <row r="282" spans="1:14" x14ac:dyDescent="0.25">
      <c r="A282" s="5" t="s">
        <v>2457</v>
      </c>
      <c r="B282" s="5" t="s">
        <v>13358</v>
      </c>
      <c r="C282" s="5" t="s">
        <v>13075</v>
      </c>
      <c r="D282" s="12">
        <v>21990</v>
      </c>
      <c r="E282" s="12">
        <v>34990</v>
      </c>
      <c r="F282" s="20">
        <v>0.37</v>
      </c>
      <c r="G2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82" s="5">
        <v>4.3</v>
      </c>
      <c r="I282" s="6">
        <v>1657</v>
      </c>
      <c r="J282" s="15">
        <f t="shared" si="4"/>
        <v>57978430</v>
      </c>
      <c r="K282" s="15" t="str">
        <f>IF(Table1[[#This Row],[ACTUAL PRICE]]&lt;200, "&lt;200", IF(Table1[[#This Row],[ACTUAL PRICE]]&lt;=500, "200 - 500", "&gt;500"))</f>
        <v>&gt;500</v>
      </c>
      <c r="L282" s="6">
        <f>Table1[[#This Row],[RATING]]*Table1[[#This Row],[RATING COUNT]]</f>
        <v>7125.0999999999995</v>
      </c>
      <c r="M282" s="5" t="str">
        <f>IF(Table1[[#This Row],[DISCOUNT PERCENTAGE(%)]]&gt;=50%,"YES", "NO")</f>
        <v>NO</v>
      </c>
      <c r="N282" s="12">
        <f>Table1[[#This Row],[ACTUAL PRICE]]-Table1[[#This Row],[DISCOUNTED PRICE]]/Table1[[#This Row],[ACTUAL PRICE]]*100</f>
        <v>34927.153472420694</v>
      </c>
    </row>
    <row r="283" spans="1:14" x14ac:dyDescent="0.25">
      <c r="A283" s="5" t="s">
        <v>2467</v>
      </c>
      <c r="B283" s="5" t="s">
        <v>13359</v>
      </c>
      <c r="C283" s="5" t="s">
        <v>13084</v>
      </c>
      <c r="D283" s="12">
        <v>417.44</v>
      </c>
      <c r="E283" s="12">
        <v>670</v>
      </c>
      <c r="F283" s="20">
        <v>0.38</v>
      </c>
      <c r="G2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83" s="5">
        <v>3.9</v>
      </c>
      <c r="I283" s="6">
        <v>523</v>
      </c>
      <c r="J283" s="15">
        <f t="shared" si="4"/>
        <v>350410</v>
      </c>
      <c r="K283" s="15" t="str">
        <f>IF(Table1[[#This Row],[ACTUAL PRICE]]&lt;200, "&lt;200", IF(Table1[[#This Row],[ACTUAL PRICE]]&lt;=500, "200 - 500", "&gt;500"))</f>
        <v>&gt;500</v>
      </c>
      <c r="L283" s="6">
        <f>Table1[[#This Row],[RATING]]*Table1[[#This Row],[RATING COUNT]]</f>
        <v>2039.7</v>
      </c>
      <c r="M283" s="5" t="str">
        <f>IF(Table1[[#This Row],[DISCOUNT PERCENTAGE(%)]]&gt;=50%,"YES", "NO")</f>
        <v>NO</v>
      </c>
      <c r="N283" s="12">
        <f>Table1[[#This Row],[ACTUAL PRICE]]-Table1[[#This Row],[DISCOUNTED PRICE]]/Table1[[#This Row],[ACTUAL PRICE]]*100</f>
        <v>607.69552238805966</v>
      </c>
    </row>
    <row r="284" spans="1:14" x14ac:dyDescent="0.25">
      <c r="A284" s="5" t="s">
        <v>2477</v>
      </c>
      <c r="B284" s="5" t="s">
        <v>13360</v>
      </c>
      <c r="C284" s="5" t="s">
        <v>13084</v>
      </c>
      <c r="D284" s="12">
        <v>199</v>
      </c>
      <c r="E284" s="12">
        <v>999</v>
      </c>
      <c r="F284" s="20">
        <v>0.8</v>
      </c>
      <c r="G2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84" s="5">
        <v>3</v>
      </c>
      <c r="I284" s="6">
        <v>0</v>
      </c>
      <c r="J284" s="15">
        <f t="shared" si="4"/>
        <v>0</v>
      </c>
      <c r="K284" s="15" t="str">
        <f>IF(Table1[[#This Row],[ACTUAL PRICE]]&lt;200, "&lt;200", IF(Table1[[#This Row],[ACTUAL PRICE]]&lt;=500, "200 - 500", "&gt;500"))</f>
        <v>&gt;500</v>
      </c>
      <c r="L284" s="6">
        <f>Table1[[#This Row],[RATING]]*Table1[[#This Row],[RATING COUNT]]</f>
        <v>0</v>
      </c>
      <c r="M284" s="5" t="str">
        <f>IF(Table1[[#This Row],[DISCOUNT PERCENTAGE(%)]]&gt;=50%,"YES", "NO")</f>
        <v>YES</v>
      </c>
      <c r="N284" s="12">
        <f>Table1[[#This Row],[ACTUAL PRICE]]-Table1[[#This Row],[DISCOUNTED PRICE]]/Table1[[#This Row],[ACTUAL PRICE]]*100</f>
        <v>979.08008008008005</v>
      </c>
    </row>
    <row r="285" spans="1:14" x14ac:dyDescent="0.25">
      <c r="A285" s="5" t="s">
        <v>2487</v>
      </c>
      <c r="B285" s="5" t="s">
        <v>13361</v>
      </c>
      <c r="C285" s="5" t="s">
        <v>13075</v>
      </c>
      <c r="D285" s="12">
        <v>47990</v>
      </c>
      <c r="E285" s="12">
        <v>79990</v>
      </c>
      <c r="F285" s="20">
        <v>0.4</v>
      </c>
      <c r="G2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85" s="5">
        <v>4.3</v>
      </c>
      <c r="I285" s="6">
        <v>1376</v>
      </c>
      <c r="J285" s="15">
        <f t="shared" si="4"/>
        <v>110066240</v>
      </c>
      <c r="K285" s="15" t="str">
        <f>IF(Table1[[#This Row],[ACTUAL PRICE]]&lt;200, "&lt;200", IF(Table1[[#This Row],[ACTUAL PRICE]]&lt;=500, "200 - 500", "&gt;500"))</f>
        <v>&gt;500</v>
      </c>
      <c r="L285" s="6">
        <f>Table1[[#This Row],[RATING]]*Table1[[#This Row],[RATING COUNT]]</f>
        <v>5916.8</v>
      </c>
      <c r="M285" s="5" t="str">
        <f>IF(Table1[[#This Row],[DISCOUNT PERCENTAGE(%)]]&gt;=50%,"YES", "NO")</f>
        <v>NO</v>
      </c>
      <c r="N285" s="12">
        <f>Table1[[#This Row],[ACTUAL PRICE]]-Table1[[#This Row],[DISCOUNTED PRICE]]/Table1[[#This Row],[ACTUAL PRICE]]*100</f>
        <v>79930.005000625082</v>
      </c>
    </row>
    <row r="286" spans="1:14" x14ac:dyDescent="0.25">
      <c r="A286" s="5" t="s">
        <v>2491</v>
      </c>
      <c r="B286" s="5" t="s">
        <v>13362</v>
      </c>
      <c r="C286" s="5" t="s">
        <v>13075</v>
      </c>
      <c r="D286" s="12">
        <v>215</v>
      </c>
      <c r="E286" s="12">
        <v>499</v>
      </c>
      <c r="F286" s="20">
        <v>0.56999999999999995</v>
      </c>
      <c r="G2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86" s="5">
        <v>3.5</v>
      </c>
      <c r="I286" s="6">
        <v>121</v>
      </c>
      <c r="J286" s="15">
        <f t="shared" si="4"/>
        <v>60379</v>
      </c>
      <c r="K286" s="15" t="str">
        <f>IF(Table1[[#This Row],[ACTUAL PRICE]]&lt;200, "&lt;200", IF(Table1[[#This Row],[ACTUAL PRICE]]&lt;=500, "200 - 500", "&gt;500"))</f>
        <v>200 - 500</v>
      </c>
      <c r="L286" s="6">
        <f>Table1[[#This Row],[RATING]]*Table1[[#This Row],[RATING COUNT]]</f>
        <v>423.5</v>
      </c>
      <c r="M286" s="5" t="str">
        <f>IF(Table1[[#This Row],[DISCOUNT PERCENTAGE(%)]]&gt;=50%,"YES", "NO")</f>
        <v>YES</v>
      </c>
      <c r="N286" s="12">
        <f>Table1[[#This Row],[ACTUAL PRICE]]-Table1[[#This Row],[DISCOUNTED PRICE]]/Table1[[#This Row],[ACTUAL PRICE]]*100</f>
        <v>455.91382765531063</v>
      </c>
    </row>
    <row r="287" spans="1:14" x14ac:dyDescent="0.25">
      <c r="A287" s="5" t="s">
        <v>2501</v>
      </c>
      <c r="B287" s="5" t="s">
        <v>13363</v>
      </c>
      <c r="C287" s="5" t="s">
        <v>13084</v>
      </c>
      <c r="D287" s="12">
        <v>99</v>
      </c>
      <c r="E287" s="12">
        <v>800</v>
      </c>
      <c r="F287" s="20">
        <v>0.88</v>
      </c>
      <c r="G2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287" s="5">
        <v>3.9</v>
      </c>
      <c r="I287" s="6">
        <v>1075</v>
      </c>
      <c r="J287" s="15">
        <f t="shared" si="4"/>
        <v>860000</v>
      </c>
      <c r="K287" s="15" t="str">
        <f>IF(Table1[[#This Row],[ACTUAL PRICE]]&lt;200, "&lt;200", IF(Table1[[#This Row],[ACTUAL PRICE]]&lt;=500, "200 - 500", "&gt;500"))</f>
        <v>&gt;500</v>
      </c>
      <c r="L287" s="6">
        <f>Table1[[#This Row],[RATING]]*Table1[[#This Row],[RATING COUNT]]</f>
        <v>4192.5</v>
      </c>
      <c r="M287" s="5" t="str">
        <f>IF(Table1[[#This Row],[DISCOUNT PERCENTAGE(%)]]&gt;=50%,"YES", "NO")</f>
        <v>YES</v>
      </c>
      <c r="N287" s="12">
        <f>Table1[[#This Row],[ACTUAL PRICE]]-Table1[[#This Row],[DISCOUNTED PRICE]]/Table1[[#This Row],[ACTUAL PRICE]]*100</f>
        <v>787.625</v>
      </c>
    </row>
    <row r="288" spans="1:14" x14ac:dyDescent="0.25">
      <c r="A288" s="5" t="s">
        <v>2506</v>
      </c>
      <c r="B288" s="5" t="s">
        <v>13364</v>
      </c>
      <c r="C288" s="5" t="s">
        <v>13075</v>
      </c>
      <c r="D288" s="12">
        <v>18999</v>
      </c>
      <c r="E288" s="12">
        <v>35000</v>
      </c>
      <c r="F288" s="20">
        <v>0.46</v>
      </c>
      <c r="G2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88" s="5">
        <v>4</v>
      </c>
      <c r="I288" s="6">
        <v>1001</v>
      </c>
      <c r="J288" s="15">
        <f t="shared" si="4"/>
        <v>35035000</v>
      </c>
      <c r="K288" s="15" t="str">
        <f>IF(Table1[[#This Row],[ACTUAL PRICE]]&lt;200, "&lt;200", IF(Table1[[#This Row],[ACTUAL PRICE]]&lt;=500, "200 - 500", "&gt;500"))</f>
        <v>&gt;500</v>
      </c>
      <c r="L288" s="6">
        <f>Table1[[#This Row],[RATING]]*Table1[[#This Row],[RATING COUNT]]</f>
        <v>4004</v>
      </c>
      <c r="M288" s="5" t="str">
        <f>IF(Table1[[#This Row],[DISCOUNT PERCENTAGE(%)]]&gt;=50%,"YES", "NO")</f>
        <v>NO</v>
      </c>
      <c r="N288" s="12">
        <f>Table1[[#This Row],[ACTUAL PRICE]]-Table1[[#This Row],[DISCOUNTED PRICE]]/Table1[[#This Row],[ACTUAL PRICE]]*100</f>
        <v>34945.717142857146</v>
      </c>
    </row>
    <row r="289" spans="1:14" x14ac:dyDescent="0.25">
      <c r="A289" s="5" t="s">
        <v>2516</v>
      </c>
      <c r="B289" s="5" t="s">
        <v>13365</v>
      </c>
      <c r="C289" s="5" t="s">
        <v>13084</v>
      </c>
      <c r="D289" s="12">
        <v>249</v>
      </c>
      <c r="E289" s="12">
        <v>999</v>
      </c>
      <c r="F289" s="20">
        <v>0.75</v>
      </c>
      <c r="G2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289" s="5">
        <v>4.3</v>
      </c>
      <c r="I289" s="6">
        <v>112</v>
      </c>
      <c r="J289" s="15">
        <f t="shared" si="4"/>
        <v>111888</v>
      </c>
      <c r="K289" s="15" t="str">
        <f>IF(Table1[[#This Row],[ACTUAL PRICE]]&lt;200, "&lt;200", IF(Table1[[#This Row],[ACTUAL PRICE]]&lt;=500, "200 - 500", "&gt;500"))</f>
        <v>&gt;500</v>
      </c>
      <c r="L289" s="6">
        <f>Table1[[#This Row],[RATING]]*Table1[[#This Row],[RATING COUNT]]</f>
        <v>481.59999999999997</v>
      </c>
      <c r="M289" s="5" t="str">
        <f>IF(Table1[[#This Row],[DISCOUNT PERCENTAGE(%)]]&gt;=50%,"YES", "NO")</f>
        <v>YES</v>
      </c>
      <c r="N289" s="12">
        <f>Table1[[#This Row],[ACTUAL PRICE]]-Table1[[#This Row],[DISCOUNTED PRICE]]/Table1[[#This Row],[ACTUAL PRICE]]*100</f>
        <v>974.07507507507512</v>
      </c>
    </row>
    <row r="290" spans="1:14" x14ac:dyDescent="0.25">
      <c r="A290" s="5" t="s">
        <v>2526</v>
      </c>
      <c r="B290" s="5" t="s">
        <v>13366</v>
      </c>
      <c r="C290" s="5" t="s">
        <v>13075</v>
      </c>
      <c r="D290" s="12">
        <v>7999</v>
      </c>
      <c r="E290" s="12">
        <v>15999</v>
      </c>
      <c r="F290" s="20">
        <v>0.5</v>
      </c>
      <c r="G2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90" s="5">
        <v>3.8</v>
      </c>
      <c r="I290" s="6">
        <v>3022</v>
      </c>
      <c r="J290" s="15">
        <f t="shared" si="4"/>
        <v>48348978</v>
      </c>
      <c r="K290" s="15" t="str">
        <f>IF(Table1[[#This Row],[ACTUAL PRICE]]&lt;200, "&lt;200", IF(Table1[[#This Row],[ACTUAL PRICE]]&lt;=500, "200 - 500", "&gt;500"))</f>
        <v>&gt;500</v>
      </c>
      <c r="L290" s="6">
        <f>Table1[[#This Row],[RATING]]*Table1[[#This Row],[RATING COUNT]]</f>
        <v>11483.6</v>
      </c>
      <c r="M290" s="5" t="str">
        <f>IF(Table1[[#This Row],[DISCOUNT PERCENTAGE(%)]]&gt;=50%,"YES", "NO")</f>
        <v>YES</v>
      </c>
      <c r="N290" s="12">
        <f>Table1[[#This Row],[ACTUAL PRICE]]-Table1[[#This Row],[DISCOUNTED PRICE]]/Table1[[#This Row],[ACTUAL PRICE]]*100</f>
        <v>15949.003125195324</v>
      </c>
    </row>
    <row r="291" spans="1:14" x14ac:dyDescent="0.25">
      <c r="A291" s="5" t="s">
        <v>2536</v>
      </c>
      <c r="B291" s="5" t="s">
        <v>13268</v>
      </c>
      <c r="C291" s="5" t="s">
        <v>13084</v>
      </c>
      <c r="D291" s="12">
        <v>649</v>
      </c>
      <c r="E291" s="12">
        <v>1600</v>
      </c>
      <c r="F291" s="20">
        <v>0.59</v>
      </c>
      <c r="G2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91" s="5">
        <v>4.3</v>
      </c>
      <c r="I291" s="6">
        <v>5451</v>
      </c>
      <c r="J291" s="15">
        <f t="shared" si="4"/>
        <v>8721600</v>
      </c>
      <c r="K291" s="15" t="str">
        <f>IF(Table1[[#This Row],[ACTUAL PRICE]]&lt;200, "&lt;200", IF(Table1[[#This Row],[ACTUAL PRICE]]&lt;=500, "200 - 500", "&gt;500"))</f>
        <v>&gt;500</v>
      </c>
      <c r="L291" s="6">
        <f>Table1[[#This Row],[RATING]]*Table1[[#This Row],[RATING COUNT]]</f>
        <v>23439.3</v>
      </c>
      <c r="M291" s="5" t="str">
        <f>IF(Table1[[#This Row],[DISCOUNT PERCENTAGE(%)]]&gt;=50%,"YES", "NO")</f>
        <v>YES</v>
      </c>
      <c r="N291" s="12">
        <f>Table1[[#This Row],[ACTUAL PRICE]]-Table1[[#This Row],[DISCOUNTED PRICE]]/Table1[[#This Row],[ACTUAL PRICE]]*100</f>
        <v>1559.4375</v>
      </c>
    </row>
    <row r="292" spans="1:14" x14ac:dyDescent="0.25">
      <c r="A292" s="5" t="s">
        <v>2541</v>
      </c>
      <c r="B292" s="5" t="s">
        <v>13367</v>
      </c>
      <c r="C292" s="5" t="s">
        <v>13075</v>
      </c>
      <c r="D292" s="12">
        <v>1289</v>
      </c>
      <c r="E292" s="12">
        <v>2499</v>
      </c>
      <c r="F292" s="20">
        <v>0.48</v>
      </c>
      <c r="G2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92" s="5">
        <v>3.3</v>
      </c>
      <c r="I292" s="6">
        <v>73</v>
      </c>
      <c r="J292" s="15">
        <f t="shared" si="4"/>
        <v>182427</v>
      </c>
      <c r="K292" s="15" t="str">
        <f>IF(Table1[[#This Row],[ACTUAL PRICE]]&lt;200, "&lt;200", IF(Table1[[#This Row],[ACTUAL PRICE]]&lt;=500, "200 - 500", "&gt;500"))</f>
        <v>&gt;500</v>
      </c>
      <c r="L292" s="6">
        <f>Table1[[#This Row],[RATING]]*Table1[[#This Row],[RATING COUNT]]</f>
        <v>240.89999999999998</v>
      </c>
      <c r="M292" s="5" t="str">
        <f>IF(Table1[[#This Row],[DISCOUNT PERCENTAGE(%)]]&gt;=50%,"YES", "NO")</f>
        <v>NO</v>
      </c>
      <c r="N292" s="12">
        <f>Table1[[#This Row],[ACTUAL PRICE]]-Table1[[#This Row],[DISCOUNTED PRICE]]/Table1[[#This Row],[ACTUAL PRICE]]*100</f>
        <v>2447.4193677470989</v>
      </c>
    </row>
    <row r="293" spans="1:14" x14ac:dyDescent="0.25">
      <c r="A293" s="5" t="s">
        <v>2550</v>
      </c>
      <c r="B293" s="5" t="s">
        <v>13368</v>
      </c>
      <c r="C293" s="5" t="s">
        <v>13075</v>
      </c>
      <c r="D293" s="12">
        <v>609</v>
      </c>
      <c r="E293" s="12">
        <v>1500</v>
      </c>
      <c r="F293" s="20">
        <v>0.59</v>
      </c>
      <c r="G2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293" s="5">
        <v>4.5</v>
      </c>
      <c r="I293" s="6">
        <v>1029</v>
      </c>
      <c r="J293" s="15">
        <f t="shared" si="4"/>
        <v>1543500</v>
      </c>
      <c r="K293" s="15" t="str">
        <f>IF(Table1[[#This Row],[ACTUAL PRICE]]&lt;200, "&lt;200", IF(Table1[[#This Row],[ACTUAL PRICE]]&lt;=500, "200 - 500", "&gt;500"))</f>
        <v>&gt;500</v>
      </c>
      <c r="L293" s="6">
        <f>Table1[[#This Row],[RATING]]*Table1[[#This Row],[RATING COUNT]]</f>
        <v>4630.5</v>
      </c>
      <c r="M293" s="5" t="str">
        <f>IF(Table1[[#This Row],[DISCOUNT PERCENTAGE(%)]]&gt;=50%,"YES", "NO")</f>
        <v>YES</v>
      </c>
      <c r="N293" s="12">
        <f>Table1[[#This Row],[ACTUAL PRICE]]-Table1[[#This Row],[DISCOUNTED PRICE]]/Table1[[#This Row],[ACTUAL PRICE]]*100</f>
        <v>1459.4</v>
      </c>
    </row>
    <row r="294" spans="1:14" x14ac:dyDescent="0.25">
      <c r="A294" s="5" t="s">
        <v>2560</v>
      </c>
      <c r="B294" s="5" t="s">
        <v>13369</v>
      </c>
      <c r="C294" s="5" t="s">
        <v>13075</v>
      </c>
      <c r="D294" s="12">
        <v>32990</v>
      </c>
      <c r="E294" s="12">
        <v>54990</v>
      </c>
      <c r="F294" s="20">
        <v>0.4</v>
      </c>
      <c r="G2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294" s="5">
        <v>4.0999999999999996</v>
      </c>
      <c r="I294" s="6">
        <v>1555</v>
      </c>
      <c r="J294" s="15">
        <f t="shared" si="4"/>
        <v>85509450</v>
      </c>
      <c r="K294" s="15" t="str">
        <f>IF(Table1[[#This Row],[ACTUAL PRICE]]&lt;200, "&lt;200", IF(Table1[[#This Row],[ACTUAL PRICE]]&lt;=500, "200 - 500", "&gt;500"))</f>
        <v>&gt;500</v>
      </c>
      <c r="L294" s="6">
        <f>Table1[[#This Row],[RATING]]*Table1[[#This Row],[RATING COUNT]]</f>
        <v>6375.4999999999991</v>
      </c>
      <c r="M294" s="5" t="str">
        <f>IF(Table1[[#This Row],[DISCOUNT PERCENTAGE(%)]]&gt;=50%,"YES", "NO")</f>
        <v>NO</v>
      </c>
      <c r="N294" s="12">
        <f>Table1[[#This Row],[ACTUAL PRICE]]-Table1[[#This Row],[DISCOUNTED PRICE]]/Table1[[#This Row],[ACTUAL PRICE]]*100</f>
        <v>54930.007274049829</v>
      </c>
    </row>
    <row r="295" spans="1:14" x14ac:dyDescent="0.25">
      <c r="A295" s="5" t="s">
        <v>2570</v>
      </c>
      <c r="B295" s="5" t="s">
        <v>13370</v>
      </c>
      <c r="C295" s="5" t="s">
        <v>13075</v>
      </c>
      <c r="D295" s="12">
        <v>599</v>
      </c>
      <c r="E295" s="12">
        <v>1999</v>
      </c>
      <c r="F295" s="20">
        <v>0.7</v>
      </c>
      <c r="G2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95" s="5">
        <v>4.2</v>
      </c>
      <c r="I295" s="6">
        <v>47</v>
      </c>
      <c r="J295" s="15">
        <f t="shared" si="4"/>
        <v>93953</v>
      </c>
      <c r="K295" s="15" t="str">
        <f>IF(Table1[[#This Row],[ACTUAL PRICE]]&lt;200, "&lt;200", IF(Table1[[#This Row],[ACTUAL PRICE]]&lt;=500, "200 - 500", "&gt;500"))</f>
        <v>&gt;500</v>
      </c>
      <c r="L295" s="6">
        <f>Table1[[#This Row],[RATING]]*Table1[[#This Row],[RATING COUNT]]</f>
        <v>197.4</v>
      </c>
      <c r="M295" s="5" t="str">
        <f>IF(Table1[[#This Row],[DISCOUNT PERCENTAGE(%)]]&gt;=50%,"YES", "NO")</f>
        <v>YES</v>
      </c>
      <c r="N295" s="12">
        <f>Table1[[#This Row],[ACTUAL PRICE]]-Table1[[#This Row],[DISCOUNTED PRICE]]/Table1[[#This Row],[ACTUAL PRICE]]*100</f>
        <v>1969.0350175087544</v>
      </c>
    </row>
    <row r="296" spans="1:14" x14ac:dyDescent="0.25">
      <c r="A296" s="5" t="s">
        <v>2580</v>
      </c>
      <c r="B296" s="5" t="s">
        <v>13371</v>
      </c>
      <c r="C296" s="5" t="s">
        <v>13084</v>
      </c>
      <c r="D296" s="12">
        <v>349</v>
      </c>
      <c r="E296" s="12">
        <v>899</v>
      </c>
      <c r="F296" s="20">
        <v>0.61</v>
      </c>
      <c r="G2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296" s="5">
        <v>4.0999999999999996</v>
      </c>
      <c r="I296" s="6">
        <v>14896</v>
      </c>
      <c r="J296" s="15">
        <f t="shared" si="4"/>
        <v>13391504</v>
      </c>
      <c r="K296" s="15" t="str">
        <f>IF(Table1[[#This Row],[ACTUAL PRICE]]&lt;200, "&lt;200", IF(Table1[[#This Row],[ACTUAL PRICE]]&lt;=500, "200 - 500", "&gt;500"))</f>
        <v>&gt;500</v>
      </c>
      <c r="L296" s="6">
        <f>Table1[[#This Row],[RATING]]*Table1[[#This Row],[RATING COUNT]]</f>
        <v>61073.599999999991</v>
      </c>
      <c r="M296" s="5" t="str">
        <f>IF(Table1[[#This Row],[DISCOUNT PERCENTAGE(%)]]&gt;=50%,"YES", "NO")</f>
        <v>YES</v>
      </c>
      <c r="N296" s="12">
        <f>Table1[[#This Row],[ACTUAL PRICE]]-Table1[[#This Row],[DISCOUNTED PRICE]]/Table1[[#This Row],[ACTUAL PRICE]]*100</f>
        <v>860.17908787541717</v>
      </c>
    </row>
    <row r="297" spans="1:14" x14ac:dyDescent="0.25">
      <c r="A297" s="5" t="s">
        <v>2590</v>
      </c>
      <c r="B297" s="5" t="s">
        <v>13372</v>
      </c>
      <c r="C297" s="5" t="s">
        <v>13075</v>
      </c>
      <c r="D297" s="12">
        <v>29999</v>
      </c>
      <c r="E297" s="12">
        <v>50999</v>
      </c>
      <c r="F297" s="20">
        <v>0.41</v>
      </c>
      <c r="G2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97" s="5">
        <v>4.4000000000000004</v>
      </c>
      <c r="I297" s="6">
        <v>1712</v>
      </c>
      <c r="J297" s="15">
        <f t="shared" si="4"/>
        <v>87310288</v>
      </c>
      <c r="K297" s="15" t="str">
        <f>IF(Table1[[#This Row],[ACTUAL PRICE]]&lt;200, "&lt;200", IF(Table1[[#This Row],[ACTUAL PRICE]]&lt;=500, "200 - 500", "&gt;500"))</f>
        <v>&gt;500</v>
      </c>
      <c r="L297" s="6">
        <f>Table1[[#This Row],[RATING]]*Table1[[#This Row],[RATING COUNT]]</f>
        <v>7532.8</v>
      </c>
      <c r="M297" s="5" t="str">
        <f>IF(Table1[[#This Row],[DISCOUNT PERCENTAGE(%)]]&gt;=50%,"YES", "NO")</f>
        <v>NO</v>
      </c>
      <c r="N297" s="12">
        <f>Table1[[#This Row],[ACTUAL PRICE]]-Table1[[#This Row],[DISCOUNTED PRICE]]/Table1[[#This Row],[ACTUAL PRICE]]*100</f>
        <v>50940.177277985844</v>
      </c>
    </row>
    <row r="298" spans="1:14" x14ac:dyDescent="0.25">
      <c r="A298" s="5" t="s">
        <v>2600</v>
      </c>
      <c r="B298" s="5" t="s">
        <v>13323</v>
      </c>
      <c r="C298" s="5" t="s">
        <v>13075</v>
      </c>
      <c r="D298" s="12">
        <v>199</v>
      </c>
      <c r="E298" s="12">
        <v>399</v>
      </c>
      <c r="F298" s="20">
        <v>0.5</v>
      </c>
      <c r="G2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98" s="5">
        <v>4.2</v>
      </c>
      <c r="I298" s="6">
        <v>1335</v>
      </c>
      <c r="J298" s="15">
        <f t="shared" si="4"/>
        <v>532665</v>
      </c>
      <c r="K298" s="15" t="str">
        <f>IF(Table1[[#This Row],[ACTUAL PRICE]]&lt;200, "&lt;200", IF(Table1[[#This Row],[ACTUAL PRICE]]&lt;=500, "200 - 500", "&gt;500"))</f>
        <v>200 - 500</v>
      </c>
      <c r="L298" s="6">
        <f>Table1[[#This Row],[RATING]]*Table1[[#This Row],[RATING COUNT]]</f>
        <v>5607</v>
      </c>
      <c r="M298" s="5" t="str">
        <f>IF(Table1[[#This Row],[DISCOUNT PERCENTAGE(%)]]&gt;=50%,"YES", "NO")</f>
        <v>YES</v>
      </c>
      <c r="N298" s="12">
        <f>Table1[[#This Row],[ACTUAL PRICE]]-Table1[[#This Row],[DISCOUNTED PRICE]]/Table1[[#This Row],[ACTUAL PRICE]]*100</f>
        <v>349.12531328320802</v>
      </c>
    </row>
    <row r="299" spans="1:14" x14ac:dyDescent="0.25">
      <c r="A299" s="5" t="s">
        <v>2602</v>
      </c>
      <c r="B299" s="5" t="s">
        <v>13373</v>
      </c>
      <c r="C299" s="5" t="s">
        <v>13075</v>
      </c>
      <c r="D299" s="12">
        <v>349</v>
      </c>
      <c r="E299" s="12">
        <v>699</v>
      </c>
      <c r="F299" s="20">
        <v>0.5</v>
      </c>
      <c r="G2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299" s="5">
        <v>3.9</v>
      </c>
      <c r="I299" s="6">
        <v>214</v>
      </c>
      <c r="J299" s="15">
        <f t="shared" si="4"/>
        <v>149586</v>
      </c>
      <c r="K299" s="15" t="str">
        <f>IF(Table1[[#This Row],[ACTUAL PRICE]]&lt;200, "&lt;200", IF(Table1[[#This Row],[ACTUAL PRICE]]&lt;=500, "200 - 500", "&gt;500"))</f>
        <v>&gt;500</v>
      </c>
      <c r="L299" s="6">
        <f>Table1[[#This Row],[RATING]]*Table1[[#This Row],[RATING COUNT]]</f>
        <v>834.6</v>
      </c>
      <c r="M299" s="5" t="str">
        <f>IF(Table1[[#This Row],[DISCOUNT PERCENTAGE(%)]]&gt;=50%,"YES", "NO")</f>
        <v>YES</v>
      </c>
      <c r="N299" s="12">
        <f>Table1[[#This Row],[ACTUAL PRICE]]-Table1[[#This Row],[DISCOUNTED PRICE]]/Table1[[#This Row],[ACTUAL PRICE]]*100</f>
        <v>649.071530758226</v>
      </c>
    </row>
    <row r="300" spans="1:14" x14ac:dyDescent="0.25">
      <c r="A300" s="5" t="s">
        <v>2612</v>
      </c>
      <c r="B300" s="5" t="s">
        <v>13374</v>
      </c>
      <c r="C300" s="5" t="s">
        <v>13075</v>
      </c>
      <c r="D300" s="12">
        <v>1850</v>
      </c>
      <c r="E300" s="12">
        <v>4500</v>
      </c>
      <c r="F300" s="20">
        <v>0.59</v>
      </c>
      <c r="G3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00" s="5">
        <v>4</v>
      </c>
      <c r="I300" s="6">
        <v>184</v>
      </c>
      <c r="J300" s="15">
        <f t="shared" si="4"/>
        <v>828000</v>
      </c>
      <c r="K300" s="15" t="str">
        <f>IF(Table1[[#This Row],[ACTUAL PRICE]]&lt;200, "&lt;200", IF(Table1[[#This Row],[ACTUAL PRICE]]&lt;=500, "200 - 500", "&gt;500"))</f>
        <v>&gt;500</v>
      </c>
      <c r="L300" s="6">
        <f>Table1[[#This Row],[RATING]]*Table1[[#This Row],[RATING COUNT]]</f>
        <v>736</v>
      </c>
      <c r="M300" s="5" t="str">
        <f>IF(Table1[[#This Row],[DISCOUNT PERCENTAGE(%)]]&gt;=50%,"YES", "NO")</f>
        <v>YES</v>
      </c>
      <c r="N300" s="12">
        <f>Table1[[#This Row],[ACTUAL PRICE]]-Table1[[#This Row],[DISCOUNTED PRICE]]/Table1[[#This Row],[ACTUAL PRICE]]*100</f>
        <v>4458.8888888888887</v>
      </c>
    </row>
    <row r="301" spans="1:14" x14ac:dyDescent="0.25">
      <c r="A301" s="5" t="s">
        <v>2622</v>
      </c>
      <c r="B301" s="5" t="s">
        <v>13375</v>
      </c>
      <c r="C301" s="5" t="s">
        <v>13075</v>
      </c>
      <c r="D301" s="12">
        <v>13990</v>
      </c>
      <c r="E301" s="12">
        <v>28900</v>
      </c>
      <c r="F301" s="20">
        <v>0.52</v>
      </c>
      <c r="G3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01" s="5">
        <v>4.5</v>
      </c>
      <c r="I301" s="6">
        <v>7</v>
      </c>
      <c r="J301" s="15">
        <f t="shared" si="4"/>
        <v>202300</v>
      </c>
      <c r="K301" s="15" t="str">
        <f>IF(Table1[[#This Row],[ACTUAL PRICE]]&lt;200, "&lt;200", IF(Table1[[#This Row],[ACTUAL PRICE]]&lt;=500, "200 - 500", "&gt;500"))</f>
        <v>&gt;500</v>
      </c>
      <c r="L301" s="6">
        <f>Table1[[#This Row],[RATING]]*Table1[[#This Row],[RATING COUNT]]</f>
        <v>31.5</v>
      </c>
      <c r="M301" s="5" t="str">
        <f>IF(Table1[[#This Row],[DISCOUNT PERCENTAGE(%)]]&gt;=50%,"YES", "NO")</f>
        <v>YES</v>
      </c>
      <c r="N301" s="12">
        <f>Table1[[#This Row],[ACTUAL PRICE]]-Table1[[#This Row],[DISCOUNTED PRICE]]/Table1[[#This Row],[ACTUAL PRICE]]*100</f>
        <v>28851.591695501731</v>
      </c>
    </row>
    <row r="302" spans="1:14" x14ac:dyDescent="0.25">
      <c r="A302" s="5" t="s">
        <v>2632</v>
      </c>
      <c r="B302" s="5" t="s">
        <v>13376</v>
      </c>
      <c r="C302" s="5" t="s">
        <v>13084</v>
      </c>
      <c r="D302" s="12">
        <v>129</v>
      </c>
      <c r="E302" s="12">
        <v>449</v>
      </c>
      <c r="F302" s="20">
        <v>0.71</v>
      </c>
      <c r="G3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02" s="5">
        <v>3.7</v>
      </c>
      <c r="I302" s="6">
        <v>41</v>
      </c>
      <c r="J302" s="15">
        <f t="shared" si="4"/>
        <v>18409</v>
      </c>
      <c r="K302" s="15" t="str">
        <f>IF(Table1[[#This Row],[ACTUAL PRICE]]&lt;200, "&lt;200", IF(Table1[[#This Row],[ACTUAL PRICE]]&lt;=500, "200 - 500", "&gt;500"))</f>
        <v>200 - 500</v>
      </c>
      <c r="L302" s="6">
        <f>Table1[[#This Row],[RATING]]*Table1[[#This Row],[RATING COUNT]]</f>
        <v>151.70000000000002</v>
      </c>
      <c r="M302" s="5" t="str">
        <f>IF(Table1[[#This Row],[DISCOUNT PERCENTAGE(%)]]&gt;=50%,"YES", "NO")</f>
        <v>YES</v>
      </c>
      <c r="N302" s="12">
        <f>Table1[[#This Row],[ACTUAL PRICE]]-Table1[[#This Row],[DISCOUNTED PRICE]]/Table1[[#This Row],[ACTUAL PRICE]]*100</f>
        <v>420.26948775055678</v>
      </c>
    </row>
    <row r="303" spans="1:14" x14ac:dyDescent="0.25">
      <c r="A303" s="5" t="s">
        <v>2642</v>
      </c>
      <c r="B303" s="5" t="s">
        <v>13377</v>
      </c>
      <c r="C303" s="5" t="s">
        <v>13075</v>
      </c>
      <c r="D303" s="12">
        <v>379</v>
      </c>
      <c r="E303" s="12">
        <v>999</v>
      </c>
      <c r="F303" s="20">
        <v>0.62</v>
      </c>
      <c r="G3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03" s="5">
        <v>4.2</v>
      </c>
      <c r="I303" s="6">
        <v>12153</v>
      </c>
      <c r="J303" s="15">
        <f t="shared" si="4"/>
        <v>12140847</v>
      </c>
      <c r="K303" s="15" t="str">
        <f>IF(Table1[[#This Row],[ACTUAL PRICE]]&lt;200, "&lt;200", IF(Table1[[#This Row],[ACTUAL PRICE]]&lt;=500, "200 - 500", "&gt;500"))</f>
        <v>&gt;500</v>
      </c>
      <c r="L303" s="6">
        <f>Table1[[#This Row],[RATING]]*Table1[[#This Row],[RATING COUNT]]</f>
        <v>51042.6</v>
      </c>
      <c r="M303" s="5" t="str">
        <f>IF(Table1[[#This Row],[DISCOUNT PERCENTAGE(%)]]&gt;=50%,"YES", "NO")</f>
        <v>YES</v>
      </c>
      <c r="N303" s="12">
        <f>Table1[[#This Row],[ACTUAL PRICE]]-Table1[[#This Row],[DISCOUNTED PRICE]]/Table1[[#This Row],[ACTUAL PRICE]]*100</f>
        <v>961.06206206206207</v>
      </c>
    </row>
    <row r="304" spans="1:14" x14ac:dyDescent="0.25">
      <c r="A304" s="5" t="s">
        <v>2647</v>
      </c>
      <c r="B304" s="5" t="s">
        <v>13378</v>
      </c>
      <c r="C304" s="5" t="s">
        <v>13075</v>
      </c>
      <c r="D304" s="12">
        <v>185</v>
      </c>
      <c r="E304" s="12">
        <v>499</v>
      </c>
      <c r="F304" s="20">
        <v>0.63</v>
      </c>
      <c r="G3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04" s="5">
        <v>4.2</v>
      </c>
      <c r="I304" s="6">
        <v>25</v>
      </c>
      <c r="J304" s="15">
        <f t="shared" si="4"/>
        <v>12475</v>
      </c>
      <c r="K304" s="15" t="str">
        <f>IF(Table1[[#This Row],[ACTUAL PRICE]]&lt;200, "&lt;200", IF(Table1[[#This Row],[ACTUAL PRICE]]&lt;=500, "200 - 500", "&gt;500"))</f>
        <v>200 - 500</v>
      </c>
      <c r="L304" s="6">
        <f>Table1[[#This Row],[RATING]]*Table1[[#This Row],[RATING COUNT]]</f>
        <v>105</v>
      </c>
      <c r="M304" s="5" t="str">
        <f>IF(Table1[[#This Row],[DISCOUNT PERCENTAGE(%)]]&gt;=50%,"YES", "NO")</f>
        <v>YES</v>
      </c>
      <c r="N304" s="12">
        <f>Table1[[#This Row],[ACTUAL PRICE]]-Table1[[#This Row],[DISCOUNTED PRICE]]/Table1[[#This Row],[ACTUAL PRICE]]*100</f>
        <v>461.92585170340681</v>
      </c>
    </row>
    <row r="305" spans="1:14" x14ac:dyDescent="0.25">
      <c r="A305" s="5" t="s">
        <v>2657</v>
      </c>
      <c r="B305" s="5" t="s">
        <v>13379</v>
      </c>
      <c r="C305" s="5" t="s">
        <v>13084</v>
      </c>
      <c r="D305" s="12">
        <v>218</v>
      </c>
      <c r="E305" s="12">
        <v>999</v>
      </c>
      <c r="F305" s="20">
        <v>0.78</v>
      </c>
      <c r="G3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05" s="5">
        <v>4.2</v>
      </c>
      <c r="I305" s="6">
        <v>163</v>
      </c>
      <c r="J305" s="15">
        <f t="shared" si="4"/>
        <v>162837</v>
      </c>
      <c r="K305" s="15" t="str">
        <f>IF(Table1[[#This Row],[ACTUAL PRICE]]&lt;200, "&lt;200", IF(Table1[[#This Row],[ACTUAL PRICE]]&lt;=500, "200 - 500", "&gt;500"))</f>
        <v>&gt;500</v>
      </c>
      <c r="L305" s="6">
        <f>Table1[[#This Row],[RATING]]*Table1[[#This Row],[RATING COUNT]]</f>
        <v>684.6</v>
      </c>
      <c r="M305" s="5" t="str">
        <f>IF(Table1[[#This Row],[DISCOUNT PERCENTAGE(%)]]&gt;=50%,"YES", "NO")</f>
        <v>YES</v>
      </c>
      <c r="N305" s="12">
        <f>Table1[[#This Row],[ACTUAL PRICE]]-Table1[[#This Row],[DISCOUNTED PRICE]]/Table1[[#This Row],[ACTUAL PRICE]]*100</f>
        <v>977.1781781781782</v>
      </c>
    </row>
    <row r="306" spans="1:14" x14ac:dyDescent="0.25">
      <c r="A306" s="5" t="s">
        <v>2667</v>
      </c>
      <c r="B306" s="5" t="s">
        <v>13380</v>
      </c>
      <c r="C306" s="5" t="s">
        <v>13084</v>
      </c>
      <c r="D306" s="12">
        <v>199</v>
      </c>
      <c r="E306" s="12">
        <v>999</v>
      </c>
      <c r="F306" s="20">
        <v>0.8</v>
      </c>
      <c r="G3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06" s="5">
        <v>4.3</v>
      </c>
      <c r="I306" s="6">
        <v>87</v>
      </c>
      <c r="J306" s="15">
        <f t="shared" si="4"/>
        <v>86913</v>
      </c>
      <c r="K306" s="15" t="str">
        <f>IF(Table1[[#This Row],[ACTUAL PRICE]]&lt;200, "&lt;200", IF(Table1[[#This Row],[ACTUAL PRICE]]&lt;=500, "200 - 500", "&gt;500"))</f>
        <v>&gt;500</v>
      </c>
      <c r="L306" s="6">
        <f>Table1[[#This Row],[RATING]]*Table1[[#This Row],[RATING COUNT]]</f>
        <v>374.09999999999997</v>
      </c>
      <c r="M306" s="5" t="str">
        <f>IF(Table1[[#This Row],[DISCOUNT PERCENTAGE(%)]]&gt;=50%,"YES", "NO")</f>
        <v>YES</v>
      </c>
      <c r="N306" s="12">
        <f>Table1[[#This Row],[ACTUAL PRICE]]-Table1[[#This Row],[DISCOUNTED PRICE]]/Table1[[#This Row],[ACTUAL PRICE]]*100</f>
        <v>979.08008008008005</v>
      </c>
    </row>
    <row r="307" spans="1:14" x14ac:dyDescent="0.25">
      <c r="A307" s="5" t="s">
        <v>2677</v>
      </c>
      <c r="B307" s="5" t="s">
        <v>13381</v>
      </c>
      <c r="C307" s="5" t="s">
        <v>13075</v>
      </c>
      <c r="D307" s="12">
        <v>499</v>
      </c>
      <c r="E307" s="12">
        <v>900</v>
      </c>
      <c r="F307" s="20">
        <v>0.45</v>
      </c>
      <c r="G3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07" s="5">
        <v>4.4000000000000004</v>
      </c>
      <c r="I307" s="6">
        <v>2165</v>
      </c>
      <c r="J307" s="15">
        <f t="shared" si="4"/>
        <v>1948500</v>
      </c>
      <c r="K307" s="15" t="str">
        <f>IF(Table1[[#This Row],[ACTUAL PRICE]]&lt;200, "&lt;200", IF(Table1[[#This Row],[ACTUAL PRICE]]&lt;=500, "200 - 500", "&gt;500"))</f>
        <v>&gt;500</v>
      </c>
      <c r="L307" s="6">
        <f>Table1[[#This Row],[RATING]]*Table1[[#This Row],[RATING COUNT]]</f>
        <v>9526</v>
      </c>
      <c r="M307" s="5" t="str">
        <f>IF(Table1[[#This Row],[DISCOUNT PERCENTAGE(%)]]&gt;=50%,"YES", "NO")</f>
        <v>NO</v>
      </c>
      <c r="N307" s="12">
        <f>Table1[[#This Row],[ACTUAL PRICE]]-Table1[[#This Row],[DISCOUNTED PRICE]]/Table1[[#This Row],[ACTUAL PRICE]]*100</f>
        <v>844.55555555555554</v>
      </c>
    </row>
    <row r="308" spans="1:14" x14ac:dyDescent="0.25">
      <c r="A308" s="5" t="s">
        <v>2686</v>
      </c>
      <c r="B308" s="5" t="s">
        <v>13382</v>
      </c>
      <c r="C308" s="5" t="s">
        <v>13075</v>
      </c>
      <c r="D308" s="12">
        <v>26999</v>
      </c>
      <c r="E308" s="12">
        <v>42999</v>
      </c>
      <c r="F308" s="20">
        <v>0.37</v>
      </c>
      <c r="G3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08" s="5">
        <v>4.2</v>
      </c>
      <c r="I308" s="6">
        <v>1510</v>
      </c>
      <c r="J308" s="15">
        <f t="shared" si="4"/>
        <v>64928490</v>
      </c>
      <c r="K308" s="15" t="str">
        <f>IF(Table1[[#This Row],[ACTUAL PRICE]]&lt;200, "&lt;200", IF(Table1[[#This Row],[ACTUAL PRICE]]&lt;=500, "200 - 500", "&gt;500"))</f>
        <v>&gt;500</v>
      </c>
      <c r="L308" s="6">
        <f>Table1[[#This Row],[RATING]]*Table1[[#This Row],[RATING COUNT]]</f>
        <v>6342</v>
      </c>
      <c r="M308" s="5" t="str">
        <f>IF(Table1[[#This Row],[DISCOUNT PERCENTAGE(%)]]&gt;=50%,"YES", "NO")</f>
        <v>NO</v>
      </c>
      <c r="N308" s="12">
        <f>Table1[[#This Row],[ACTUAL PRICE]]-Table1[[#This Row],[DISCOUNTED PRICE]]/Table1[[#This Row],[ACTUAL PRICE]]*100</f>
        <v>42936.21016767832</v>
      </c>
    </row>
    <row r="309" spans="1:14" x14ac:dyDescent="0.25">
      <c r="A309" s="5" t="s">
        <v>2696</v>
      </c>
      <c r="B309" s="5" t="s">
        <v>13383</v>
      </c>
      <c r="C309" s="5" t="s">
        <v>13075</v>
      </c>
      <c r="D309" s="12">
        <v>893</v>
      </c>
      <c r="E309" s="12">
        <v>1052</v>
      </c>
      <c r="F309" s="20">
        <v>0.15</v>
      </c>
      <c r="G3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09" s="5">
        <v>4.3</v>
      </c>
      <c r="I309" s="6">
        <v>106</v>
      </c>
      <c r="J309" s="15">
        <f t="shared" si="4"/>
        <v>111512</v>
      </c>
      <c r="K309" s="15" t="str">
        <f>IF(Table1[[#This Row],[ACTUAL PRICE]]&lt;200, "&lt;200", IF(Table1[[#This Row],[ACTUAL PRICE]]&lt;=500, "200 - 500", "&gt;500"))</f>
        <v>&gt;500</v>
      </c>
      <c r="L309" s="6">
        <f>Table1[[#This Row],[RATING]]*Table1[[#This Row],[RATING COUNT]]</f>
        <v>455.79999999999995</v>
      </c>
      <c r="M309" s="5" t="str">
        <f>IF(Table1[[#This Row],[DISCOUNT PERCENTAGE(%)]]&gt;=50%,"YES", "NO")</f>
        <v>NO</v>
      </c>
      <c r="N309" s="12">
        <f>Table1[[#This Row],[ACTUAL PRICE]]-Table1[[#This Row],[DISCOUNTED PRICE]]/Table1[[#This Row],[ACTUAL PRICE]]*100</f>
        <v>967.11406844106466</v>
      </c>
    </row>
    <row r="310" spans="1:14" x14ac:dyDescent="0.25">
      <c r="A310" s="5" t="s">
        <v>2706</v>
      </c>
      <c r="B310" s="5" t="s">
        <v>13384</v>
      </c>
      <c r="C310" s="5" t="s">
        <v>13075</v>
      </c>
      <c r="D310" s="12">
        <v>10990</v>
      </c>
      <c r="E310" s="12">
        <v>19990</v>
      </c>
      <c r="F310" s="20">
        <v>0.45</v>
      </c>
      <c r="G3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10" s="5">
        <v>3.7</v>
      </c>
      <c r="I310" s="6">
        <v>129</v>
      </c>
      <c r="J310" s="15">
        <f t="shared" si="4"/>
        <v>2578710</v>
      </c>
      <c r="K310" s="15" t="str">
        <f>IF(Table1[[#This Row],[ACTUAL PRICE]]&lt;200, "&lt;200", IF(Table1[[#This Row],[ACTUAL PRICE]]&lt;=500, "200 - 500", "&gt;500"))</f>
        <v>&gt;500</v>
      </c>
      <c r="L310" s="6">
        <f>Table1[[#This Row],[RATING]]*Table1[[#This Row],[RATING COUNT]]</f>
        <v>477.3</v>
      </c>
      <c r="M310" s="5" t="str">
        <f>IF(Table1[[#This Row],[DISCOUNT PERCENTAGE(%)]]&gt;=50%,"YES", "NO")</f>
        <v>NO</v>
      </c>
      <c r="N310" s="12">
        <f>Table1[[#This Row],[ACTUAL PRICE]]-Table1[[#This Row],[DISCOUNTED PRICE]]/Table1[[#This Row],[ACTUAL PRICE]]*100</f>
        <v>19935.022511255629</v>
      </c>
    </row>
    <row r="311" spans="1:14" x14ac:dyDescent="0.25">
      <c r="A311" s="5" t="s">
        <v>2716</v>
      </c>
      <c r="B311" s="5" t="s">
        <v>13385</v>
      </c>
      <c r="C311" s="5" t="s">
        <v>13084</v>
      </c>
      <c r="D311" s="12">
        <v>379</v>
      </c>
      <c r="E311" s="12">
        <v>1099</v>
      </c>
      <c r="F311" s="20">
        <v>0.66</v>
      </c>
      <c r="G3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11" s="5">
        <v>4.3</v>
      </c>
      <c r="I311" s="6">
        <v>3049</v>
      </c>
      <c r="J311" s="15">
        <f t="shared" si="4"/>
        <v>3350851</v>
      </c>
      <c r="K311" s="15" t="str">
        <f>IF(Table1[[#This Row],[ACTUAL PRICE]]&lt;200, "&lt;200", IF(Table1[[#This Row],[ACTUAL PRICE]]&lt;=500, "200 - 500", "&gt;500"))</f>
        <v>&gt;500</v>
      </c>
      <c r="L311" s="6">
        <f>Table1[[#This Row],[RATING]]*Table1[[#This Row],[RATING COUNT]]</f>
        <v>13110.699999999999</v>
      </c>
      <c r="M311" s="5" t="str">
        <f>IF(Table1[[#This Row],[DISCOUNT PERCENTAGE(%)]]&gt;=50%,"YES", "NO")</f>
        <v>YES</v>
      </c>
      <c r="N311" s="12">
        <f>Table1[[#This Row],[ACTUAL PRICE]]-Table1[[#This Row],[DISCOUNTED PRICE]]/Table1[[#This Row],[ACTUAL PRICE]]*100</f>
        <v>1064.5141037306641</v>
      </c>
    </row>
    <row r="312" spans="1:14" x14ac:dyDescent="0.25">
      <c r="A312" s="5" t="s">
        <v>2726</v>
      </c>
      <c r="B312" s="5" t="s">
        <v>13386</v>
      </c>
      <c r="C312" s="5" t="s">
        <v>13075</v>
      </c>
      <c r="D312" s="12">
        <v>16999</v>
      </c>
      <c r="E312" s="12">
        <v>25999</v>
      </c>
      <c r="F312" s="20">
        <v>0.35</v>
      </c>
      <c r="G3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12" s="5">
        <v>4.2</v>
      </c>
      <c r="I312" s="6">
        <v>32840</v>
      </c>
      <c r="J312" s="15">
        <f t="shared" si="4"/>
        <v>853807160</v>
      </c>
      <c r="K312" s="15" t="str">
        <f>IF(Table1[[#This Row],[ACTUAL PRICE]]&lt;200, "&lt;200", IF(Table1[[#This Row],[ACTUAL PRICE]]&lt;=500, "200 - 500", "&gt;500"))</f>
        <v>&gt;500</v>
      </c>
      <c r="L312" s="6">
        <f>Table1[[#This Row],[RATING]]*Table1[[#This Row],[RATING COUNT]]</f>
        <v>137928</v>
      </c>
      <c r="M312" s="5" t="str">
        <f>IF(Table1[[#This Row],[DISCOUNT PERCENTAGE(%)]]&gt;=50%,"YES", "NO")</f>
        <v>NO</v>
      </c>
      <c r="N312" s="12">
        <f>Table1[[#This Row],[ACTUAL PRICE]]-Table1[[#This Row],[DISCOUNTED PRICE]]/Table1[[#This Row],[ACTUAL PRICE]]*100</f>
        <v>25933.61671602754</v>
      </c>
    </row>
    <row r="313" spans="1:14" x14ac:dyDescent="0.25">
      <c r="A313" s="5" t="s">
        <v>2731</v>
      </c>
      <c r="B313" s="5" t="s">
        <v>13387</v>
      </c>
      <c r="C313" s="5" t="s">
        <v>13075</v>
      </c>
      <c r="D313" s="12">
        <v>699</v>
      </c>
      <c r="E313" s="12">
        <v>1899</v>
      </c>
      <c r="F313" s="20">
        <v>0.63</v>
      </c>
      <c r="G3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13" s="5">
        <v>4.4000000000000004</v>
      </c>
      <c r="I313" s="6">
        <v>390</v>
      </c>
      <c r="J313" s="15">
        <f t="shared" si="4"/>
        <v>740610</v>
      </c>
      <c r="K313" s="15" t="str">
        <f>IF(Table1[[#This Row],[ACTUAL PRICE]]&lt;200, "&lt;200", IF(Table1[[#This Row],[ACTUAL PRICE]]&lt;=500, "200 - 500", "&gt;500"))</f>
        <v>&gt;500</v>
      </c>
      <c r="L313" s="6">
        <f>Table1[[#This Row],[RATING]]*Table1[[#This Row],[RATING COUNT]]</f>
        <v>1716.0000000000002</v>
      </c>
      <c r="M313" s="5" t="str">
        <f>IF(Table1[[#This Row],[DISCOUNT PERCENTAGE(%)]]&gt;=50%,"YES", "NO")</f>
        <v>YES</v>
      </c>
      <c r="N313" s="12">
        <f>Table1[[#This Row],[ACTUAL PRICE]]-Table1[[#This Row],[DISCOUNTED PRICE]]/Table1[[#This Row],[ACTUAL PRICE]]*100</f>
        <v>1862.1911532385466</v>
      </c>
    </row>
    <row r="314" spans="1:14" x14ac:dyDescent="0.25">
      <c r="A314" s="5" t="s">
        <v>2741</v>
      </c>
      <c r="B314" s="5" t="s">
        <v>13388</v>
      </c>
      <c r="C314" s="5" t="s">
        <v>13075</v>
      </c>
      <c r="D314" s="12">
        <v>2699</v>
      </c>
      <c r="E314" s="12">
        <v>3500</v>
      </c>
      <c r="F314" s="20">
        <v>0.23</v>
      </c>
      <c r="G3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14" s="5">
        <v>3.5</v>
      </c>
      <c r="I314" s="6">
        <v>621</v>
      </c>
      <c r="J314" s="15">
        <f t="shared" si="4"/>
        <v>2173500</v>
      </c>
      <c r="K314" s="15" t="str">
        <f>IF(Table1[[#This Row],[ACTUAL PRICE]]&lt;200, "&lt;200", IF(Table1[[#This Row],[ACTUAL PRICE]]&lt;=500, "200 - 500", "&gt;500"))</f>
        <v>&gt;500</v>
      </c>
      <c r="L314" s="6">
        <f>Table1[[#This Row],[RATING]]*Table1[[#This Row],[RATING COUNT]]</f>
        <v>2173.5</v>
      </c>
      <c r="M314" s="5" t="str">
        <f>IF(Table1[[#This Row],[DISCOUNT PERCENTAGE(%)]]&gt;=50%,"YES", "NO")</f>
        <v>NO</v>
      </c>
      <c r="N314" s="12">
        <f>Table1[[#This Row],[ACTUAL PRICE]]-Table1[[#This Row],[DISCOUNTED PRICE]]/Table1[[#This Row],[ACTUAL PRICE]]*100</f>
        <v>3422.8857142857141</v>
      </c>
    </row>
    <row r="315" spans="1:14" x14ac:dyDescent="0.25">
      <c r="A315" s="5" t="s">
        <v>2752</v>
      </c>
      <c r="B315" s="5" t="s">
        <v>13360</v>
      </c>
      <c r="C315" s="5" t="s">
        <v>13084</v>
      </c>
      <c r="D315" s="12">
        <v>129</v>
      </c>
      <c r="E315" s="12">
        <v>599</v>
      </c>
      <c r="F315" s="20">
        <v>0.78</v>
      </c>
      <c r="G3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15" s="5">
        <v>4.0999999999999996</v>
      </c>
      <c r="I315" s="6">
        <v>265</v>
      </c>
      <c r="J315" s="15">
        <f t="shared" si="4"/>
        <v>158735</v>
      </c>
      <c r="K315" s="15" t="str">
        <f>IF(Table1[[#This Row],[ACTUAL PRICE]]&lt;200, "&lt;200", IF(Table1[[#This Row],[ACTUAL PRICE]]&lt;=500, "200 - 500", "&gt;500"))</f>
        <v>&gt;500</v>
      </c>
      <c r="L315" s="6">
        <f>Table1[[#This Row],[RATING]]*Table1[[#This Row],[RATING COUNT]]</f>
        <v>1086.5</v>
      </c>
      <c r="M315" s="5" t="str">
        <f>IF(Table1[[#This Row],[DISCOUNT PERCENTAGE(%)]]&gt;=50%,"YES", "NO")</f>
        <v>YES</v>
      </c>
      <c r="N315" s="12">
        <f>Table1[[#This Row],[ACTUAL PRICE]]-Table1[[#This Row],[DISCOUNTED PRICE]]/Table1[[#This Row],[ACTUAL PRICE]]*100</f>
        <v>577.4641068447412</v>
      </c>
    </row>
    <row r="316" spans="1:14" x14ac:dyDescent="0.25">
      <c r="A316" s="5" t="s">
        <v>2762</v>
      </c>
      <c r="B316" s="5" t="s">
        <v>13228</v>
      </c>
      <c r="C316" s="5" t="s">
        <v>13084</v>
      </c>
      <c r="D316" s="12">
        <v>389</v>
      </c>
      <c r="E316" s="12">
        <v>999</v>
      </c>
      <c r="F316" s="20">
        <v>0.61</v>
      </c>
      <c r="G3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16" s="5">
        <v>4.3</v>
      </c>
      <c r="I316" s="6">
        <v>838</v>
      </c>
      <c r="J316" s="15">
        <f t="shared" si="4"/>
        <v>837162</v>
      </c>
      <c r="K316" s="15" t="str">
        <f>IF(Table1[[#This Row],[ACTUAL PRICE]]&lt;200, "&lt;200", IF(Table1[[#This Row],[ACTUAL PRICE]]&lt;=500, "200 - 500", "&gt;500"))</f>
        <v>&gt;500</v>
      </c>
      <c r="L316" s="6">
        <f>Table1[[#This Row],[RATING]]*Table1[[#This Row],[RATING COUNT]]</f>
        <v>3603.3999999999996</v>
      </c>
      <c r="M316" s="5" t="str">
        <f>IF(Table1[[#This Row],[DISCOUNT PERCENTAGE(%)]]&gt;=50%,"YES", "NO")</f>
        <v>YES</v>
      </c>
      <c r="N316" s="12">
        <f>Table1[[#This Row],[ACTUAL PRICE]]-Table1[[#This Row],[DISCOUNTED PRICE]]/Table1[[#This Row],[ACTUAL PRICE]]*100</f>
        <v>960.06106106106108</v>
      </c>
    </row>
    <row r="317" spans="1:14" x14ac:dyDescent="0.25">
      <c r="A317" s="5" t="s">
        <v>2772</v>
      </c>
      <c r="B317" s="5" t="s">
        <v>13389</v>
      </c>
      <c r="C317" s="5" t="s">
        <v>13075</v>
      </c>
      <c r="D317" s="12">
        <v>246</v>
      </c>
      <c r="E317" s="12">
        <v>600</v>
      </c>
      <c r="F317" s="20">
        <v>0.59</v>
      </c>
      <c r="G3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17" s="5">
        <v>4.2</v>
      </c>
      <c r="I317" s="6">
        <v>143</v>
      </c>
      <c r="J317" s="15">
        <f t="shared" si="4"/>
        <v>85800</v>
      </c>
      <c r="K317" s="15" t="str">
        <f>IF(Table1[[#This Row],[ACTUAL PRICE]]&lt;200, "&lt;200", IF(Table1[[#This Row],[ACTUAL PRICE]]&lt;=500, "200 - 500", "&gt;500"))</f>
        <v>&gt;500</v>
      </c>
      <c r="L317" s="6">
        <f>Table1[[#This Row],[RATING]]*Table1[[#This Row],[RATING COUNT]]</f>
        <v>600.6</v>
      </c>
      <c r="M317" s="5" t="str">
        <f>IF(Table1[[#This Row],[DISCOUNT PERCENTAGE(%)]]&gt;=50%,"YES", "NO")</f>
        <v>YES</v>
      </c>
      <c r="N317" s="12">
        <f>Table1[[#This Row],[ACTUAL PRICE]]-Table1[[#This Row],[DISCOUNTED PRICE]]/Table1[[#This Row],[ACTUAL PRICE]]*100</f>
        <v>559</v>
      </c>
    </row>
    <row r="318" spans="1:14" x14ac:dyDescent="0.25">
      <c r="A318" s="5" t="s">
        <v>2782</v>
      </c>
      <c r="B318" s="5" t="s">
        <v>13390</v>
      </c>
      <c r="C318" s="5" t="s">
        <v>13084</v>
      </c>
      <c r="D318" s="12">
        <v>299</v>
      </c>
      <c r="E318" s="12">
        <v>799</v>
      </c>
      <c r="F318" s="20">
        <v>0.63</v>
      </c>
      <c r="G3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18" s="5">
        <v>4</v>
      </c>
      <c r="I318" s="6">
        <v>151</v>
      </c>
      <c r="J318" s="15">
        <f t="shared" si="4"/>
        <v>120649</v>
      </c>
      <c r="K318" s="15" t="str">
        <f>IF(Table1[[#This Row],[ACTUAL PRICE]]&lt;200, "&lt;200", IF(Table1[[#This Row],[ACTUAL PRICE]]&lt;=500, "200 - 500", "&gt;500"))</f>
        <v>&gt;500</v>
      </c>
      <c r="L318" s="6">
        <f>Table1[[#This Row],[RATING]]*Table1[[#This Row],[RATING COUNT]]</f>
        <v>604</v>
      </c>
      <c r="M318" s="5" t="str">
        <f>IF(Table1[[#This Row],[DISCOUNT PERCENTAGE(%)]]&gt;=50%,"YES", "NO")</f>
        <v>YES</v>
      </c>
      <c r="N318" s="12">
        <f>Table1[[#This Row],[ACTUAL PRICE]]-Table1[[#This Row],[DISCOUNTED PRICE]]/Table1[[#This Row],[ACTUAL PRICE]]*100</f>
        <v>761.5782227784731</v>
      </c>
    </row>
    <row r="319" spans="1:14" x14ac:dyDescent="0.25">
      <c r="A319" s="5" t="s">
        <v>2792</v>
      </c>
      <c r="B319" s="5" t="s">
        <v>13391</v>
      </c>
      <c r="C319" s="5" t="s">
        <v>13075</v>
      </c>
      <c r="D319" s="12">
        <v>247</v>
      </c>
      <c r="E319" s="12">
        <v>399</v>
      </c>
      <c r="F319" s="20">
        <v>0.38</v>
      </c>
      <c r="G3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19" s="5">
        <v>3.9</v>
      </c>
      <c r="I319" s="6">
        <v>200</v>
      </c>
      <c r="J319" s="15">
        <f t="shared" si="4"/>
        <v>79800</v>
      </c>
      <c r="K319" s="15" t="str">
        <f>IF(Table1[[#This Row],[ACTUAL PRICE]]&lt;200, "&lt;200", IF(Table1[[#This Row],[ACTUAL PRICE]]&lt;=500, "200 - 500", "&gt;500"))</f>
        <v>200 - 500</v>
      </c>
      <c r="L319" s="6">
        <f>Table1[[#This Row],[RATING]]*Table1[[#This Row],[RATING COUNT]]</f>
        <v>780</v>
      </c>
      <c r="M319" s="5" t="str">
        <f>IF(Table1[[#This Row],[DISCOUNT PERCENTAGE(%)]]&gt;=50%,"YES", "NO")</f>
        <v>NO</v>
      </c>
      <c r="N319" s="12">
        <f>Table1[[#This Row],[ACTUAL PRICE]]-Table1[[#This Row],[DISCOUNTED PRICE]]/Table1[[#This Row],[ACTUAL PRICE]]*100</f>
        <v>337.09523809523807</v>
      </c>
    </row>
    <row r="320" spans="1:14" x14ac:dyDescent="0.25">
      <c r="A320" s="5" t="s">
        <v>2801</v>
      </c>
      <c r="B320" s="5" t="s">
        <v>13392</v>
      </c>
      <c r="C320" s="5" t="s">
        <v>13075</v>
      </c>
      <c r="D320" s="12">
        <v>1369</v>
      </c>
      <c r="E320" s="12">
        <v>2999</v>
      </c>
      <c r="F320" s="20">
        <v>0.54</v>
      </c>
      <c r="G3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20" s="5">
        <v>3.3</v>
      </c>
      <c r="I320" s="6">
        <v>227</v>
      </c>
      <c r="J320" s="15">
        <f t="shared" si="4"/>
        <v>680773</v>
      </c>
      <c r="K320" s="15" t="str">
        <f>IF(Table1[[#This Row],[ACTUAL PRICE]]&lt;200, "&lt;200", IF(Table1[[#This Row],[ACTUAL PRICE]]&lt;=500, "200 - 500", "&gt;500"))</f>
        <v>&gt;500</v>
      </c>
      <c r="L320" s="6">
        <f>Table1[[#This Row],[RATING]]*Table1[[#This Row],[RATING COUNT]]</f>
        <v>749.09999999999991</v>
      </c>
      <c r="M320" s="5" t="str">
        <f>IF(Table1[[#This Row],[DISCOUNT PERCENTAGE(%)]]&gt;=50%,"YES", "NO")</f>
        <v>YES</v>
      </c>
      <c r="N320" s="12">
        <f>Table1[[#This Row],[ACTUAL PRICE]]-Table1[[#This Row],[DISCOUNTED PRICE]]/Table1[[#This Row],[ACTUAL PRICE]]*100</f>
        <v>2953.3514504834943</v>
      </c>
    </row>
    <row r="321" spans="1:14" x14ac:dyDescent="0.25">
      <c r="A321" s="5" t="s">
        <v>2811</v>
      </c>
      <c r="B321" s="5" t="s">
        <v>13393</v>
      </c>
      <c r="C321" s="5" t="s">
        <v>13075</v>
      </c>
      <c r="D321" s="12">
        <v>199</v>
      </c>
      <c r="E321" s="12">
        <v>499</v>
      </c>
      <c r="F321" s="20">
        <v>0.6</v>
      </c>
      <c r="G3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21" s="5">
        <v>3.8</v>
      </c>
      <c r="I321" s="6">
        <v>538</v>
      </c>
      <c r="J321" s="15">
        <f t="shared" si="4"/>
        <v>268462</v>
      </c>
      <c r="K321" s="15" t="str">
        <f>IF(Table1[[#This Row],[ACTUAL PRICE]]&lt;200, "&lt;200", IF(Table1[[#This Row],[ACTUAL PRICE]]&lt;=500, "200 - 500", "&gt;500"))</f>
        <v>200 - 500</v>
      </c>
      <c r="L321" s="6">
        <f>Table1[[#This Row],[RATING]]*Table1[[#This Row],[RATING COUNT]]</f>
        <v>2044.3999999999999</v>
      </c>
      <c r="M321" s="5" t="str">
        <f>IF(Table1[[#This Row],[DISCOUNT PERCENTAGE(%)]]&gt;=50%,"YES", "NO")</f>
        <v>YES</v>
      </c>
      <c r="N321" s="12">
        <f>Table1[[#This Row],[ACTUAL PRICE]]-Table1[[#This Row],[DISCOUNTED PRICE]]/Table1[[#This Row],[ACTUAL PRICE]]*100</f>
        <v>459.12024048096191</v>
      </c>
    </row>
    <row r="322" spans="1:14" x14ac:dyDescent="0.25">
      <c r="A322" s="5" t="s">
        <v>2821</v>
      </c>
      <c r="B322" s="5" t="s">
        <v>13394</v>
      </c>
      <c r="C322" s="5" t="s">
        <v>13075</v>
      </c>
      <c r="D322" s="12">
        <v>299</v>
      </c>
      <c r="E322" s="12">
        <v>599</v>
      </c>
      <c r="F322" s="20">
        <v>0.5</v>
      </c>
      <c r="G3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22" s="5">
        <v>4</v>
      </c>
      <c r="I322" s="6">
        <v>171</v>
      </c>
      <c r="J322" s="15">
        <f t="shared" ref="J322:J385" si="5">PRODUCT(E322,I322)</f>
        <v>102429</v>
      </c>
      <c r="K322" s="15" t="str">
        <f>IF(Table1[[#This Row],[ACTUAL PRICE]]&lt;200, "&lt;200", IF(Table1[[#This Row],[ACTUAL PRICE]]&lt;=500, "200 - 500", "&gt;500"))</f>
        <v>&gt;500</v>
      </c>
      <c r="L322" s="6">
        <f>Table1[[#This Row],[RATING]]*Table1[[#This Row],[RATING COUNT]]</f>
        <v>684</v>
      </c>
      <c r="M322" s="5" t="str">
        <f>IF(Table1[[#This Row],[DISCOUNT PERCENTAGE(%)]]&gt;=50%,"YES", "NO")</f>
        <v>YES</v>
      </c>
      <c r="N322" s="12">
        <f>Table1[[#This Row],[ACTUAL PRICE]]-Table1[[#This Row],[DISCOUNTED PRICE]]/Table1[[#This Row],[ACTUAL PRICE]]*100</f>
        <v>549.08347245409016</v>
      </c>
    </row>
    <row r="323" spans="1:14" x14ac:dyDescent="0.25">
      <c r="A323" s="5" t="s">
        <v>2831</v>
      </c>
      <c r="B323" s="5" t="s">
        <v>13395</v>
      </c>
      <c r="C323" s="5" t="s">
        <v>13075</v>
      </c>
      <c r="D323" s="12">
        <v>14999</v>
      </c>
      <c r="E323" s="12">
        <v>14999</v>
      </c>
      <c r="F323" s="20">
        <v>0</v>
      </c>
      <c r="G3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323" s="5">
        <v>4.3</v>
      </c>
      <c r="I323" s="6">
        <v>27508</v>
      </c>
      <c r="J323" s="15">
        <f t="shared" si="5"/>
        <v>412592492</v>
      </c>
      <c r="K323" s="15" t="str">
        <f>IF(Table1[[#This Row],[ACTUAL PRICE]]&lt;200, "&lt;200", IF(Table1[[#This Row],[ACTUAL PRICE]]&lt;=500, "200 - 500", "&gt;500"))</f>
        <v>&gt;500</v>
      </c>
      <c r="L323" s="6">
        <f>Table1[[#This Row],[RATING]]*Table1[[#This Row],[RATING COUNT]]</f>
        <v>118284.4</v>
      </c>
      <c r="M323" s="5" t="str">
        <f>IF(Table1[[#This Row],[DISCOUNT PERCENTAGE(%)]]&gt;=50%,"YES", "NO")</f>
        <v>NO</v>
      </c>
      <c r="N323" s="12">
        <f>Table1[[#This Row],[ACTUAL PRICE]]-Table1[[#This Row],[DISCOUNTED PRICE]]/Table1[[#This Row],[ACTUAL PRICE]]*100</f>
        <v>14899</v>
      </c>
    </row>
    <row r="324" spans="1:14" x14ac:dyDescent="0.25">
      <c r="A324" s="5" t="s">
        <v>2841</v>
      </c>
      <c r="B324" s="5" t="s">
        <v>13396</v>
      </c>
      <c r="C324" s="5" t="s">
        <v>13084</v>
      </c>
      <c r="D324" s="12">
        <v>299</v>
      </c>
      <c r="E324" s="12">
        <v>699</v>
      </c>
      <c r="F324" s="20">
        <v>0.56999999999999995</v>
      </c>
      <c r="G3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24" s="5">
        <v>3.9</v>
      </c>
      <c r="I324" s="6">
        <v>1454</v>
      </c>
      <c r="J324" s="15">
        <f t="shared" si="5"/>
        <v>1016346</v>
      </c>
      <c r="K324" s="15" t="str">
        <f>IF(Table1[[#This Row],[ACTUAL PRICE]]&lt;200, "&lt;200", IF(Table1[[#This Row],[ACTUAL PRICE]]&lt;=500, "200 - 500", "&gt;500"))</f>
        <v>&gt;500</v>
      </c>
      <c r="L324" s="6">
        <f>Table1[[#This Row],[RATING]]*Table1[[#This Row],[RATING COUNT]]</f>
        <v>5670.5999999999995</v>
      </c>
      <c r="M324" s="5" t="str">
        <f>IF(Table1[[#This Row],[DISCOUNT PERCENTAGE(%)]]&gt;=50%,"YES", "NO")</f>
        <v>YES</v>
      </c>
      <c r="N324" s="12">
        <f>Table1[[#This Row],[ACTUAL PRICE]]-Table1[[#This Row],[DISCOUNTED PRICE]]/Table1[[#This Row],[ACTUAL PRICE]]*100</f>
        <v>656.2246065808298</v>
      </c>
    </row>
    <row r="325" spans="1:14" x14ac:dyDescent="0.25">
      <c r="A325" s="5" t="s">
        <v>2851</v>
      </c>
      <c r="B325" s="5" t="s">
        <v>13397</v>
      </c>
      <c r="C325" s="5" t="s">
        <v>13075</v>
      </c>
      <c r="D325" s="12">
        <v>24990</v>
      </c>
      <c r="E325" s="12">
        <v>51990</v>
      </c>
      <c r="F325" s="20">
        <v>0.52</v>
      </c>
      <c r="G3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25" s="5">
        <v>4.2</v>
      </c>
      <c r="I325" s="6">
        <v>2951</v>
      </c>
      <c r="J325" s="15">
        <f t="shared" si="5"/>
        <v>153422490</v>
      </c>
      <c r="K325" s="15" t="str">
        <f>IF(Table1[[#This Row],[ACTUAL PRICE]]&lt;200, "&lt;200", IF(Table1[[#This Row],[ACTUAL PRICE]]&lt;=500, "200 - 500", "&gt;500"))</f>
        <v>&gt;500</v>
      </c>
      <c r="L325" s="6">
        <f>Table1[[#This Row],[RATING]]*Table1[[#This Row],[RATING COUNT]]</f>
        <v>12394.2</v>
      </c>
      <c r="M325" s="5" t="str">
        <f>IF(Table1[[#This Row],[DISCOUNT PERCENTAGE(%)]]&gt;=50%,"YES", "NO")</f>
        <v>YES</v>
      </c>
      <c r="N325" s="12">
        <f>Table1[[#This Row],[ACTUAL PRICE]]-Table1[[#This Row],[DISCOUNTED PRICE]]/Table1[[#This Row],[ACTUAL PRICE]]*100</f>
        <v>51941.933064050776</v>
      </c>
    </row>
    <row r="326" spans="1:14" x14ac:dyDescent="0.25">
      <c r="A326" s="5" t="s">
        <v>2861</v>
      </c>
      <c r="B326" s="5" t="s">
        <v>13398</v>
      </c>
      <c r="C326" s="5" t="s">
        <v>13084</v>
      </c>
      <c r="D326" s="12">
        <v>249</v>
      </c>
      <c r="E326" s="12">
        <v>999</v>
      </c>
      <c r="F326" s="20">
        <v>0.75</v>
      </c>
      <c r="G3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26" s="5">
        <v>5</v>
      </c>
      <c r="I326" s="6">
        <v>0</v>
      </c>
      <c r="J326" s="15">
        <f t="shared" si="5"/>
        <v>0</v>
      </c>
      <c r="K326" s="15" t="str">
        <f>IF(Table1[[#This Row],[ACTUAL PRICE]]&lt;200, "&lt;200", IF(Table1[[#This Row],[ACTUAL PRICE]]&lt;=500, "200 - 500", "&gt;500"))</f>
        <v>&gt;500</v>
      </c>
      <c r="L326" s="6">
        <f>Table1[[#This Row],[RATING]]*Table1[[#This Row],[RATING COUNT]]</f>
        <v>0</v>
      </c>
      <c r="M326" s="5" t="str">
        <f>IF(Table1[[#This Row],[DISCOUNT PERCENTAGE(%)]]&gt;=50%,"YES", "NO")</f>
        <v>YES</v>
      </c>
      <c r="N326" s="12">
        <f>Table1[[#This Row],[ACTUAL PRICE]]-Table1[[#This Row],[DISCOUNTED PRICE]]/Table1[[#This Row],[ACTUAL PRICE]]*100</f>
        <v>974.07507507507512</v>
      </c>
    </row>
    <row r="327" spans="1:14" x14ac:dyDescent="0.25">
      <c r="A327" s="5" t="s">
        <v>2871</v>
      </c>
      <c r="B327" s="5" t="s">
        <v>13399</v>
      </c>
      <c r="C327" s="5" t="s">
        <v>13075</v>
      </c>
      <c r="D327" s="12">
        <v>61999</v>
      </c>
      <c r="E327" s="12">
        <v>69999</v>
      </c>
      <c r="F327" s="20">
        <v>0.11</v>
      </c>
      <c r="G3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27" s="5">
        <v>4.0999999999999996</v>
      </c>
      <c r="I327" s="6">
        <v>6753</v>
      </c>
      <c r="J327" s="15">
        <f t="shared" si="5"/>
        <v>472703247</v>
      </c>
      <c r="K327" s="15" t="str">
        <f>IF(Table1[[#This Row],[ACTUAL PRICE]]&lt;200, "&lt;200", IF(Table1[[#This Row],[ACTUAL PRICE]]&lt;=500, "200 - 500", "&gt;500"))</f>
        <v>&gt;500</v>
      </c>
      <c r="L327" s="6">
        <f>Table1[[#This Row],[RATING]]*Table1[[#This Row],[RATING COUNT]]</f>
        <v>27687.3</v>
      </c>
      <c r="M327" s="5" t="str">
        <f>IF(Table1[[#This Row],[DISCOUNT PERCENTAGE(%)]]&gt;=50%,"YES", "NO")</f>
        <v>NO</v>
      </c>
      <c r="N327" s="12">
        <f>Table1[[#This Row],[ACTUAL PRICE]]-Table1[[#This Row],[DISCOUNTED PRICE]]/Table1[[#This Row],[ACTUAL PRICE]]*100</f>
        <v>69910.428734696208</v>
      </c>
    </row>
    <row r="328" spans="1:14" x14ac:dyDescent="0.25">
      <c r="A328" s="5" t="s">
        <v>2876</v>
      </c>
      <c r="B328" s="5" t="s">
        <v>13400</v>
      </c>
      <c r="C328" s="5" t="s">
        <v>13075</v>
      </c>
      <c r="D328" s="12">
        <v>24499</v>
      </c>
      <c r="E328" s="12">
        <v>50000</v>
      </c>
      <c r="F328" s="20">
        <v>0.51</v>
      </c>
      <c r="G3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28" s="5">
        <v>3.9</v>
      </c>
      <c r="I328" s="6">
        <v>3518</v>
      </c>
      <c r="J328" s="15">
        <f t="shared" si="5"/>
        <v>175900000</v>
      </c>
      <c r="K328" s="15" t="str">
        <f>IF(Table1[[#This Row],[ACTUAL PRICE]]&lt;200, "&lt;200", IF(Table1[[#This Row],[ACTUAL PRICE]]&lt;=500, "200 - 500", "&gt;500"))</f>
        <v>&gt;500</v>
      </c>
      <c r="L328" s="6">
        <f>Table1[[#This Row],[RATING]]*Table1[[#This Row],[RATING COUNT]]</f>
        <v>13720.199999999999</v>
      </c>
      <c r="M328" s="5" t="str">
        <f>IF(Table1[[#This Row],[DISCOUNT PERCENTAGE(%)]]&gt;=50%,"YES", "NO")</f>
        <v>YES</v>
      </c>
      <c r="N328" s="12">
        <f>Table1[[#This Row],[ACTUAL PRICE]]-Table1[[#This Row],[DISCOUNTED PRICE]]/Table1[[#This Row],[ACTUAL PRICE]]*100</f>
        <v>49951.002</v>
      </c>
    </row>
    <row r="329" spans="1:14" x14ac:dyDescent="0.25">
      <c r="A329" s="5" t="s">
        <v>2886</v>
      </c>
      <c r="B329" s="5" t="s">
        <v>13401</v>
      </c>
      <c r="C329" s="5" t="s">
        <v>13075</v>
      </c>
      <c r="D329" s="12">
        <v>10499</v>
      </c>
      <c r="E329" s="12">
        <v>19499</v>
      </c>
      <c r="F329" s="20">
        <v>0.46</v>
      </c>
      <c r="G3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29" s="5">
        <v>4.2</v>
      </c>
      <c r="I329" s="6">
        <v>1510</v>
      </c>
      <c r="J329" s="15">
        <f t="shared" si="5"/>
        <v>29443490</v>
      </c>
      <c r="K329" s="15" t="str">
        <f>IF(Table1[[#This Row],[ACTUAL PRICE]]&lt;200, "&lt;200", IF(Table1[[#This Row],[ACTUAL PRICE]]&lt;=500, "200 - 500", "&gt;500"))</f>
        <v>&gt;500</v>
      </c>
      <c r="L329" s="6">
        <f>Table1[[#This Row],[RATING]]*Table1[[#This Row],[RATING COUNT]]</f>
        <v>6342</v>
      </c>
      <c r="M329" s="5" t="str">
        <f>IF(Table1[[#This Row],[DISCOUNT PERCENTAGE(%)]]&gt;=50%,"YES", "NO")</f>
        <v>NO</v>
      </c>
      <c r="N329" s="12">
        <f>Table1[[#This Row],[ACTUAL PRICE]]-Table1[[#This Row],[DISCOUNTED PRICE]]/Table1[[#This Row],[ACTUAL PRICE]]*100</f>
        <v>19445.156213139137</v>
      </c>
    </row>
    <row r="330" spans="1:14" x14ac:dyDescent="0.25">
      <c r="A330" s="5" t="s">
        <v>2891</v>
      </c>
      <c r="B330" s="5" t="s">
        <v>13402</v>
      </c>
      <c r="C330" s="5" t="s">
        <v>13084</v>
      </c>
      <c r="D330" s="12">
        <v>349</v>
      </c>
      <c r="E330" s="12">
        <v>999</v>
      </c>
      <c r="F330" s="20">
        <v>0.65</v>
      </c>
      <c r="G3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30" s="5">
        <v>4.3</v>
      </c>
      <c r="I330" s="6">
        <v>838</v>
      </c>
      <c r="J330" s="15">
        <f t="shared" si="5"/>
        <v>837162</v>
      </c>
      <c r="K330" s="15" t="str">
        <f>IF(Table1[[#This Row],[ACTUAL PRICE]]&lt;200, "&lt;200", IF(Table1[[#This Row],[ACTUAL PRICE]]&lt;=500, "200 - 500", "&gt;500"))</f>
        <v>&gt;500</v>
      </c>
      <c r="L330" s="6">
        <f>Table1[[#This Row],[RATING]]*Table1[[#This Row],[RATING COUNT]]</f>
        <v>3603.3999999999996</v>
      </c>
      <c r="M330" s="5" t="str">
        <f>IF(Table1[[#This Row],[DISCOUNT PERCENTAGE(%)]]&gt;=50%,"YES", "NO")</f>
        <v>YES</v>
      </c>
      <c r="N330" s="12">
        <f>Table1[[#This Row],[ACTUAL PRICE]]-Table1[[#This Row],[DISCOUNTED PRICE]]/Table1[[#This Row],[ACTUAL PRICE]]*100</f>
        <v>964.06506506506503</v>
      </c>
    </row>
    <row r="331" spans="1:14" x14ac:dyDescent="0.25">
      <c r="A331" s="5" t="s">
        <v>2896</v>
      </c>
      <c r="B331" s="5" t="s">
        <v>13403</v>
      </c>
      <c r="C331" s="5" t="s">
        <v>13075</v>
      </c>
      <c r="D331" s="12">
        <v>197</v>
      </c>
      <c r="E331" s="12">
        <v>499</v>
      </c>
      <c r="F331" s="20">
        <v>0.61</v>
      </c>
      <c r="G3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31" s="5">
        <v>3.8</v>
      </c>
      <c r="I331" s="6">
        <v>136</v>
      </c>
      <c r="J331" s="15">
        <f t="shared" si="5"/>
        <v>67864</v>
      </c>
      <c r="K331" s="15" t="str">
        <f>IF(Table1[[#This Row],[ACTUAL PRICE]]&lt;200, "&lt;200", IF(Table1[[#This Row],[ACTUAL PRICE]]&lt;=500, "200 - 500", "&gt;500"))</f>
        <v>200 - 500</v>
      </c>
      <c r="L331" s="6">
        <f>Table1[[#This Row],[RATING]]*Table1[[#This Row],[RATING COUNT]]</f>
        <v>516.79999999999995</v>
      </c>
      <c r="M331" s="5" t="str">
        <f>IF(Table1[[#This Row],[DISCOUNT PERCENTAGE(%)]]&gt;=50%,"YES", "NO")</f>
        <v>YES</v>
      </c>
      <c r="N331" s="12">
        <f>Table1[[#This Row],[ACTUAL PRICE]]-Table1[[#This Row],[DISCOUNTED PRICE]]/Table1[[#This Row],[ACTUAL PRICE]]*100</f>
        <v>459.52104208416836</v>
      </c>
    </row>
    <row r="332" spans="1:14" x14ac:dyDescent="0.25">
      <c r="A332" s="5" t="s">
        <v>2906</v>
      </c>
      <c r="B332" s="5" t="s">
        <v>13404</v>
      </c>
      <c r="C332" s="5" t="s">
        <v>13075</v>
      </c>
      <c r="D332" s="12">
        <v>1299</v>
      </c>
      <c r="E332" s="12">
        <v>2499</v>
      </c>
      <c r="F332" s="20">
        <v>0.48</v>
      </c>
      <c r="G3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32" s="5">
        <v>4.3</v>
      </c>
      <c r="I332" s="6">
        <v>301</v>
      </c>
      <c r="J332" s="15">
        <f t="shared" si="5"/>
        <v>752199</v>
      </c>
      <c r="K332" s="15" t="str">
        <f>IF(Table1[[#This Row],[ACTUAL PRICE]]&lt;200, "&lt;200", IF(Table1[[#This Row],[ACTUAL PRICE]]&lt;=500, "200 - 500", "&gt;500"))</f>
        <v>&gt;500</v>
      </c>
      <c r="L332" s="6">
        <f>Table1[[#This Row],[RATING]]*Table1[[#This Row],[RATING COUNT]]</f>
        <v>1294.3</v>
      </c>
      <c r="M332" s="5" t="str">
        <f>IF(Table1[[#This Row],[DISCOUNT PERCENTAGE(%)]]&gt;=50%,"YES", "NO")</f>
        <v>NO</v>
      </c>
      <c r="N332" s="12">
        <f>Table1[[#This Row],[ACTUAL PRICE]]-Table1[[#This Row],[DISCOUNTED PRICE]]/Table1[[#This Row],[ACTUAL PRICE]]*100</f>
        <v>2447.0192076830731</v>
      </c>
    </row>
    <row r="333" spans="1:14" x14ac:dyDescent="0.25">
      <c r="A333" s="5" t="s">
        <v>2916</v>
      </c>
      <c r="B333" s="5" t="s">
        <v>13405</v>
      </c>
      <c r="C333" s="5" t="s">
        <v>13084</v>
      </c>
      <c r="D333" s="12">
        <v>1519</v>
      </c>
      <c r="E333" s="12">
        <v>1899</v>
      </c>
      <c r="F333" s="20">
        <v>0.2</v>
      </c>
      <c r="G3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33" s="5">
        <v>4.4000000000000004</v>
      </c>
      <c r="I333" s="6">
        <v>19763</v>
      </c>
      <c r="J333" s="15">
        <f t="shared" si="5"/>
        <v>37529937</v>
      </c>
      <c r="K333" s="15" t="str">
        <f>IF(Table1[[#This Row],[ACTUAL PRICE]]&lt;200, "&lt;200", IF(Table1[[#This Row],[ACTUAL PRICE]]&lt;=500, "200 - 500", "&gt;500"))</f>
        <v>&gt;500</v>
      </c>
      <c r="L333" s="6">
        <f>Table1[[#This Row],[RATING]]*Table1[[#This Row],[RATING COUNT]]</f>
        <v>86957.200000000012</v>
      </c>
      <c r="M333" s="5" t="str">
        <f>IF(Table1[[#This Row],[DISCOUNT PERCENTAGE(%)]]&gt;=50%,"YES", "NO")</f>
        <v>NO</v>
      </c>
      <c r="N333" s="12">
        <f>Table1[[#This Row],[ACTUAL PRICE]]-Table1[[#This Row],[DISCOUNTED PRICE]]/Table1[[#This Row],[ACTUAL PRICE]]*100</f>
        <v>1819.010531858873</v>
      </c>
    </row>
    <row r="334" spans="1:14" x14ac:dyDescent="0.25">
      <c r="A334" s="5" t="s">
        <v>2926</v>
      </c>
      <c r="B334" s="5" t="s">
        <v>13406</v>
      </c>
      <c r="C334" s="5" t="s">
        <v>13075</v>
      </c>
      <c r="D334" s="12">
        <v>46999</v>
      </c>
      <c r="E334" s="12">
        <v>69999</v>
      </c>
      <c r="F334" s="20">
        <v>0.33</v>
      </c>
      <c r="G3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34" s="5">
        <v>4.3</v>
      </c>
      <c r="I334" s="6">
        <v>21252</v>
      </c>
      <c r="J334" s="15">
        <f t="shared" si="5"/>
        <v>1487618748</v>
      </c>
      <c r="K334" s="15" t="str">
        <f>IF(Table1[[#This Row],[ACTUAL PRICE]]&lt;200, "&lt;200", IF(Table1[[#This Row],[ACTUAL PRICE]]&lt;=500, "200 - 500", "&gt;500"))</f>
        <v>&gt;500</v>
      </c>
      <c r="L334" s="6">
        <f>Table1[[#This Row],[RATING]]*Table1[[#This Row],[RATING COUNT]]</f>
        <v>91383.599999999991</v>
      </c>
      <c r="M334" s="5" t="str">
        <f>IF(Table1[[#This Row],[DISCOUNT PERCENTAGE(%)]]&gt;=50%,"YES", "NO")</f>
        <v>NO</v>
      </c>
      <c r="N334" s="12">
        <f>Table1[[#This Row],[ACTUAL PRICE]]-Table1[[#This Row],[DISCOUNTED PRICE]]/Table1[[#This Row],[ACTUAL PRICE]]*100</f>
        <v>69931.85761225161</v>
      </c>
    </row>
    <row r="335" spans="1:14" x14ac:dyDescent="0.25">
      <c r="A335" s="5" t="s">
        <v>2936</v>
      </c>
      <c r="B335" s="5" t="s">
        <v>13407</v>
      </c>
      <c r="C335" s="5" t="s">
        <v>13084</v>
      </c>
      <c r="D335" s="12">
        <v>299</v>
      </c>
      <c r="E335" s="12">
        <v>799</v>
      </c>
      <c r="F335" s="20">
        <v>0.63</v>
      </c>
      <c r="G3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35" s="5">
        <v>4.3</v>
      </c>
      <c r="I335" s="6">
        <v>1902</v>
      </c>
      <c r="J335" s="15">
        <f t="shared" si="5"/>
        <v>1519698</v>
      </c>
      <c r="K335" s="15" t="str">
        <f>IF(Table1[[#This Row],[ACTUAL PRICE]]&lt;200, "&lt;200", IF(Table1[[#This Row],[ACTUAL PRICE]]&lt;=500, "200 - 500", "&gt;500"))</f>
        <v>&gt;500</v>
      </c>
      <c r="L335" s="6">
        <f>Table1[[#This Row],[RATING]]*Table1[[#This Row],[RATING COUNT]]</f>
        <v>8178.5999999999995</v>
      </c>
      <c r="M335" s="5" t="str">
        <f>IF(Table1[[#This Row],[DISCOUNT PERCENTAGE(%)]]&gt;=50%,"YES", "NO")</f>
        <v>YES</v>
      </c>
      <c r="N335" s="12">
        <f>Table1[[#This Row],[ACTUAL PRICE]]-Table1[[#This Row],[DISCOUNTED PRICE]]/Table1[[#This Row],[ACTUAL PRICE]]*100</f>
        <v>761.5782227784731</v>
      </c>
    </row>
    <row r="336" spans="1:14" x14ac:dyDescent="0.25">
      <c r="A336" s="5" t="s">
        <v>2946</v>
      </c>
      <c r="B336" s="5" t="s">
        <v>13408</v>
      </c>
      <c r="C336" s="5" t="s">
        <v>13075</v>
      </c>
      <c r="D336" s="12">
        <v>1799</v>
      </c>
      <c r="E336" s="12">
        <v>19999</v>
      </c>
      <c r="F336" s="20">
        <v>0.91</v>
      </c>
      <c r="G3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336" s="5">
        <v>4.2</v>
      </c>
      <c r="I336" s="6">
        <v>13937</v>
      </c>
      <c r="J336" s="15">
        <f t="shared" si="5"/>
        <v>278726063</v>
      </c>
      <c r="K336" s="15" t="str">
        <f>IF(Table1[[#This Row],[ACTUAL PRICE]]&lt;200, "&lt;200", IF(Table1[[#This Row],[ACTUAL PRICE]]&lt;=500, "200 - 500", "&gt;500"))</f>
        <v>&gt;500</v>
      </c>
      <c r="L336" s="6">
        <f>Table1[[#This Row],[RATING]]*Table1[[#This Row],[RATING COUNT]]</f>
        <v>58535.4</v>
      </c>
      <c r="M336" s="5" t="str">
        <f>IF(Table1[[#This Row],[DISCOUNT PERCENTAGE(%)]]&gt;=50%,"YES", "NO")</f>
        <v>YES</v>
      </c>
      <c r="N336" s="12">
        <f>Table1[[#This Row],[ACTUAL PRICE]]-Table1[[#This Row],[DISCOUNTED PRICE]]/Table1[[#This Row],[ACTUAL PRICE]]*100</f>
        <v>19990.00455022751</v>
      </c>
    </row>
    <row r="337" spans="1:14" x14ac:dyDescent="0.25">
      <c r="A337" s="5" t="s">
        <v>2957</v>
      </c>
      <c r="B337" s="5" t="s">
        <v>13409</v>
      </c>
      <c r="C337" s="5" t="s">
        <v>13075</v>
      </c>
      <c r="D337" s="12">
        <v>1998</v>
      </c>
      <c r="E337" s="12">
        <v>9999</v>
      </c>
      <c r="F337" s="20">
        <v>0.8</v>
      </c>
      <c r="G3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37" s="5">
        <v>4.3</v>
      </c>
      <c r="I337" s="6">
        <v>27696</v>
      </c>
      <c r="J337" s="15">
        <f t="shared" si="5"/>
        <v>276932304</v>
      </c>
      <c r="K337" s="15" t="str">
        <f>IF(Table1[[#This Row],[ACTUAL PRICE]]&lt;200, "&lt;200", IF(Table1[[#This Row],[ACTUAL PRICE]]&lt;=500, "200 - 500", "&gt;500"))</f>
        <v>&gt;500</v>
      </c>
      <c r="L337" s="6">
        <f>Table1[[#This Row],[RATING]]*Table1[[#This Row],[RATING COUNT]]</f>
        <v>119092.79999999999</v>
      </c>
      <c r="M337" s="5" t="str">
        <f>IF(Table1[[#This Row],[DISCOUNT PERCENTAGE(%)]]&gt;=50%,"YES", "NO")</f>
        <v>YES</v>
      </c>
      <c r="N337" s="12">
        <f>Table1[[#This Row],[ACTUAL PRICE]]-Table1[[#This Row],[DISCOUNTED PRICE]]/Table1[[#This Row],[ACTUAL PRICE]]*100</f>
        <v>9979.0180018001793</v>
      </c>
    </row>
    <row r="338" spans="1:14" x14ac:dyDescent="0.25">
      <c r="A338" s="5" t="s">
        <v>2967</v>
      </c>
      <c r="B338" s="5" t="s">
        <v>13410</v>
      </c>
      <c r="C338" s="5" t="s">
        <v>13075</v>
      </c>
      <c r="D338" s="12">
        <v>1999</v>
      </c>
      <c r="E338" s="12">
        <v>7990</v>
      </c>
      <c r="F338" s="20">
        <v>0.75</v>
      </c>
      <c r="G3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38" s="5">
        <v>3.8</v>
      </c>
      <c r="I338" s="6">
        <v>17831</v>
      </c>
      <c r="J338" s="15">
        <f t="shared" si="5"/>
        <v>142469690</v>
      </c>
      <c r="K338" s="15" t="str">
        <f>IF(Table1[[#This Row],[ACTUAL PRICE]]&lt;200, "&lt;200", IF(Table1[[#This Row],[ACTUAL PRICE]]&lt;=500, "200 - 500", "&gt;500"))</f>
        <v>&gt;500</v>
      </c>
      <c r="L338" s="6">
        <f>Table1[[#This Row],[RATING]]*Table1[[#This Row],[RATING COUNT]]</f>
        <v>67757.8</v>
      </c>
      <c r="M338" s="5" t="str">
        <f>IF(Table1[[#This Row],[DISCOUNT PERCENTAGE(%)]]&gt;=50%,"YES", "NO")</f>
        <v>YES</v>
      </c>
      <c r="N338" s="12">
        <f>Table1[[#This Row],[ACTUAL PRICE]]-Table1[[#This Row],[DISCOUNTED PRICE]]/Table1[[#This Row],[ACTUAL PRICE]]*100</f>
        <v>7964.9812265331666</v>
      </c>
    </row>
    <row r="339" spans="1:14" x14ac:dyDescent="0.25">
      <c r="A339" s="5" t="s">
        <v>2977</v>
      </c>
      <c r="B339" s="5" t="s">
        <v>13411</v>
      </c>
      <c r="C339" s="5" t="s">
        <v>13075</v>
      </c>
      <c r="D339" s="12">
        <v>2049</v>
      </c>
      <c r="E339" s="12">
        <v>2199</v>
      </c>
      <c r="F339" s="20">
        <v>7.0000000000000007E-2</v>
      </c>
      <c r="G3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339" s="5">
        <v>4.3</v>
      </c>
      <c r="I339" s="6">
        <v>178912</v>
      </c>
      <c r="J339" s="15">
        <f t="shared" si="5"/>
        <v>393427488</v>
      </c>
      <c r="K339" s="15" t="str">
        <f>IF(Table1[[#This Row],[ACTUAL PRICE]]&lt;200, "&lt;200", IF(Table1[[#This Row],[ACTUAL PRICE]]&lt;=500, "200 - 500", "&gt;500"))</f>
        <v>&gt;500</v>
      </c>
      <c r="L339" s="6">
        <f>Table1[[#This Row],[RATING]]*Table1[[#This Row],[RATING COUNT]]</f>
        <v>769321.6</v>
      </c>
      <c r="M339" s="5" t="str">
        <f>IF(Table1[[#This Row],[DISCOUNT PERCENTAGE(%)]]&gt;=50%,"YES", "NO")</f>
        <v>NO</v>
      </c>
      <c r="N339" s="12">
        <f>Table1[[#This Row],[ACTUAL PRICE]]-Table1[[#This Row],[DISCOUNTED PRICE]]/Table1[[#This Row],[ACTUAL PRICE]]*100</f>
        <v>2105.8212824010916</v>
      </c>
    </row>
    <row r="340" spans="1:14" x14ac:dyDescent="0.25">
      <c r="A340" s="5" t="s">
        <v>2988</v>
      </c>
      <c r="B340" s="5" t="s">
        <v>13412</v>
      </c>
      <c r="C340" s="5" t="s">
        <v>13075</v>
      </c>
      <c r="D340" s="12">
        <v>6499</v>
      </c>
      <c r="E340" s="12">
        <v>8999</v>
      </c>
      <c r="F340" s="20">
        <v>0.28000000000000003</v>
      </c>
      <c r="G3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40" s="5">
        <v>4</v>
      </c>
      <c r="I340" s="6">
        <v>7807</v>
      </c>
      <c r="J340" s="15">
        <f t="shared" si="5"/>
        <v>70255193</v>
      </c>
      <c r="K340" s="15" t="str">
        <f>IF(Table1[[#This Row],[ACTUAL PRICE]]&lt;200, "&lt;200", IF(Table1[[#This Row],[ACTUAL PRICE]]&lt;=500, "200 - 500", "&gt;500"))</f>
        <v>&gt;500</v>
      </c>
      <c r="L340" s="6">
        <f>Table1[[#This Row],[RATING]]*Table1[[#This Row],[RATING COUNT]]</f>
        <v>31228</v>
      </c>
      <c r="M340" s="5" t="str">
        <f>IF(Table1[[#This Row],[DISCOUNT PERCENTAGE(%)]]&gt;=50%,"YES", "NO")</f>
        <v>NO</v>
      </c>
      <c r="N340" s="12">
        <f>Table1[[#This Row],[ACTUAL PRICE]]-Table1[[#This Row],[DISCOUNTED PRICE]]/Table1[[#This Row],[ACTUAL PRICE]]*100</f>
        <v>8926.7808645405039</v>
      </c>
    </row>
    <row r="341" spans="1:14" x14ac:dyDescent="0.25">
      <c r="A341" s="5" t="s">
        <v>2999</v>
      </c>
      <c r="B341" s="5" t="s">
        <v>13413</v>
      </c>
      <c r="C341" s="5" t="s">
        <v>13075</v>
      </c>
      <c r="D341" s="12">
        <v>28999</v>
      </c>
      <c r="E341" s="12">
        <v>28999</v>
      </c>
      <c r="F341" s="20">
        <v>0</v>
      </c>
      <c r="G3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341" s="5">
        <v>4.3</v>
      </c>
      <c r="I341" s="6">
        <v>17415</v>
      </c>
      <c r="J341" s="15">
        <f t="shared" si="5"/>
        <v>505017585</v>
      </c>
      <c r="K341" s="15" t="str">
        <f>IF(Table1[[#This Row],[ACTUAL PRICE]]&lt;200, "&lt;200", IF(Table1[[#This Row],[ACTUAL PRICE]]&lt;=500, "200 - 500", "&gt;500"))</f>
        <v>&gt;500</v>
      </c>
      <c r="L341" s="6">
        <f>Table1[[#This Row],[RATING]]*Table1[[#This Row],[RATING COUNT]]</f>
        <v>74884.5</v>
      </c>
      <c r="M341" s="5" t="str">
        <f>IF(Table1[[#This Row],[DISCOUNT PERCENTAGE(%)]]&gt;=50%,"YES", "NO")</f>
        <v>NO</v>
      </c>
      <c r="N341" s="12">
        <f>Table1[[#This Row],[ACTUAL PRICE]]-Table1[[#This Row],[DISCOUNTED PRICE]]/Table1[[#This Row],[ACTUAL PRICE]]*100</f>
        <v>28899</v>
      </c>
    </row>
    <row r="342" spans="1:14" x14ac:dyDescent="0.25">
      <c r="A342" s="5" t="s">
        <v>3009</v>
      </c>
      <c r="B342" s="5" t="s">
        <v>13414</v>
      </c>
      <c r="C342" s="5" t="s">
        <v>13075</v>
      </c>
      <c r="D342" s="12">
        <v>28999</v>
      </c>
      <c r="E342" s="12">
        <v>28999</v>
      </c>
      <c r="F342" s="20">
        <v>0</v>
      </c>
      <c r="G3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342" s="5">
        <v>4.3</v>
      </c>
      <c r="I342" s="6">
        <v>17415</v>
      </c>
      <c r="J342" s="15">
        <f t="shared" si="5"/>
        <v>505017585</v>
      </c>
      <c r="K342" s="15" t="str">
        <f>IF(Table1[[#This Row],[ACTUAL PRICE]]&lt;200, "&lt;200", IF(Table1[[#This Row],[ACTUAL PRICE]]&lt;=500, "200 - 500", "&gt;500"))</f>
        <v>&gt;500</v>
      </c>
      <c r="L342" s="6">
        <f>Table1[[#This Row],[RATING]]*Table1[[#This Row],[RATING COUNT]]</f>
        <v>74884.5</v>
      </c>
      <c r="M342" s="5" t="str">
        <f>IF(Table1[[#This Row],[DISCOUNT PERCENTAGE(%)]]&gt;=50%,"YES", "NO")</f>
        <v>NO</v>
      </c>
      <c r="N342" s="12">
        <f>Table1[[#This Row],[ACTUAL PRICE]]-Table1[[#This Row],[DISCOUNTED PRICE]]/Table1[[#This Row],[ACTUAL PRICE]]*100</f>
        <v>28899</v>
      </c>
    </row>
    <row r="343" spans="1:14" x14ac:dyDescent="0.25">
      <c r="A343" s="5" t="s">
        <v>3014</v>
      </c>
      <c r="B343" s="5" t="s">
        <v>13412</v>
      </c>
      <c r="C343" s="5" t="s">
        <v>13075</v>
      </c>
      <c r="D343" s="12">
        <v>6499</v>
      </c>
      <c r="E343" s="12">
        <v>8999</v>
      </c>
      <c r="F343" s="20">
        <v>0.28000000000000003</v>
      </c>
      <c r="G3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43" s="5">
        <v>4</v>
      </c>
      <c r="I343" s="6">
        <v>7807</v>
      </c>
      <c r="J343" s="15">
        <f t="shared" si="5"/>
        <v>70255193</v>
      </c>
      <c r="K343" s="15" t="str">
        <f>IF(Table1[[#This Row],[ACTUAL PRICE]]&lt;200, "&lt;200", IF(Table1[[#This Row],[ACTUAL PRICE]]&lt;=500, "200 - 500", "&gt;500"))</f>
        <v>&gt;500</v>
      </c>
      <c r="L343" s="6">
        <f>Table1[[#This Row],[RATING]]*Table1[[#This Row],[RATING COUNT]]</f>
        <v>31228</v>
      </c>
      <c r="M343" s="5" t="str">
        <f>IF(Table1[[#This Row],[DISCOUNT PERCENTAGE(%)]]&gt;=50%,"YES", "NO")</f>
        <v>NO</v>
      </c>
      <c r="N343" s="12">
        <f>Table1[[#This Row],[ACTUAL PRICE]]-Table1[[#This Row],[DISCOUNTED PRICE]]/Table1[[#This Row],[ACTUAL PRICE]]*100</f>
        <v>8926.7808645405039</v>
      </c>
    </row>
    <row r="344" spans="1:14" x14ac:dyDescent="0.25">
      <c r="A344" s="5" t="s">
        <v>3018</v>
      </c>
      <c r="B344" s="5" t="s">
        <v>13415</v>
      </c>
      <c r="C344" s="5" t="s">
        <v>13075</v>
      </c>
      <c r="D344" s="12">
        <v>6499</v>
      </c>
      <c r="E344" s="12">
        <v>8999</v>
      </c>
      <c r="F344" s="20">
        <v>0.28000000000000003</v>
      </c>
      <c r="G3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44" s="5">
        <v>4</v>
      </c>
      <c r="I344" s="6">
        <v>7807</v>
      </c>
      <c r="J344" s="15">
        <f t="shared" si="5"/>
        <v>70255193</v>
      </c>
      <c r="K344" s="15" t="str">
        <f>IF(Table1[[#This Row],[ACTUAL PRICE]]&lt;200, "&lt;200", IF(Table1[[#This Row],[ACTUAL PRICE]]&lt;=500, "200 - 500", "&gt;500"))</f>
        <v>&gt;500</v>
      </c>
      <c r="L344" s="6">
        <f>Table1[[#This Row],[RATING]]*Table1[[#This Row],[RATING COUNT]]</f>
        <v>31228</v>
      </c>
      <c r="M344" s="5" t="str">
        <f>IF(Table1[[#This Row],[DISCOUNT PERCENTAGE(%)]]&gt;=50%,"YES", "NO")</f>
        <v>NO</v>
      </c>
      <c r="N344" s="12">
        <f>Table1[[#This Row],[ACTUAL PRICE]]-Table1[[#This Row],[DISCOUNTED PRICE]]/Table1[[#This Row],[ACTUAL PRICE]]*100</f>
        <v>8926.7808645405039</v>
      </c>
    </row>
    <row r="345" spans="1:14" x14ac:dyDescent="0.25">
      <c r="A345" s="5" t="s">
        <v>3022</v>
      </c>
      <c r="B345" s="5" t="s">
        <v>13416</v>
      </c>
      <c r="C345" s="5" t="s">
        <v>13075</v>
      </c>
      <c r="D345" s="12">
        <v>569</v>
      </c>
      <c r="E345" s="12">
        <v>1000</v>
      </c>
      <c r="F345" s="20">
        <v>0.43</v>
      </c>
      <c r="G3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45" s="5">
        <v>4.4000000000000004</v>
      </c>
      <c r="I345" s="6">
        <v>67259</v>
      </c>
      <c r="J345" s="15">
        <f t="shared" si="5"/>
        <v>67259000</v>
      </c>
      <c r="K345" s="15" t="str">
        <f>IF(Table1[[#This Row],[ACTUAL PRICE]]&lt;200, "&lt;200", IF(Table1[[#This Row],[ACTUAL PRICE]]&lt;=500, "200 - 500", "&gt;500"))</f>
        <v>&gt;500</v>
      </c>
      <c r="L345" s="6">
        <f>Table1[[#This Row],[RATING]]*Table1[[#This Row],[RATING COUNT]]</f>
        <v>295939.60000000003</v>
      </c>
      <c r="M345" s="5" t="str">
        <f>IF(Table1[[#This Row],[DISCOUNT PERCENTAGE(%)]]&gt;=50%,"YES", "NO")</f>
        <v>NO</v>
      </c>
      <c r="N345" s="12">
        <f>Table1[[#This Row],[ACTUAL PRICE]]-Table1[[#This Row],[DISCOUNTED PRICE]]/Table1[[#This Row],[ACTUAL PRICE]]*100</f>
        <v>943.1</v>
      </c>
    </row>
    <row r="346" spans="1:14" x14ac:dyDescent="0.25">
      <c r="A346" s="5" t="s">
        <v>3033</v>
      </c>
      <c r="B346" s="5" t="s">
        <v>13417</v>
      </c>
      <c r="C346" s="5" t="s">
        <v>13075</v>
      </c>
      <c r="D346" s="12">
        <v>1898</v>
      </c>
      <c r="E346" s="12">
        <v>4999</v>
      </c>
      <c r="F346" s="20">
        <v>0.62</v>
      </c>
      <c r="G3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46" s="5">
        <v>4.0999999999999996</v>
      </c>
      <c r="I346" s="6">
        <v>10689</v>
      </c>
      <c r="J346" s="15">
        <f t="shared" si="5"/>
        <v>53434311</v>
      </c>
      <c r="K346" s="15" t="str">
        <f>IF(Table1[[#This Row],[ACTUAL PRICE]]&lt;200, "&lt;200", IF(Table1[[#This Row],[ACTUAL PRICE]]&lt;=500, "200 - 500", "&gt;500"))</f>
        <v>&gt;500</v>
      </c>
      <c r="L346" s="6">
        <f>Table1[[#This Row],[RATING]]*Table1[[#This Row],[RATING COUNT]]</f>
        <v>43824.899999999994</v>
      </c>
      <c r="M346" s="5" t="str">
        <f>IF(Table1[[#This Row],[DISCOUNT PERCENTAGE(%)]]&gt;=50%,"YES", "NO")</f>
        <v>YES</v>
      </c>
      <c r="N346" s="12">
        <f>Table1[[#This Row],[ACTUAL PRICE]]-Table1[[#This Row],[DISCOUNTED PRICE]]/Table1[[#This Row],[ACTUAL PRICE]]*100</f>
        <v>4961.0324064812967</v>
      </c>
    </row>
    <row r="347" spans="1:14" x14ac:dyDescent="0.25">
      <c r="A347" s="5" t="s">
        <v>3043</v>
      </c>
      <c r="B347" s="5" t="s">
        <v>13418</v>
      </c>
      <c r="C347" s="5" t="s">
        <v>13075</v>
      </c>
      <c r="D347" s="12">
        <v>1299</v>
      </c>
      <c r="E347" s="12">
        <v>1599</v>
      </c>
      <c r="F347" s="20">
        <v>0.19</v>
      </c>
      <c r="G3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47" s="5">
        <v>4</v>
      </c>
      <c r="I347" s="6">
        <v>128311</v>
      </c>
      <c r="J347" s="15">
        <f t="shared" si="5"/>
        <v>205169289</v>
      </c>
      <c r="K347" s="15" t="str">
        <f>IF(Table1[[#This Row],[ACTUAL PRICE]]&lt;200, "&lt;200", IF(Table1[[#This Row],[ACTUAL PRICE]]&lt;=500, "200 - 500", "&gt;500"))</f>
        <v>&gt;500</v>
      </c>
      <c r="L347" s="6">
        <f>Table1[[#This Row],[RATING]]*Table1[[#This Row],[RATING COUNT]]</f>
        <v>513244</v>
      </c>
      <c r="M347" s="5" t="str">
        <f>IF(Table1[[#This Row],[DISCOUNT PERCENTAGE(%)]]&gt;=50%,"YES", "NO")</f>
        <v>NO</v>
      </c>
      <c r="N347" s="12">
        <f>Table1[[#This Row],[ACTUAL PRICE]]-Table1[[#This Row],[DISCOUNTED PRICE]]/Table1[[#This Row],[ACTUAL PRICE]]*100</f>
        <v>1517.7617260787993</v>
      </c>
    </row>
    <row r="348" spans="1:14" x14ac:dyDescent="0.25">
      <c r="A348" s="5" t="s">
        <v>3054</v>
      </c>
      <c r="B348" s="5" t="s">
        <v>13419</v>
      </c>
      <c r="C348" s="5" t="s">
        <v>13075</v>
      </c>
      <c r="D348" s="12">
        <v>1499</v>
      </c>
      <c r="E348" s="12">
        <v>6990</v>
      </c>
      <c r="F348" s="20">
        <v>0.79</v>
      </c>
      <c r="G3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48" s="5">
        <v>3.9</v>
      </c>
      <c r="I348" s="6">
        <v>21796</v>
      </c>
      <c r="J348" s="15">
        <f t="shared" si="5"/>
        <v>152354040</v>
      </c>
      <c r="K348" s="15" t="str">
        <f>IF(Table1[[#This Row],[ACTUAL PRICE]]&lt;200, "&lt;200", IF(Table1[[#This Row],[ACTUAL PRICE]]&lt;=500, "200 - 500", "&gt;500"))</f>
        <v>&gt;500</v>
      </c>
      <c r="L348" s="6">
        <f>Table1[[#This Row],[RATING]]*Table1[[#This Row],[RATING COUNT]]</f>
        <v>85004.4</v>
      </c>
      <c r="M348" s="5" t="str">
        <f>IF(Table1[[#This Row],[DISCOUNT PERCENTAGE(%)]]&gt;=50%,"YES", "NO")</f>
        <v>YES</v>
      </c>
      <c r="N348" s="12">
        <f>Table1[[#This Row],[ACTUAL PRICE]]-Table1[[#This Row],[DISCOUNTED PRICE]]/Table1[[#This Row],[ACTUAL PRICE]]*100</f>
        <v>6968.5550786838339</v>
      </c>
    </row>
    <row r="349" spans="1:14" x14ac:dyDescent="0.25">
      <c r="A349" s="5" t="s">
        <v>3064</v>
      </c>
      <c r="B349" s="5" t="s">
        <v>13420</v>
      </c>
      <c r="C349" s="5" t="s">
        <v>13075</v>
      </c>
      <c r="D349" s="12">
        <v>599</v>
      </c>
      <c r="E349" s="12">
        <v>999</v>
      </c>
      <c r="F349" s="20">
        <v>0.4</v>
      </c>
      <c r="G3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49" s="5">
        <v>4.0999999999999996</v>
      </c>
      <c r="I349" s="6">
        <v>192590</v>
      </c>
      <c r="J349" s="15">
        <f t="shared" si="5"/>
        <v>192397410</v>
      </c>
      <c r="K349" s="15" t="str">
        <f>IF(Table1[[#This Row],[ACTUAL PRICE]]&lt;200, "&lt;200", IF(Table1[[#This Row],[ACTUAL PRICE]]&lt;=500, "200 - 500", "&gt;500"))</f>
        <v>&gt;500</v>
      </c>
      <c r="L349" s="6">
        <f>Table1[[#This Row],[RATING]]*Table1[[#This Row],[RATING COUNT]]</f>
        <v>789618.99999999988</v>
      </c>
      <c r="M349" s="5" t="str">
        <f>IF(Table1[[#This Row],[DISCOUNT PERCENTAGE(%)]]&gt;=50%,"YES", "NO")</f>
        <v>NO</v>
      </c>
      <c r="N349" s="12">
        <f>Table1[[#This Row],[ACTUAL PRICE]]-Table1[[#This Row],[DISCOUNTED PRICE]]/Table1[[#This Row],[ACTUAL PRICE]]*100</f>
        <v>939.04004004004003</v>
      </c>
    </row>
    <row r="350" spans="1:14" x14ac:dyDescent="0.25">
      <c r="A350" s="5" t="s">
        <v>3075</v>
      </c>
      <c r="B350" s="5" t="s">
        <v>13421</v>
      </c>
      <c r="C350" s="5" t="s">
        <v>13075</v>
      </c>
      <c r="D350" s="12">
        <v>9499</v>
      </c>
      <c r="E350" s="12">
        <v>11999</v>
      </c>
      <c r="F350" s="20">
        <v>0.21</v>
      </c>
      <c r="G3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50" s="5">
        <v>4.2</v>
      </c>
      <c r="I350" s="6">
        <v>284</v>
      </c>
      <c r="J350" s="15">
        <f t="shared" si="5"/>
        <v>3407716</v>
      </c>
      <c r="K350" s="15" t="str">
        <f>IF(Table1[[#This Row],[ACTUAL PRICE]]&lt;200, "&lt;200", IF(Table1[[#This Row],[ACTUAL PRICE]]&lt;=500, "200 - 500", "&gt;500"))</f>
        <v>&gt;500</v>
      </c>
      <c r="L350" s="6">
        <f>Table1[[#This Row],[RATING]]*Table1[[#This Row],[RATING COUNT]]</f>
        <v>1192.8</v>
      </c>
      <c r="M350" s="5" t="str">
        <f>IF(Table1[[#This Row],[DISCOUNT PERCENTAGE(%)]]&gt;=50%,"YES", "NO")</f>
        <v>NO</v>
      </c>
      <c r="N350" s="12">
        <f>Table1[[#This Row],[ACTUAL PRICE]]-Table1[[#This Row],[DISCOUNTED PRICE]]/Table1[[#This Row],[ACTUAL PRICE]]*100</f>
        <v>11919.835069589133</v>
      </c>
    </row>
    <row r="351" spans="1:14" x14ac:dyDescent="0.25">
      <c r="A351" s="5" t="s">
        <v>3085</v>
      </c>
      <c r="B351" s="5" t="s">
        <v>13422</v>
      </c>
      <c r="C351" s="5" t="s">
        <v>13075</v>
      </c>
      <c r="D351" s="12">
        <v>599</v>
      </c>
      <c r="E351" s="12">
        <v>2499</v>
      </c>
      <c r="F351" s="20">
        <v>0.76</v>
      </c>
      <c r="G3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51" s="5">
        <v>3.9</v>
      </c>
      <c r="I351" s="6">
        <v>58162</v>
      </c>
      <c r="J351" s="15">
        <f t="shared" si="5"/>
        <v>145346838</v>
      </c>
      <c r="K351" s="15" t="str">
        <f>IF(Table1[[#This Row],[ACTUAL PRICE]]&lt;200, "&lt;200", IF(Table1[[#This Row],[ACTUAL PRICE]]&lt;=500, "200 - 500", "&gt;500"))</f>
        <v>&gt;500</v>
      </c>
      <c r="L351" s="6">
        <f>Table1[[#This Row],[RATING]]*Table1[[#This Row],[RATING COUNT]]</f>
        <v>226831.8</v>
      </c>
      <c r="M351" s="5" t="str">
        <f>IF(Table1[[#This Row],[DISCOUNT PERCENTAGE(%)]]&gt;=50%,"YES", "NO")</f>
        <v>YES</v>
      </c>
      <c r="N351" s="12">
        <f>Table1[[#This Row],[ACTUAL PRICE]]-Table1[[#This Row],[DISCOUNTED PRICE]]/Table1[[#This Row],[ACTUAL PRICE]]*100</f>
        <v>2475.030412164866</v>
      </c>
    </row>
    <row r="352" spans="1:14" x14ac:dyDescent="0.25">
      <c r="A352" s="5" t="s">
        <v>3095</v>
      </c>
      <c r="B352" s="5" t="s">
        <v>13423</v>
      </c>
      <c r="C352" s="5" t="s">
        <v>13075</v>
      </c>
      <c r="D352" s="12">
        <v>8999</v>
      </c>
      <c r="E352" s="12">
        <v>11999</v>
      </c>
      <c r="F352" s="20">
        <v>0.25</v>
      </c>
      <c r="G3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52" s="5">
        <v>4</v>
      </c>
      <c r="I352" s="6">
        <v>12796</v>
      </c>
      <c r="J352" s="15">
        <f t="shared" si="5"/>
        <v>153539204</v>
      </c>
      <c r="K352" s="15" t="str">
        <f>IF(Table1[[#This Row],[ACTUAL PRICE]]&lt;200, "&lt;200", IF(Table1[[#This Row],[ACTUAL PRICE]]&lt;=500, "200 - 500", "&gt;500"))</f>
        <v>&gt;500</v>
      </c>
      <c r="L352" s="6">
        <f>Table1[[#This Row],[RATING]]*Table1[[#This Row],[RATING COUNT]]</f>
        <v>51184</v>
      </c>
      <c r="M352" s="5" t="str">
        <f>IF(Table1[[#This Row],[DISCOUNT PERCENTAGE(%)]]&gt;=50%,"YES", "NO")</f>
        <v>NO</v>
      </c>
      <c r="N352" s="12">
        <f>Table1[[#This Row],[ACTUAL PRICE]]-Table1[[#This Row],[DISCOUNTED PRICE]]/Table1[[#This Row],[ACTUAL PRICE]]*100</f>
        <v>11924.002083506959</v>
      </c>
    </row>
    <row r="353" spans="1:14" x14ac:dyDescent="0.25">
      <c r="A353" s="5" t="s">
        <v>3105</v>
      </c>
      <c r="B353" s="5" t="s">
        <v>13424</v>
      </c>
      <c r="C353" s="5" t="s">
        <v>13075</v>
      </c>
      <c r="D353" s="12">
        <v>349</v>
      </c>
      <c r="E353" s="12">
        <v>1299</v>
      </c>
      <c r="F353" s="20">
        <v>0.73</v>
      </c>
      <c r="G3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53" s="5">
        <v>4</v>
      </c>
      <c r="I353" s="6">
        <v>14282</v>
      </c>
      <c r="J353" s="15">
        <f t="shared" si="5"/>
        <v>18552318</v>
      </c>
      <c r="K353" s="15" t="str">
        <f>IF(Table1[[#This Row],[ACTUAL PRICE]]&lt;200, "&lt;200", IF(Table1[[#This Row],[ACTUAL PRICE]]&lt;=500, "200 - 500", "&gt;500"))</f>
        <v>&gt;500</v>
      </c>
      <c r="L353" s="6">
        <f>Table1[[#This Row],[RATING]]*Table1[[#This Row],[RATING COUNT]]</f>
        <v>57128</v>
      </c>
      <c r="M353" s="5" t="str">
        <f>IF(Table1[[#This Row],[DISCOUNT PERCENTAGE(%)]]&gt;=50%,"YES", "NO")</f>
        <v>YES</v>
      </c>
      <c r="N353" s="12">
        <f>Table1[[#This Row],[ACTUAL PRICE]]-Table1[[#This Row],[DISCOUNTED PRICE]]/Table1[[#This Row],[ACTUAL PRICE]]*100</f>
        <v>1272.1331793687452</v>
      </c>
    </row>
    <row r="354" spans="1:14" x14ac:dyDescent="0.25">
      <c r="A354" s="5" t="s">
        <v>3116</v>
      </c>
      <c r="B354" s="5" t="s">
        <v>13425</v>
      </c>
      <c r="C354" s="5" t="s">
        <v>13075</v>
      </c>
      <c r="D354" s="12">
        <v>349</v>
      </c>
      <c r="E354" s="12">
        <v>999</v>
      </c>
      <c r="F354" s="20">
        <v>0.65</v>
      </c>
      <c r="G3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54" s="5">
        <v>4.0999999999999996</v>
      </c>
      <c r="I354" s="6">
        <v>363713</v>
      </c>
      <c r="J354" s="15">
        <f t="shared" si="5"/>
        <v>363349287</v>
      </c>
      <c r="K354" s="15" t="str">
        <f>IF(Table1[[#This Row],[ACTUAL PRICE]]&lt;200, "&lt;200", IF(Table1[[#This Row],[ACTUAL PRICE]]&lt;=500, "200 - 500", "&gt;500"))</f>
        <v>&gt;500</v>
      </c>
      <c r="L354" s="6">
        <f>Table1[[#This Row],[RATING]]*Table1[[#This Row],[RATING COUNT]]</f>
        <v>1491223.2999999998</v>
      </c>
      <c r="M354" s="5" t="str">
        <f>IF(Table1[[#This Row],[DISCOUNT PERCENTAGE(%)]]&gt;=50%,"YES", "NO")</f>
        <v>YES</v>
      </c>
      <c r="N354" s="12">
        <f>Table1[[#This Row],[ACTUAL PRICE]]-Table1[[#This Row],[DISCOUNTED PRICE]]/Table1[[#This Row],[ACTUAL PRICE]]*100</f>
        <v>964.06506506506503</v>
      </c>
    </row>
    <row r="355" spans="1:14" x14ac:dyDescent="0.25">
      <c r="A355" s="5" t="s">
        <v>3126</v>
      </c>
      <c r="B355" s="5" t="s">
        <v>13416</v>
      </c>
      <c r="C355" s="5" t="s">
        <v>13075</v>
      </c>
      <c r="D355" s="12">
        <v>959</v>
      </c>
      <c r="E355" s="12">
        <v>1800</v>
      </c>
      <c r="F355" s="20">
        <v>0.47</v>
      </c>
      <c r="G3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55" s="5">
        <v>4.4000000000000004</v>
      </c>
      <c r="I355" s="6">
        <v>67259</v>
      </c>
      <c r="J355" s="15">
        <f t="shared" si="5"/>
        <v>121066200</v>
      </c>
      <c r="K355" s="15" t="str">
        <f>IF(Table1[[#This Row],[ACTUAL PRICE]]&lt;200, "&lt;200", IF(Table1[[#This Row],[ACTUAL PRICE]]&lt;=500, "200 - 500", "&gt;500"))</f>
        <v>&gt;500</v>
      </c>
      <c r="L355" s="6">
        <f>Table1[[#This Row],[RATING]]*Table1[[#This Row],[RATING COUNT]]</f>
        <v>295939.60000000003</v>
      </c>
      <c r="M355" s="5" t="str">
        <f>IF(Table1[[#This Row],[DISCOUNT PERCENTAGE(%)]]&gt;=50%,"YES", "NO")</f>
        <v>NO</v>
      </c>
      <c r="N355" s="12">
        <f>Table1[[#This Row],[ACTUAL PRICE]]-Table1[[#This Row],[DISCOUNTED PRICE]]/Table1[[#This Row],[ACTUAL PRICE]]*100</f>
        <v>1746.7222222222222</v>
      </c>
    </row>
    <row r="356" spans="1:14" x14ac:dyDescent="0.25">
      <c r="A356" s="5" t="s">
        <v>3130</v>
      </c>
      <c r="B356" s="5" t="s">
        <v>13421</v>
      </c>
      <c r="C356" s="5" t="s">
        <v>13075</v>
      </c>
      <c r="D356" s="12">
        <v>9499</v>
      </c>
      <c r="E356" s="12">
        <v>11999</v>
      </c>
      <c r="F356" s="20">
        <v>0.21</v>
      </c>
      <c r="G3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56" s="5">
        <v>4.2</v>
      </c>
      <c r="I356" s="6">
        <v>284</v>
      </c>
      <c r="J356" s="15">
        <f t="shared" si="5"/>
        <v>3407716</v>
      </c>
      <c r="K356" s="15" t="str">
        <f>IF(Table1[[#This Row],[ACTUAL PRICE]]&lt;200, "&lt;200", IF(Table1[[#This Row],[ACTUAL PRICE]]&lt;=500, "200 - 500", "&gt;500"))</f>
        <v>&gt;500</v>
      </c>
      <c r="L356" s="6">
        <f>Table1[[#This Row],[RATING]]*Table1[[#This Row],[RATING COUNT]]</f>
        <v>1192.8</v>
      </c>
      <c r="M356" s="5" t="str">
        <f>IF(Table1[[#This Row],[DISCOUNT PERCENTAGE(%)]]&gt;=50%,"YES", "NO")</f>
        <v>NO</v>
      </c>
      <c r="N356" s="12">
        <f>Table1[[#This Row],[ACTUAL PRICE]]-Table1[[#This Row],[DISCOUNTED PRICE]]/Table1[[#This Row],[ACTUAL PRICE]]*100</f>
        <v>11919.835069589133</v>
      </c>
    </row>
    <row r="357" spans="1:14" x14ac:dyDescent="0.25">
      <c r="A357" s="5" t="s">
        <v>3134</v>
      </c>
      <c r="B357" s="5" t="s">
        <v>13426</v>
      </c>
      <c r="C357" s="5" t="s">
        <v>13075</v>
      </c>
      <c r="D357" s="12">
        <v>1499</v>
      </c>
      <c r="E357" s="12">
        <v>2499</v>
      </c>
      <c r="F357" s="20">
        <v>0.4</v>
      </c>
      <c r="G3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57" s="5">
        <v>4.3</v>
      </c>
      <c r="I357" s="6">
        <v>15970</v>
      </c>
      <c r="J357" s="15">
        <f t="shared" si="5"/>
        <v>39909030</v>
      </c>
      <c r="K357" s="15" t="str">
        <f>IF(Table1[[#This Row],[ACTUAL PRICE]]&lt;200, "&lt;200", IF(Table1[[#This Row],[ACTUAL PRICE]]&lt;=500, "200 - 500", "&gt;500"))</f>
        <v>&gt;500</v>
      </c>
      <c r="L357" s="6">
        <f>Table1[[#This Row],[RATING]]*Table1[[#This Row],[RATING COUNT]]</f>
        <v>68671</v>
      </c>
      <c r="M357" s="5" t="str">
        <f>IF(Table1[[#This Row],[DISCOUNT PERCENTAGE(%)]]&gt;=50%,"YES", "NO")</f>
        <v>NO</v>
      </c>
      <c r="N357" s="12">
        <f>Table1[[#This Row],[ACTUAL PRICE]]-Table1[[#This Row],[DISCOUNTED PRICE]]/Table1[[#This Row],[ACTUAL PRICE]]*100</f>
        <v>2439.0160064025608</v>
      </c>
    </row>
    <row r="358" spans="1:14" x14ac:dyDescent="0.25">
      <c r="A358" s="5" t="s">
        <v>3144</v>
      </c>
      <c r="B358" s="5" t="s">
        <v>13427</v>
      </c>
      <c r="C358" s="5" t="s">
        <v>13075</v>
      </c>
      <c r="D358" s="12">
        <v>1149</v>
      </c>
      <c r="E358" s="12">
        <v>2199</v>
      </c>
      <c r="F358" s="20">
        <v>0.48</v>
      </c>
      <c r="G3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58" s="5">
        <v>4.3</v>
      </c>
      <c r="I358" s="6">
        <v>178912</v>
      </c>
      <c r="J358" s="15">
        <f t="shared" si="5"/>
        <v>393427488</v>
      </c>
      <c r="K358" s="15" t="str">
        <f>IF(Table1[[#This Row],[ACTUAL PRICE]]&lt;200, "&lt;200", IF(Table1[[#This Row],[ACTUAL PRICE]]&lt;=500, "200 - 500", "&gt;500"))</f>
        <v>&gt;500</v>
      </c>
      <c r="L358" s="6">
        <f>Table1[[#This Row],[RATING]]*Table1[[#This Row],[RATING COUNT]]</f>
        <v>769321.6</v>
      </c>
      <c r="M358" s="5" t="str">
        <f>IF(Table1[[#This Row],[DISCOUNT PERCENTAGE(%)]]&gt;=50%,"YES", "NO")</f>
        <v>NO</v>
      </c>
      <c r="N358" s="12">
        <f>Table1[[#This Row],[ACTUAL PRICE]]-Table1[[#This Row],[DISCOUNTED PRICE]]/Table1[[#This Row],[ACTUAL PRICE]]*100</f>
        <v>2146.7489768076398</v>
      </c>
    </row>
    <row r="359" spans="1:14" x14ac:dyDescent="0.25">
      <c r="A359" s="5" t="s">
        <v>3149</v>
      </c>
      <c r="B359" s="5" t="s">
        <v>13428</v>
      </c>
      <c r="C359" s="5" t="s">
        <v>13075</v>
      </c>
      <c r="D359" s="12">
        <v>349</v>
      </c>
      <c r="E359" s="12">
        <v>999</v>
      </c>
      <c r="F359" s="20">
        <v>0.65</v>
      </c>
      <c r="G3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59" s="5">
        <v>3.9</v>
      </c>
      <c r="I359" s="6">
        <v>46399</v>
      </c>
      <c r="J359" s="15">
        <f t="shared" si="5"/>
        <v>46352601</v>
      </c>
      <c r="K359" s="15" t="str">
        <f>IF(Table1[[#This Row],[ACTUAL PRICE]]&lt;200, "&lt;200", IF(Table1[[#This Row],[ACTUAL PRICE]]&lt;=500, "200 - 500", "&gt;500"))</f>
        <v>&gt;500</v>
      </c>
      <c r="L359" s="6">
        <f>Table1[[#This Row],[RATING]]*Table1[[#This Row],[RATING COUNT]]</f>
        <v>180956.1</v>
      </c>
      <c r="M359" s="5" t="str">
        <f>IF(Table1[[#This Row],[DISCOUNT PERCENTAGE(%)]]&gt;=50%,"YES", "NO")</f>
        <v>YES</v>
      </c>
      <c r="N359" s="12">
        <f>Table1[[#This Row],[ACTUAL PRICE]]-Table1[[#This Row],[DISCOUNTED PRICE]]/Table1[[#This Row],[ACTUAL PRICE]]*100</f>
        <v>964.06506506506503</v>
      </c>
    </row>
    <row r="360" spans="1:14" x14ac:dyDescent="0.25">
      <c r="A360" s="5" t="s">
        <v>3160</v>
      </c>
      <c r="B360" s="5" t="s">
        <v>13429</v>
      </c>
      <c r="C360" s="5" t="s">
        <v>13075</v>
      </c>
      <c r="D360" s="12">
        <v>1219</v>
      </c>
      <c r="E360" s="12">
        <v>1699</v>
      </c>
      <c r="F360" s="20">
        <v>0.28000000000000003</v>
      </c>
      <c r="G3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60" s="5">
        <v>4.4000000000000004</v>
      </c>
      <c r="I360" s="6">
        <v>8891</v>
      </c>
      <c r="J360" s="15">
        <f t="shared" si="5"/>
        <v>15105809</v>
      </c>
      <c r="K360" s="15" t="str">
        <f>IF(Table1[[#This Row],[ACTUAL PRICE]]&lt;200, "&lt;200", IF(Table1[[#This Row],[ACTUAL PRICE]]&lt;=500, "200 - 500", "&gt;500"))</f>
        <v>&gt;500</v>
      </c>
      <c r="L360" s="6">
        <f>Table1[[#This Row],[RATING]]*Table1[[#This Row],[RATING COUNT]]</f>
        <v>39120.400000000001</v>
      </c>
      <c r="M360" s="5" t="str">
        <f>IF(Table1[[#This Row],[DISCOUNT PERCENTAGE(%)]]&gt;=50%,"YES", "NO")</f>
        <v>NO</v>
      </c>
      <c r="N360" s="12">
        <f>Table1[[#This Row],[ACTUAL PRICE]]-Table1[[#This Row],[DISCOUNTED PRICE]]/Table1[[#This Row],[ACTUAL PRICE]]*100</f>
        <v>1627.2519128899353</v>
      </c>
    </row>
    <row r="361" spans="1:14" x14ac:dyDescent="0.25">
      <c r="A361" s="5" t="s">
        <v>3171</v>
      </c>
      <c r="B361" s="5" t="s">
        <v>13430</v>
      </c>
      <c r="C361" s="5" t="s">
        <v>13075</v>
      </c>
      <c r="D361" s="12">
        <v>1599</v>
      </c>
      <c r="E361" s="12">
        <v>3999</v>
      </c>
      <c r="F361" s="20">
        <v>0.6</v>
      </c>
      <c r="G3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61" s="5">
        <v>4</v>
      </c>
      <c r="I361" s="6">
        <v>30254</v>
      </c>
      <c r="J361" s="15">
        <f t="shared" si="5"/>
        <v>120985746</v>
      </c>
      <c r="K361" s="15" t="str">
        <f>IF(Table1[[#This Row],[ACTUAL PRICE]]&lt;200, "&lt;200", IF(Table1[[#This Row],[ACTUAL PRICE]]&lt;=500, "200 - 500", "&gt;500"))</f>
        <v>&gt;500</v>
      </c>
      <c r="L361" s="6">
        <f>Table1[[#This Row],[RATING]]*Table1[[#This Row],[RATING COUNT]]</f>
        <v>121016</v>
      </c>
      <c r="M361" s="5" t="str">
        <f>IF(Table1[[#This Row],[DISCOUNT PERCENTAGE(%)]]&gt;=50%,"YES", "NO")</f>
        <v>YES</v>
      </c>
      <c r="N361" s="12">
        <f>Table1[[#This Row],[ACTUAL PRICE]]-Table1[[#This Row],[DISCOUNTED PRICE]]/Table1[[#This Row],[ACTUAL PRICE]]*100</f>
        <v>3959.0150037509379</v>
      </c>
    </row>
    <row r="362" spans="1:14" x14ac:dyDescent="0.25">
      <c r="A362" s="5" t="s">
        <v>3181</v>
      </c>
      <c r="B362" s="5" t="s">
        <v>13431</v>
      </c>
      <c r="C362" s="5" t="s">
        <v>13075</v>
      </c>
      <c r="D362" s="12">
        <v>1499</v>
      </c>
      <c r="E362" s="12">
        <v>7999</v>
      </c>
      <c r="F362" s="20">
        <v>0.81</v>
      </c>
      <c r="G3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362" s="5">
        <v>4.2</v>
      </c>
      <c r="I362" s="6">
        <v>22636</v>
      </c>
      <c r="J362" s="15">
        <f t="shared" si="5"/>
        <v>181065364</v>
      </c>
      <c r="K362" s="15" t="str">
        <f>IF(Table1[[#This Row],[ACTUAL PRICE]]&lt;200, "&lt;200", IF(Table1[[#This Row],[ACTUAL PRICE]]&lt;=500, "200 - 500", "&gt;500"))</f>
        <v>&gt;500</v>
      </c>
      <c r="L362" s="6">
        <f>Table1[[#This Row],[RATING]]*Table1[[#This Row],[RATING COUNT]]</f>
        <v>95071.2</v>
      </c>
      <c r="M362" s="5" t="str">
        <f>IF(Table1[[#This Row],[DISCOUNT PERCENTAGE(%)]]&gt;=50%,"YES", "NO")</f>
        <v>YES</v>
      </c>
      <c r="N362" s="12">
        <f>Table1[[#This Row],[ACTUAL PRICE]]-Table1[[#This Row],[DISCOUNTED PRICE]]/Table1[[#This Row],[ACTUAL PRICE]]*100</f>
        <v>7980.2601575196895</v>
      </c>
    </row>
    <row r="363" spans="1:14" x14ac:dyDescent="0.25">
      <c r="A363" s="5" t="s">
        <v>3191</v>
      </c>
      <c r="B363" s="5" t="s">
        <v>13432</v>
      </c>
      <c r="C363" s="5" t="s">
        <v>13075</v>
      </c>
      <c r="D363" s="12">
        <v>18499</v>
      </c>
      <c r="E363" s="12">
        <v>25999</v>
      </c>
      <c r="F363" s="20">
        <v>0.28999999999999998</v>
      </c>
      <c r="G3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63" s="5">
        <v>4.0999999999999996</v>
      </c>
      <c r="I363" s="6">
        <v>22318</v>
      </c>
      <c r="J363" s="15">
        <f t="shared" si="5"/>
        <v>580245682</v>
      </c>
      <c r="K363" s="15" t="str">
        <f>IF(Table1[[#This Row],[ACTUAL PRICE]]&lt;200, "&lt;200", IF(Table1[[#This Row],[ACTUAL PRICE]]&lt;=500, "200 - 500", "&gt;500"))</f>
        <v>&gt;500</v>
      </c>
      <c r="L363" s="6">
        <f>Table1[[#This Row],[RATING]]*Table1[[#This Row],[RATING COUNT]]</f>
        <v>91503.799999999988</v>
      </c>
      <c r="M363" s="5" t="str">
        <f>IF(Table1[[#This Row],[DISCOUNT PERCENTAGE(%)]]&gt;=50%,"YES", "NO")</f>
        <v>NO</v>
      </c>
      <c r="N363" s="12">
        <f>Table1[[#This Row],[ACTUAL PRICE]]-Table1[[#This Row],[DISCOUNTED PRICE]]/Table1[[#This Row],[ACTUAL PRICE]]*100</f>
        <v>25927.847263356281</v>
      </c>
    </row>
    <row r="364" spans="1:14" x14ac:dyDescent="0.25">
      <c r="A364" s="5" t="s">
        <v>3201</v>
      </c>
      <c r="B364" s="5" t="s">
        <v>13433</v>
      </c>
      <c r="C364" s="5" t="s">
        <v>13075</v>
      </c>
      <c r="D364" s="12">
        <v>369</v>
      </c>
      <c r="E364" s="12">
        <v>700</v>
      </c>
      <c r="F364" s="20">
        <v>0.47</v>
      </c>
      <c r="G3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64" s="5">
        <v>4.4000000000000004</v>
      </c>
      <c r="I364" s="6">
        <v>67259</v>
      </c>
      <c r="J364" s="15">
        <f t="shared" si="5"/>
        <v>47081300</v>
      </c>
      <c r="K364" s="15" t="str">
        <f>IF(Table1[[#This Row],[ACTUAL PRICE]]&lt;200, "&lt;200", IF(Table1[[#This Row],[ACTUAL PRICE]]&lt;=500, "200 - 500", "&gt;500"))</f>
        <v>&gt;500</v>
      </c>
      <c r="L364" s="6">
        <f>Table1[[#This Row],[RATING]]*Table1[[#This Row],[RATING COUNT]]</f>
        <v>295939.60000000003</v>
      </c>
      <c r="M364" s="5" t="str">
        <f>IF(Table1[[#This Row],[DISCOUNT PERCENTAGE(%)]]&gt;=50%,"YES", "NO")</f>
        <v>NO</v>
      </c>
      <c r="N364" s="12">
        <f>Table1[[#This Row],[ACTUAL PRICE]]-Table1[[#This Row],[DISCOUNTED PRICE]]/Table1[[#This Row],[ACTUAL PRICE]]*100</f>
        <v>647.28571428571433</v>
      </c>
    </row>
    <row r="365" spans="1:14" x14ac:dyDescent="0.25">
      <c r="A365" s="5" t="s">
        <v>3206</v>
      </c>
      <c r="B365" s="5" t="s">
        <v>13434</v>
      </c>
      <c r="C365" s="5" t="s">
        <v>13075</v>
      </c>
      <c r="D365" s="12">
        <v>12999</v>
      </c>
      <c r="E365" s="12">
        <v>17999</v>
      </c>
      <c r="F365" s="20">
        <v>0.28000000000000003</v>
      </c>
      <c r="G3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65" s="5">
        <v>4.0999999999999996</v>
      </c>
      <c r="I365" s="6">
        <v>18998</v>
      </c>
      <c r="J365" s="15">
        <f t="shared" si="5"/>
        <v>341945002</v>
      </c>
      <c r="K365" s="15" t="str">
        <f>IF(Table1[[#This Row],[ACTUAL PRICE]]&lt;200, "&lt;200", IF(Table1[[#This Row],[ACTUAL PRICE]]&lt;=500, "200 - 500", "&gt;500"))</f>
        <v>&gt;500</v>
      </c>
      <c r="L365" s="6">
        <f>Table1[[#This Row],[RATING]]*Table1[[#This Row],[RATING COUNT]]</f>
        <v>77891.799999999988</v>
      </c>
      <c r="M365" s="5" t="str">
        <f>IF(Table1[[#This Row],[DISCOUNT PERCENTAGE(%)]]&gt;=50%,"YES", "NO")</f>
        <v>NO</v>
      </c>
      <c r="N365" s="12">
        <f>Table1[[#This Row],[ACTUAL PRICE]]-Table1[[#This Row],[DISCOUNTED PRICE]]/Table1[[#This Row],[ACTUAL PRICE]]*100</f>
        <v>17926.779321073394</v>
      </c>
    </row>
    <row r="366" spans="1:14" x14ac:dyDescent="0.25">
      <c r="A366" s="5" t="s">
        <v>3216</v>
      </c>
      <c r="B366" s="5" t="s">
        <v>13408</v>
      </c>
      <c r="C366" s="5" t="s">
        <v>13075</v>
      </c>
      <c r="D366" s="12">
        <v>1799</v>
      </c>
      <c r="E366" s="12">
        <v>19999</v>
      </c>
      <c r="F366" s="20">
        <v>0.91</v>
      </c>
      <c r="G3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366" s="5">
        <v>4.2</v>
      </c>
      <c r="I366" s="6">
        <v>13937</v>
      </c>
      <c r="J366" s="15">
        <f t="shared" si="5"/>
        <v>278726063</v>
      </c>
      <c r="K366" s="15" t="str">
        <f>IF(Table1[[#This Row],[ACTUAL PRICE]]&lt;200, "&lt;200", IF(Table1[[#This Row],[ACTUAL PRICE]]&lt;=500, "200 - 500", "&gt;500"))</f>
        <v>&gt;500</v>
      </c>
      <c r="L366" s="6">
        <f>Table1[[#This Row],[RATING]]*Table1[[#This Row],[RATING COUNT]]</f>
        <v>58535.4</v>
      </c>
      <c r="M366" s="5" t="str">
        <f>IF(Table1[[#This Row],[DISCOUNT PERCENTAGE(%)]]&gt;=50%,"YES", "NO")</f>
        <v>YES</v>
      </c>
      <c r="N366" s="12">
        <f>Table1[[#This Row],[ACTUAL PRICE]]-Table1[[#This Row],[DISCOUNTED PRICE]]/Table1[[#This Row],[ACTUAL PRICE]]*100</f>
        <v>19990.00455022751</v>
      </c>
    </row>
    <row r="367" spans="1:14" x14ac:dyDescent="0.25">
      <c r="A367" s="5" t="s">
        <v>3220</v>
      </c>
      <c r="B367" s="5" t="s">
        <v>13435</v>
      </c>
      <c r="C367" s="5" t="s">
        <v>13075</v>
      </c>
      <c r="D367" s="12">
        <v>2199</v>
      </c>
      <c r="E367" s="12">
        <v>9999</v>
      </c>
      <c r="F367" s="20">
        <v>0.78</v>
      </c>
      <c r="G3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67" s="5">
        <v>4.2</v>
      </c>
      <c r="I367" s="6">
        <v>29471</v>
      </c>
      <c r="J367" s="15">
        <f t="shared" si="5"/>
        <v>294680529</v>
      </c>
      <c r="K367" s="15" t="str">
        <f>IF(Table1[[#This Row],[ACTUAL PRICE]]&lt;200, "&lt;200", IF(Table1[[#This Row],[ACTUAL PRICE]]&lt;=500, "200 - 500", "&gt;500"))</f>
        <v>&gt;500</v>
      </c>
      <c r="L367" s="6">
        <f>Table1[[#This Row],[RATING]]*Table1[[#This Row],[RATING COUNT]]</f>
        <v>123778.20000000001</v>
      </c>
      <c r="M367" s="5" t="str">
        <f>IF(Table1[[#This Row],[DISCOUNT PERCENTAGE(%)]]&gt;=50%,"YES", "NO")</f>
        <v>YES</v>
      </c>
      <c r="N367" s="12">
        <f>Table1[[#This Row],[ACTUAL PRICE]]-Table1[[#This Row],[DISCOUNTED PRICE]]/Table1[[#This Row],[ACTUAL PRICE]]*100</f>
        <v>9977.0078007800785</v>
      </c>
    </row>
    <row r="368" spans="1:14" x14ac:dyDescent="0.25">
      <c r="A368" s="5" t="s">
        <v>3230</v>
      </c>
      <c r="B368" s="5" t="s">
        <v>13436</v>
      </c>
      <c r="C368" s="5" t="s">
        <v>13075</v>
      </c>
      <c r="D368" s="12">
        <v>16999</v>
      </c>
      <c r="E368" s="12">
        <v>24999</v>
      </c>
      <c r="F368" s="20">
        <v>0.32</v>
      </c>
      <c r="G3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68" s="5">
        <v>4.0999999999999996</v>
      </c>
      <c r="I368" s="6">
        <v>22318</v>
      </c>
      <c r="J368" s="15">
        <f t="shared" si="5"/>
        <v>557927682</v>
      </c>
      <c r="K368" s="15" t="str">
        <f>IF(Table1[[#This Row],[ACTUAL PRICE]]&lt;200, "&lt;200", IF(Table1[[#This Row],[ACTUAL PRICE]]&lt;=500, "200 - 500", "&gt;500"))</f>
        <v>&gt;500</v>
      </c>
      <c r="L368" s="6">
        <f>Table1[[#This Row],[RATING]]*Table1[[#This Row],[RATING COUNT]]</f>
        <v>91503.799999999988</v>
      </c>
      <c r="M368" s="5" t="str">
        <f>IF(Table1[[#This Row],[DISCOUNT PERCENTAGE(%)]]&gt;=50%,"YES", "NO")</f>
        <v>NO</v>
      </c>
      <c r="N368" s="12">
        <f>Table1[[#This Row],[ACTUAL PRICE]]-Table1[[#This Row],[DISCOUNTED PRICE]]/Table1[[#This Row],[ACTUAL PRICE]]*100</f>
        <v>24931.001280051201</v>
      </c>
    </row>
    <row r="369" spans="1:14" x14ac:dyDescent="0.25">
      <c r="A369" s="5" t="s">
        <v>3235</v>
      </c>
      <c r="B369" s="5" t="s">
        <v>13437</v>
      </c>
      <c r="C369" s="5" t="s">
        <v>13075</v>
      </c>
      <c r="D369" s="12">
        <v>16499</v>
      </c>
      <c r="E369" s="12">
        <v>20999</v>
      </c>
      <c r="F369" s="20">
        <v>0.21</v>
      </c>
      <c r="G3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69" s="5">
        <v>4</v>
      </c>
      <c r="I369" s="6">
        <v>21350</v>
      </c>
      <c r="J369" s="15">
        <f t="shared" si="5"/>
        <v>448328650</v>
      </c>
      <c r="K369" s="15" t="str">
        <f>IF(Table1[[#This Row],[ACTUAL PRICE]]&lt;200, "&lt;200", IF(Table1[[#This Row],[ACTUAL PRICE]]&lt;=500, "200 - 500", "&gt;500"))</f>
        <v>&gt;500</v>
      </c>
      <c r="L369" s="6">
        <f>Table1[[#This Row],[RATING]]*Table1[[#This Row],[RATING COUNT]]</f>
        <v>85400</v>
      </c>
      <c r="M369" s="5" t="str">
        <f>IF(Table1[[#This Row],[DISCOUNT PERCENTAGE(%)]]&gt;=50%,"YES", "NO")</f>
        <v>NO</v>
      </c>
      <c r="N369" s="12">
        <f>Table1[[#This Row],[ACTUAL PRICE]]-Table1[[#This Row],[DISCOUNTED PRICE]]/Table1[[#This Row],[ACTUAL PRICE]]*100</f>
        <v>20920.429591885328</v>
      </c>
    </row>
    <row r="370" spans="1:14" x14ac:dyDescent="0.25">
      <c r="A370" s="5" t="s">
        <v>3245</v>
      </c>
      <c r="B370" s="5" t="s">
        <v>13408</v>
      </c>
      <c r="C370" s="5" t="s">
        <v>13075</v>
      </c>
      <c r="D370" s="12">
        <v>1799</v>
      </c>
      <c r="E370" s="12">
        <v>19999</v>
      </c>
      <c r="F370" s="20">
        <v>0.91</v>
      </c>
      <c r="G3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370" s="5">
        <v>4.2</v>
      </c>
      <c r="I370" s="6">
        <v>13937</v>
      </c>
      <c r="J370" s="15">
        <f t="shared" si="5"/>
        <v>278726063</v>
      </c>
      <c r="K370" s="15" t="str">
        <f>IF(Table1[[#This Row],[ACTUAL PRICE]]&lt;200, "&lt;200", IF(Table1[[#This Row],[ACTUAL PRICE]]&lt;=500, "200 - 500", "&gt;500"))</f>
        <v>&gt;500</v>
      </c>
      <c r="L370" s="6">
        <f>Table1[[#This Row],[RATING]]*Table1[[#This Row],[RATING COUNT]]</f>
        <v>58535.4</v>
      </c>
      <c r="M370" s="5" t="str">
        <f>IF(Table1[[#This Row],[DISCOUNT PERCENTAGE(%)]]&gt;=50%,"YES", "NO")</f>
        <v>YES</v>
      </c>
      <c r="N370" s="12">
        <f>Table1[[#This Row],[ACTUAL PRICE]]-Table1[[#This Row],[DISCOUNTED PRICE]]/Table1[[#This Row],[ACTUAL PRICE]]*100</f>
        <v>19990.00455022751</v>
      </c>
    </row>
    <row r="371" spans="1:14" x14ac:dyDescent="0.25">
      <c r="A371" s="5" t="s">
        <v>3250</v>
      </c>
      <c r="B371" s="5" t="s">
        <v>13438</v>
      </c>
      <c r="C371" s="5" t="s">
        <v>13075</v>
      </c>
      <c r="D371" s="12">
        <v>8499</v>
      </c>
      <c r="E371" s="12">
        <v>10999</v>
      </c>
      <c r="F371" s="20">
        <v>0.23</v>
      </c>
      <c r="G3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71" s="5">
        <v>4.0999999999999996</v>
      </c>
      <c r="I371" s="6">
        <v>313836</v>
      </c>
      <c r="J371" s="15">
        <f t="shared" si="5"/>
        <v>3451882164</v>
      </c>
      <c r="K371" s="15" t="str">
        <f>IF(Table1[[#This Row],[ACTUAL PRICE]]&lt;200, "&lt;200", IF(Table1[[#This Row],[ACTUAL PRICE]]&lt;=500, "200 - 500", "&gt;500"))</f>
        <v>&gt;500</v>
      </c>
      <c r="L371" s="6">
        <f>Table1[[#This Row],[RATING]]*Table1[[#This Row],[RATING COUNT]]</f>
        <v>1286727.5999999999</v>
      </c>
      <c r="M371" s="5" t="str">
        <f>IF(Table1[[#This Row],[DISCOUNT PERCENTAGE(%)]]&gt;=50%,"YES", "NO")</f>
        <v>NO</v>
      </c>
      <c r="N371" s="12">
        <f>Table1[[#This Row],[ACTUAL PRICE]]-Table1[[#This Row],[DISCOUNTED PRICE]]/Table1[[#This Row],[ACTUAL PRICE]]*100</f>
        <v>10921.72933903082</v>
      </c>
    </row>
    <row r="372" spans="1:14" x14ac:dyDescent="0.25">
      <c r="A372" s="5" t="s">
        <v>3260</v>
      </c>
      <c r="B372" s="5" t="s">
        <v>13439</v>
      </c>
      <c r="C372" s="5" t="s">
        <v>13075</v>
      </c>
      <c r="D372" s="12">
        <v>6499</v>
      </c>
      <c r="E372" s="12">
        <v>8499</v>
      </c>
      <c r="F372" s="20">
        <v>0.24</v>
      </c>
      <c r="G3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72" s="5">
        <v>4.0999999999999996</v>
      </c>
      <c r="I372" s="6">
        <v>313836</v>
      </c>
      <c r="J372" s="15">
        <f t="shared" si="5"/>
        <v>2667292164</v>
      </c>
      <c r="K372" s="15" t="str">
        <f>IF(Table1[[#This Row],[ACTUAL PRICE]]&lt;200, "&lt;200", IF(Table1[[#This Row],[ACTUAL PRICE]]&lt;=500, "200 - 500", "&gt;500"))</f>
        <v>&gt;500</v>
      </c>
      <c r="L372" s="6">
        <f>Table1[[#This Row],[RATING]]*Table1[[#This Row],[RATING COUNT]]</f>
        <v>1286727.5999999999</v>
      </c>
      <c r="M372" s="5" t="str">
        <f>IF(Table1[[#This Row],[DISCOUNT PERCENTAGE(%)]]&gt;=50%,"YES", "NO")</f>
        <v>NO</v>
      </c>
      <c r="N372" s="12">
        <f>Table1[[#This Row],[ACTUAL PRICE]]-Table1[[#This Row],[DISCOUNTED PRICE]]/Table1[[#This Row],[ACTUAL PRICE]]*100</f>
        <v>8422.5321802565013</v>
      </c>
    </row>
    <row r="373" spans="1:14" x14ac:dyDescent="0.25">
      <c r="A373" s="5" t="s">
        <v>3265</v>
      </c>
      <c r="B373" s="5" t="s">
        <v>13408</v>
      </c>
      <c r="C373" s="5" t="s">
        <v>13075</v>
      </c>
      <c r="D373" s="12">
        <v>1799</v>
      </c>
      <c r="E373" s="12">
        <v>19999</v>
      </c>
      <c r="F373" s="20">
        <v>0.91</v>
      </c>
      <c r="G3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373" s="5">
        <v>4.2</v>
      </c>
      <c r="I373" s="6">
        <v>13937</v>
      </c>
      <c r="J373" s="15">
        <f t="shared" si="5"/>
        <v>278726063</v>
      </c>
      <c r="K373" s="15" t="str">
        <f>IF(Table1[[#This Row],[ACTUAL PRICE]]&lt;200, "&lt;200", IF(Table1[[#This Row],[ACTUAL PRICE]]&lt;=500, "200 - 500", "&gt;500"))</f>
        <v>&gt;500</v>
      </c>
      <c r="L373" s="6">
        <f>Table1[[#This Row],[RATING]]*Table1[[#This Row],[RATING COUNT]]</f>
        <v>58535.4</v>
      </c>
      <c r="M373" s="5" t="str">
        <f>IF(Table1[[#This Row],[DISCOUNT PERCENTAGE(%)]]&gt;=50%,"YES", "NO")</f>
        <v>YES</v>
      </c>
      <c r="N373" s="12">
        <f>Table1[[#This Row],[ACTUAL PRICE]]-Table1[[#This Row],[DISCOUNTED PRICE]]/Table1[[#This Row],[ACTUAL PRICE]]*100</f>
        <v>19990.00455022751</v>
      </c>
    </row>
    <row r="374" spans="1:14" x14ac:dyDescent="0.25">
      <c r="A374" s="5" t="s">
        <v>3269</v>
      </c>
      <c r="B374" s="5" t="s">
        <v>13440</v>
      </c>
      <c r="C374" s="5" t="s">
        <v>13075</v>
      </c>
      <c r="D374" s="12">
        <v>8999</v>
      </c>
      <c r="E374" s="12">
        <v>11999</v>
      </c>
      <c r="F374" s="20">
        <v>0.25</v>
      </c>
      <c r="G3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74" s="5">
        <v>4</v>
      </c>
      <c r="I374" s="6">
        <v>12796</v>
      </c>
      <c r="J374" s="15">
        <f t="shared" si="5"/>
        <v>153539204</v>
      </c>
      <c r="K374" s="15" t="str">
        <f>IF(Table1[[#This Row],[ACTUAL PRICE]]&lt;200, "&lt;200", IF(Table1[[#This Row],[ACTUAL PRICE]]&lt;=500, "200 - 500", "&gt;500"))</f>
        <v>&gt;500</v>
      </c>
      <c r="L374" s="6">
        <f>Table1[[#This Row],[RATING]]*Table1[[#This Row],[RATING COUNT]]</f>
        <v>51184</v>
      </c>
      <c r="M374" s="5" t="str">
        <f>IF(Table1[[#This Row],[DISCOUNT PERCENTAGE(%)]]&gt;=50%,"YES", "NO")</f>
        <v>NO</v>
      </c>
      <c r="N374" s="12">
        <f>Table1[[#This Row],[ACTUAL PRICE]]-Table1[[#This Row],[DISCOUNTED PRICE]]/Table1[[#This Row],[ACTUAL PRICE]]*100</f>
        <v>11924.002083506959</v>
      </c>
    </row>
    <row r="375" spans="1:14" x14ac:dyDescent="0.25">
      <c r="A375" s="5" t="s">
        <v>3273</v>
      </c>
      <c r="B375" s="5" t="s">
        <v>13441</v>
      </c>
      <c r="C375" s="5" t="s">
        <v>13075</v>
      </c>
      <c r="D375" s="12">
        <v>139</v>
      </c>
      <c r="E375" s="12">
        <v>495</v>
      </c>
      <c r="F375" s="20">
        <v>0.72</v>
      </c>
      <c r="G3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75" s="5">
        <v>4.3</v>
      </c>
      <c r="I375" s="6">
        <v>14185</v>
      </c>
      <c r="J375" s="15">
        <f t="shared" si="5"/>
        <v>7021575</v>
      </c>
      <c r="K375" s="15" t="str">
        <f>IF(Table1[[#This Row],[ACTUAL PRICE]]&lt;200, "&lt;200", IF(Table1[[#This Row],[ACTUAL PRICE]]&lt;=500, "200 - 500", "&gt;500"))</f>
        <v>200 - 500</v>
      </c>
      <c r="L375" s="6">
        <f>Table1[[#This Row],[RATING]]*Table1[[#This Row],[RATING COUNT]]</f>
        <v>60995.5</v>
      </c>
      <c r="M375" s="5" t="str">
        <f>IF(Table1[[#This Row],[DISCOUNT PERCENTAGE(%)]]&gt;=50%,"YES", "NO")</f>
        <v>YES</v>
      </c>
      <c r="N375" s="12">
        <f>Table1[[#This Row],[ACTUAL PRICE]]-Table1[[#This Row],[DISCOUNTED PRICE]]/Table1[[#This Row],[ACTUAL PRICE]]*100</f>
        <v>466.91919191919192</v>
      </c>
    </row>
    <row r="376" spans="1:14" x14ac:dyDescent="0.25">
      <c r="A376" s="5" t="s">
        <v>3280</v>
      </c>
      <c r="B376" s="5" t="s">
        <v>13442</v>
      </c>
      <c r="C376" s="5" t="s">
        <v>13075</v>
      </c>
      <c r="D376" s="12">
        <v>3999</v>
      </c>
      <c r="E376" s="12">
        <v>16999</v>
      </c>
      <c r="F376" s="20">
        <v>0.76</v>
      </c>
      <c r="G3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76" s="5">
        <v>4.3</v>
      </c>
      <c r="I376" s="6">
        <v>17159</v>
      </c>
      <c r="J376" s="15">
        <f t="shared" si="5"/>
        <v>291685841</v>
      </c>
      <c r="K376" s="15" t="str">
        <f>IF(Table1[[#This Row],[ACTUAL PRICE]]&lt;200, "&lt;200", IF(Table1[[#This Row],[ACTUAL PRICE]]&lt;=500, "200 - 500", "&gt;500"))</f>
        <v>&gt;500</v>
      </c>
      <c r="L376" s="6">
        <f>Table1[[#This Row],[RATING]]*Table1[[#This Row],[RATING COUNT]]</f>
        <v>73783.7</v>
      </c>
      <c r="M376" s="5" t="str">
        <f>IF(Table1[[#This Row],[DISCOUNT PERCENTAGE(%)]]&gt;=50%,"YES", "NO")</f>
        <v>YES</v>
      </c>
      <c r="N376" s="12">
        <f>Table1[[#This Row],[ACTUAL PRICE]]-Table1[[#This Row],[DISCOUNTED PRICE]]/Table1[[#This Row],[ACTUAL PRICE]]*100</f>
        <v>16975.475086769809</v>
      </c>
    </row>
    <row r="377" spans="1:14" x14ac:dyDescent="0.25">
      <c r="A377" s="5" t="s">
        <v>3290</v>
      </c>
      <c r="B377" s="5" t="s">
        <v>13443</v>
      </c>
      <c r="C377" s="5" t="s">
        <v>13075</v>
      </c>
      <c r="D377" s="12">
        <v>2998</v>
      </c>
      <c r="E377" s="12">
        <v>5999</v>
      </c>
      <c r="F377" s="20">
        <v>0.5</v>
      </c>
      <c r="G3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77" s="5">
        <v>4.0999999999999996</v>
      </c>
      <c r="I377" s="6">
        <v>5179</v>
      </c>
      <c r="J377" s="15">
        <f t="shared" si="5"/>
        <v>31068821</v>
      </c>
      <c r="K377" s="15" t="str">
        <f>IF(Table1[[#This Row],[ACTUAL PRICE]]&lt;200, "&lt;200", IF(Table1[[#This Row],[ACTUAL PRICE]]&lt;=500, "200 - 500", "&gt;500"))</f>
        <v>&gt;500</v>
      </c>
      <c r="L377" s="6">
        <f>Table1[[#This Row],[RATING]]*Table1[[#This Row],[RATING COUNT]]</f>
        <v>21233.899999999998</v>
      </c>
      <c r="M377" s="5" t="str">
        <f>IF(Table1[[#This Row],[DISCOUNT PERCENTAGE(%)]]&gt;=50%,"YES", "NO")</f>
        <v>YES</v>
      </c>
      <c r="N377" s="12">
        <f>Table1[[#This Row],[ACTUAL PRICE]]-Table1[[#This Row],[DISCOUNTED PRICE]]/Table1[[#This Row],[ACTUAL PRICE]]*100</f>
        <v>5949.0250041673617</v>
      </c>
    </row>
    <row r="378" spans="1:14" x14ac:dyDescent="0.25">
      <c r="A378" s="5" t="s">
        <v>3302</v>
      </c>
      <c r="B378" s="5" t="s">
        <v>13444</v>
      </c>
      <c r="C378" s="5" t="s">
        <v>13075</v>
      </c>
      <c r="D378" s="12">
        <v>15499</v>
      </c>
      <c r="E378" s="12">
        <v>18999</v>
      </c>
      <c r="F378" s="20">
        <v>0.18</v>
      </c>
      <c r="G3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78" s="5">
        <v>4.0999999999999996</v>
      </c>
      <c r="I378" s="6">
        <v>19252</v>
      </c>
      <c r="J378" s="15">
        <f t="shared" si="5"/>
        <v>365768748</v>
      </c>
      <c r="K378" s="15" t="str">
        <f>IF(Table1[[#This Row],[ACTUAL PRICE]]&lt;200, "&lt;200", IF(Table1[[#This Row],[ACTUAL PRICE]]&lt;=500, "200 - 500", "&gt;500"))</f>
        <v>&gt;500</v>
      </c>
      <c r="L378" s="6">
        <f>Table1[[#This Row],[RATING]]*Table1[[#This Row],[RATING COUNT]]</f>
        <v>78933.2</v>
      </c>
      <c r="M378" s="5" t="str">
        <f>IF(Table1[[#This Row],[DISCOUNT PERCENTAGE(%)]]&gt;=50%,"YES", "NO")</f>
        <v>NO</v>
      </c>
      <c r="N378" s="12">
        <f>Table1[[#This Row],[ACTUAL PRICE]]-Table1[[#This Row],[DISCOUNTED PRICE]]/Table1[[#This Row],[ACTUAL PRICE]]*100</f>
        <v>18917.422022211696</v>
      </c>
    </row>
    <row r="379" spans="1:14" x14ac:dyDescent="0.25">
      <c r="A379" s="5" t="s">
        <v>3316</v>
      </c>
      <c r="B379" s="5" t="s">
        <v>13408</v>
      </c>
      <c r="C379" s="5" t="s">
        <v>13075</v>
      </c>
      <c r="D379" s="12">
        <v>1799</v>
      </c>
      <c r="E379" s="12">
        <v>19999</v>
      </c>
      <c r="F379" s="20">
        <v>0.91</v>
      </c>
      <c r="G3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379" s="5">
        <v>4.2</v>
      </c>
      <c r="I379" s="6">
        <v>13937</v>
      </c>
      <c r="J379" s="15">
        <f t="shared" si="5"/>
        <v>278726063</v>
      </c>
      <c r="K379" s="15" t="str">
        <f>IF(Table1[[#This Row],[ACTUAL PRICE]]&lt;200, "&lt;200", IF(Table1[[#This Row],[ACTUAL PRICE]]&lt;=500, "200 - 500", "&gt;500"))</f>
        <v>&gt;500</v>
      </c>
      <c r="L379" s="6">
        <f>Table1[[#This Row],[RATING]]*Table1[[#This Row],[RATING COUNT]]</f>
        <v>58535.4</v>
      </c>
      <c r="M379" s="5" t="str">
        <f>IF(Table1[[#This Row],[DISCOUNT PERCENTAGE(%)]]&gt;=50%,"YES", "NO")</f>
        <v>YES</v>
      </c>
      <c r="N379" s="12">
        <f>Table1[[#This Row],[ACTUAL PRICE]]-Table1[[#This Row],[DISCOUNTED PRICE]]/Table1[[#This Row],[ACTUAL PRICE]]*100</f>
        <v>19990.00455022751</v>
      </c>
    </row>
    <row r="380" spans="1:14" x14ac:dyDescent="0.25">
      <c r="A380" s="5" t="s">
        <v>3319</v>
      </c>
      <c r="B380" s="5" t="s">
        <v>13440</v>
      </c>
      <c r="C380" s="5" t="s">
        <v>13075</v>
      </c>
      <c r="D380" s="12">
        <v>8999</v>
      </c>
      <c r="E380" s="12">
        <v>11999</v>
      </c>
      <c r="F380" s="20">
        <v>0.25</v>
      </c>
      <c r="G3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80" s="5">
        <v>4</v>
      </c>
      <c r="I380" s="6">
        <v>12796</v>
      </c>
      <c r="J380" s="15">
        <f t="shared" si="5"/>
        <v>153539204</v>
      </c>
      <c r="K380" s="15" t="str">
        <f>IF(Table1[[#This Row],[ACTUAL PRICE]]&lt;200, "&lt;200", IF(Table1[[#This Row],[ACTUAL PRICE]]&lt;=500, "200 - 500", "&gt;500"))</f>
        <v>&gt;500</v>
      </c>
      <c r="L380" s="6">
        <f>Table1[[#This Row],[RATING]]*Table1[[#This Row],[RATING COUNT]]</f>
        <v>51184</v>
      </c>
      <c r="M380" s="5" t="str">
        <f>IF(Table1[[#This Row],[DISCOUNT PERCENTAGE(%)]]&gt;=50%,"YES", "NO")</f>
        <v>NO</v>
      </c>
      <c r="N380" s="12">
        <f>Table1[[#This Row],[ACTUAL PRICE]]-Table1[[#This Row],[DISCOUNTED PRICE]]/Table1[[#This Row],[ACTUAL PRICE]]*100</f>
        <v>11924.002083506959</v>
      </c>
    </row>
    <row r="381" spans="1:14" x14ac:dyDescent="0.25">
      <c r="A381" s="5" t="s">
        <v>3323</v>
      </c>
      <c r="B381" s="5" t="s">
        <v>13445</v>
      </c>
      <c r="C381" s="5" t="s">
        <v>13075</v>
      </c>
      <c r="D381" s="12">
        <v>873</v>
      </c>
      <c r="E381" s="12">
        <v>1699</v>
      </c>
      <c r="F381" s="20">
        <v>0.49</v>
      </c>
      <c r="G3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81" s="5">
        <v>4.4000000000000004</v>
      </c>
      <c r="I381" s="6">
        <v>1680</v>
      </c>
      <c r="J381" s="15">
        <f t="shared" si="5"/>
        <v>2854320</v>
      </c>
      <c r="K381" s="15" t="str">
        <f>IF(Table1[[#This Row],[ACTUAL PRICE]]&lt;200, "&lt;200", IF(Table1[[#This Row],[ACTUAL PRICE]]&lt;=500, "200 - 500", "&gt;500"))</f>
        <v>&gt;500</v>
      </c>
      <c r="L381" s="6">
        <f>Table1[[#This Row],[RATING]]*Table1[[#This Row],[RATING COUNT]]</f>
        <v>7392.0000000000009</v>
      </c>
      <c r="M381" s="5" t="str">
        <f>IF(Table1[[#This Row],[DISCOUNT PERCENTAGE(%)]]&gt;=50%,"YES", "NO")</f>
        <v>NO</v>
      </c>
      <c r="N381" s="12">
        <f>Table1[[#This Row],[ACTUAL PRICE]]-Table1[[#This Row],[DISCOUNTED PRICE]]/Table1[[#This Row],[ACTUAL PRICE]]*100</f>
        <v>1647.6168334314302</v>
      </c>
    </row>
    <row r="382" spans="1:14" x14ac:dyDescent="0.25">
      <c r="A382" s="5" t="s">
        <v>3333</v>
      </c>
      <c r="B382" s="5" t="s">
        <v>13446</v>
      </c>
      <c r="C382" s="5" t="s">
        <v>13075</v>
      </c>
      <c r="D382" s="12">
        <v>12999</v>
      </c>
      <c r="E382" s="12">
        <v>15999</v>
      </c>
      <c r="F382" s="20">
        <v>0.19</v>
      </c>
      <c r="G3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82" s="5">
        <v>4.2</v>
      </c>
      <c r="I382" s="6">
        <v>13246</v>
      </c>
      <c r="J382" s="15">
        <f t="shared" si="5"/>
        <v>211922754</v>
      </c>
      <c r="K382" s="15" t="str">
        <f>IF(Table1[[#This Row],[ACTUAL PRICE]]&lt;200, "&lt;200", IF(Table1[[#This Row],[ACTUAL PRICE]]&lt;=500, "200 - 500", "&gt;500"))</f>
        <v>&gt;500</v>
      </c>
      <c r="L382" s="6">
        <f>Table1[[#This Row],[RATING]]*Table1[[#This Row],[RATING COUNT]]</f>
        <v>55633.200000000004</v>
      </c>
      <c r="M382" s="5" t="str">
        <f>IF(Table1[[#This Row],[DISCOUNT PERCENTAGE(%)]]&gt;=50%,"YES", "NO")</f>
        <v>NO</v>
      </c>
      <c r="N382" s="12">
        <f>Table1[[#This Row],[ACTUAL PRICE]]-Table1[[#This Row],[DISCOUNTED PRICE]]/Table1[[#This Row],[ACTUAL PRICE]]*100</f>
        <v>15917.751171948246</v>
      </c>
    </row>
    <row r="383" spans="1:14" x14ac:dyDescent="0.25">
      <c r="A383" s="5" t="s">
        <v>3343</v>
      </c>
      <c r="B383" s="5" t="s">
        <v>13447</v>
      </c>
      <c r="C383" s="5" t="s">
        <v>13075</v>
      </c>
      <c r="D383" s="12">
        <v>539</v>
      </c>
      <c r="E383" s="12">
        <v>1599</v>
      </c>
      <c r="F383" s="20">
        <v>0.66</v>
      </c>
      <c r="G3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83" s="5">
        <v>3.8</v>
      </c>
      <c r="I383" s="6">
        <v>14648</v>
      </c>
      <c r="J383" s="15">
        <f t="shared" si="5"/>
        <v>23422152</v>
      </c>
      <c r="K383" s="15" t="str">
        <f>IF(Table1[[#This Row],[ACTUAL PRICE]]&lt;200, "&lt;200", IF(Table1[[#This Row],[ACTUAL PRICE]]&lt;=500, "200 - 500", "&gt;500"))</f>
        <v>&gt;500</v>
      </c>
      <c r="L383" s="6">
        <f>Table1[[#This Row],[RATING]]*Table1[[#This Row],[RATING COUNT]]</f>
        <v>55662.399999999994</v>
      </c>
      <c r="M383" s="5" t="str">
        <f>IF(Table1[[#This Row],[DISCOUNT PERCENTAGE(%)]]&gt;=50%,"YES", "NO")</f>
        <v>YES</v>
      </c>
      <c r="N383" s="12">
        <f>Table1[[#This Row],[ACTUAL PRICE]]-Table1[[#This Row],[DISCOUNTED PRICE]]/Table1[[#This Row],[ACTUAL PRICE]]*100</f>
        <v>1565.2914321450908</v>
      </c>
    </row>
    <row r="384" spans="1:14" x14ac:dyDescent="0.25">
      <c r="A384" s="5" t="s">
        <v>3354</v>
      </c>
      <c r="B384" s="5" t="s">
        <v>13409</v>
      </c>
      <c r="C384" s="5" t="s">
        <v>13075</v>
      </c>
      <c r="D384" s="12">
        <v>1999</v>
      </c>
      <c r="E384" s="12">
        <v>9999</v>
      </c>
      <c r="F384" s="20">
        <v>0.8</v>
      </c>
      <c r="G3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84" s="5">
        <v>4.3</v>
      </c>
      <c r="I384" s="6">
        <v>27696</v>
      </c>
      <c r="J384" s="15">
        <f t="shared" si="5"/>
        <v>276932304</v>
      </c>
      <c r="K384" s="15" t="str">
        <f>IF(Table1[[#This Row],[ACTUAL PRICE]]&lt;200, "&lt;200", IF(Table1[[#This Row],[ACTUAL PRICE]]&lt;=500, "200 - 500", "&gt;500"))</f>
        <v>&gt;500</v>
      </c>
      <c r="L384" s="6">
        <f>Table1[[#This Row],[RATING]]*Table1[[#This Row],[RATING COUNT]]</f>
        <v>119092.79999999999</v>
      </c>
      <c r="M384" s="5" t="str">
        <f>IF(Table1[[#This Row],[DISCOUNT PERCENTAGE(%)]]&gt;=50%,"YES", "NO")</f>
        <v>YES</v>
      </c>
      <c r="N384" s="12">
        <f>Table1[[#This Row],[ACTUAL PRICE]]-Table1[[#This Row],[DISCOUNTED PRICE]]/Table1[[#This Row],[ACTUAL PRICE]]*100</f>
        <v>9979.0080008000805</v>
      </c>
    </row>
    <row r="385" spans="1:14" x14ac:dyDescent="0.25">
      <c r="A385" s="5" t="s">
        <v>3358</v>
      </c>
      <c r="B385" s="5" t="s">
        <v>13448</v>
      </c>
      <c r="C385" s="5" t="s">
        <v>13075</v>
      </c>
      <c r="D385" s="12">
        <v>15490</v>
      </c>
      <c r="E385" s="12">
        <v>20990</v>
      </c>
      <c r="F385" s="20">
        <v>0.26</v>
      </c>
      <c r="G3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85" s="5">
        <v>4.2</v>
      </c>
      <c r="I385" s="6">
        <v>32916</v>
      </c>
      <c r="J385" s="15">
        <f t="shared" si="5"/>
        <v>690906840</v>
      </c>
      <c r="K385" s="15" t="str">
        <f>IF(Table1[[#This Row],[ACTUAL PRICE]]&lt;200, "&lt;200", IF(Table1[[#This Row],[ACTUAL PRICE]]&lt;=500, "200 - 500", "&gt;500"))</f>
        <v>&gt;500</v>
      </c>
      <c r="L385" s="6">
        <f>Table1[[#This Row],[RATING]]*Table1[[#This Row],[RATING COUNT]]</f>
        <v>138247.20000000001</v>
      </c>
      <c r="M385" s="5" t="str">
        <f>IF(Table1[[#This Row],[DISCOUNT PERCENTAGE(%)]]&gt;=50%,"YES", "NO")</f>
        <v>NO</v>
      </c>
      <c r="N385" s="12">
        <f>Table1[[#This Row],[ACTUAL PRICE]]-Table1[[#This Row],[DISCOUNTED PRICE]]/Table1[[#This Row],[ACTUAL PRICE]]*100</f>
        <v>20916.202953787517</v>
      </c>
    </row>
    <row r="386" spans="1:14" x14ac:dyDescent="0.25">
      <c r="A386" s="5" t="s">
        <v>3368</v>
      </c>
      <c r="B386" s="5" t="s">
        <v>13449</v>
      </c>
      <c r="C386" s="5" t="s">
        <v>13075</v>
      </c>
      <c r="D386" s="12">
        <v>19999</v>
      </c>
      <c r="E386" s="12">
        <v>24999</v>
      </c>
      <c r="F386" s="20">
        <v>0.2</v>
      </c>
      <c r="G3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86" s="5">
        <v>3.9</v>
      </c>
      <c r="I386" s="6">
        <v>25824</v>
      </c>
      <c r="J386" s="15">
        <f t="shared" ref="J386:J449" si="6">PRODUCT(E386,I386)</f>
        <v>645574176</v>
      </c>
      <c r="K386" s="15" t="str">
        <f>IF(Table1[[#This Row],[ACTUAL PRICE]]&lt;200, "&lt;200", IF(Table1[[#This Row],[ACTUAL PRICE]]&lt;=500, "200 - 500", "&gt;500"))</f>
        <v>&gt;500</v>
      </c>
      <c r="L386" s="6">
        <f>Table1[[#This Row],[RATING]]*Table1[[#This Row],[RATING COUNT]]</f>
        <v>100713.59999999999</v>
      </c>
      <c r="M386" s="5" t="str">
        <f>IF(Table1[[#This Row],[DISCOUNT PERCENTAGE(%)]]&gt;=50%,"YES", "NO")</f>
        <v>NO</v>
      </c>
      <c r="N386" s="12">
        <f>Table1[[#This Row],[ACTUAL PRICE]]-Table1[[#This Row],[DISCOUNTED PRICE]]/Table1[[#This Row],[ACTUAL PRICE]]*100</f>
        <v>24919.000800032001</v>
      </c>
    </row>
    <row r="387" spans="1:14" x14ac:dyDescent="0.25">
      <c r="A387" s="5" t="s">
        <v>3378</v>
      </c>
      <c r="B387" s="5" t="s">
        <v>13450</v>
      </c>
      <c r="C387" s="5" t="s">
        <v>13075</v>
      </c>
      <c r="D387" s="12">
        <v>1075</v>
      </c>
      <c r="E387" s="12">
        <v>1699</v>
      </c>
      <c r="F387" s="20">
        <v>0.37</v>
      </c>
      <c r="G3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387" s="5">
        <v>4.4000000000000004</v>
      </c>
      <c r="I387" s="6">
        <v>7462</v>
      </c>
      <c r="J387" s="15">
        <f t="shared" si="6"/>
        <v>12677938</v>
      </c>
      <c r="K387" s="15" t="str">
        <f>IF(Table1[[#This Row],[ACTUAL PRICE]]&lt;200, "&lt;200", IF(Table1[[#This Row],[ACTUAL PRICE]]&lt;=500, "200 - 500", "&gt;500"))</f>
        <v>&gt;500</v>
      </c>
      <c r="L387" s="6">
        <f>Table1[[#This Row],[RATING]]*Table1[[#This Row],[RATING COUNT]]</f>
        <v>32832.800000000003</v>
      </c>
      <c r="M387" s="5" t="str">
        <f>IF(Table1[[#This Row],[DISCOUNT PERCENTAGE(%)]]&gt;=50%,"YES", "NO")</f>
        <v>NO</v>
      </c>
      <c r="N387" s="12">
        <f>Table1[[#This Row],[ACTUAL PRICE]]-Table1[[#This Row],[DISCOUNTED PRICE]]/Table1[[#This Row],[ACTUAL PRICE]]*100</f>
        <v>1635.7274867569158</v>
      </c>
    </row>
    <row r="388" spans="1:14" x14ac:dyDescent="0.25">
      <c r="A388" s="5" t="s">
        <v>3388</v>
      </c>
      <c r="B388" s="5" t="s">
        <v>13451</v>
      </c>
      <c r="C388" s="5" t="s">
        <v>13075</v>
      </c>
      <c r="D388" s="12">
        <v>399</v>
      </c>
      <c r="E388" s="12">
        <v>699</v>
      </c>
      <c r="F388" s="20">
        <v>0.43</v>
      </c>
      <c r="G3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88" s="5">
        <v>4</v>
      </c>
      <c r="I388" s="6">
        <v>37817</v>
      </c>
      <c r="J388" s="15">
        <f t="shared" si="6"/>
        <v>26434083</v>
      </c>
      <c r="K388" s="15" t="str">
        <f>IF(Table1[[#This Row],[ACTUAL PRICE]]&lt;200, "&lt;200", IF(Table1[[#This Row],[ACTUAL PRICE]]&lt;=500, "200 - 500", "&gt;500"))</f>
        <v>&gt;500</v>
      </c>
      <c r="L388" s="6">
        <f>Table1[[#This Row],[RATING]]*Table1[[#This Row],[RATING COUNT]]</f>
        <v>151268</v>
      </c>
      <c r="M388" s="5" t="str">
        <f>IF(Table1[[#This Row],[DISCOUNT PERCENTAGE(%)]]&gt;=50%,"YES", "NO")</f>
        <v>NO</v>
      </c>
      <c r="N388" s="12">
        <f>Table1[[#This Row],[ACTUAL PRICE]]-Table1[[#This Row],[DISCOUNTED PRICE]]/Table1[[#This Row],[ACTUAL PRICE]]*100</f>
        <v>641.91845493562232</v>
      </c>
    </row>
    <row r="389" spans="1:14" x14ac:dyDescent="0.25">
      <c r="A389" s="5" t="s">
        <v>3398</v>
      </c>
      <c r="B389" s="5" t="s">
        <v>13430</v>
      </c>
      <c r="C389" s="5" t="s">
        <v>13075</v>
      </c>
      <c r="D389" s="12">
        <v>1999</v>
      </c>
      <c r="E389" s="12">
        <v>3990</v>
      </c>
      <c r="F389" s="20">
        <v>0.5</v>
      </c>
      <c r="G3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389" s="5">
        <v>4</v>
      </c>
      <c r="I389" s="6">
        <v>30254</v>
      </c>
      <c r="J389" s="15">
        <f t="shared" si="6"/>
        <v>120713460</v>
      </c>
      <c r="K389" s="15" t="str">
        <f>IF(Table1[[#This Row],[ACTUAL PRICE]]&lt;200, "&lt;200", IF(Table1[[#This Row],[ACTUAL PRICE]]&lt;=500, "200 - 500", "&gt;500"))</f>
        <v>&gt;500</v>
      </c>
      <c r="L389" s="6">
        <f>Table1[[#This Row],[RATING]]*Table1[[#This Row],[RATING COUNT]]</f>
        <v>121016</v>
      </c>
      <c r="M389" s="5" t="str">
        <f>IF(Table1[[#This Row],[DISCOUNT PERCENTAGE(%)]]&gt;=50%,"YES", "NO")</f>
        <v>YES</v>
      </c>
      <c r="N389" s="12">
        <f>Table1[[#This Row],[ACTUAL PRICE]]-Table1[[#This Row],[DISCOUNTED PRICE]]/Table1[[#This Row],[ACTUAL PRICE]]*100</f>
        <v>3939.8997493734337</v>
      </c>
    </row>
    <row r="390" spans="1:14" x14ac:dyDescent="0.25">
      <c r="A390" s="5" t="s">
        <v>3403</v>
      </c>
      <c r="B390" s="5" t="s">
        <v>13410</v>
      </c>
      <c r="C390" s="5" t="s">
        <v>13075</v>
      </c>
      <c r="D390" s="12">
        <v>1999</v>
      </c>
      <c r="E390" s="12">
        <v>7990</v>
      </c>
      <c r="F390" s="20">
        <v>0.75</v>
      </c>
      <c r="G3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90" s="5">
        <v>3.8</v>
      </c>
      <c r="I390" s="6">
        <v>17831</v>
      </c>
      <c r="J390" s="15">
        <f t="shared" si="6"/>
        <v>142469690</v>
      </c>
      <c r="K390" s="15" t="str">
        <f>IF(Table1[[#This Row],[ACTUAL PRICE]]&lt;200, "&lt;200", IF(Table1[[#This Row],[ACTUAL PRICE]]&lt;=500, "200 - 500", "&gt;500"))</f>
        <v>&gt;500</v>
      </c>
      <c r="L390" s="6">
        <f>Table1[[#This Row],[RATING]]*Table1[[#This Row],[RATING COUNT]]</f>
        <v>67757.8</v>
      </c>
      <c r="M390" s="5" t="str">
        <f>IF(Table1[[#This Row],[DISCOUNT PERCENTAGE(%)]]&gt;=50%,"YES", "NO")</f>
        <v>YES</v>
      </c>
      <c r="N390" s="12">
        <f>Table1[[#This Row],[ACTUAL PRICE]]-Table1[[#This Row],[DISCOUNTED PRICE]]/Table1[[#This Row],[ACTUAL PRICE]]*100</f>
        <v>7964.9812265331666</v>
      </c>
    </row>
    <row r="391" spans="1:14" x14ac:dyDescent="0.25">
      <c r="A391" s="5" t="s">
        <v>3411</v>
      </c>
      <c r="B391" s="5" t="s">
        <v>13452</v>
      </c>
      <c r="C391" s="5" t="s">
        <v>13075</v>
      </c>
      <c r="D391" s="12">
        <v>28999</v>
      </c>
      <c r="E391" s="12">
        <v>34999</v>
      </c>
      <c r="F391" s="20">
        <v>0.17</v>
      </c>
      <c r="G3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391" s="5">
        <v>4.4000000000000004</v>
      </c>
      <c r="I391" s="6">
        <v>20311</v>
      </c>
      <c r="J391" s="15">
        <f t="shared" si="6"/>
        <v>710864689</v>
      </c>
      <c r="K391" s="15" t="str">
        <f>IF(Table1[[#This Row],[ACTUAL PRICE]]&lt;200, "&lt;200", IF(Table1[[#This Row],[ACTUAL PRICE]]&lt;=500, "200 - 500", "&gt;500"))</f>
        <v>&gt;500</v>
      </c>
      <c r="L391" s="6">
        <f>Table1[[#This Row],[RATING]]*Table1[[#This Row],[RATING COUNT]]</f>
        <v>89368.400000000009</v>
      </c>
      <c r="M391" s="5" t="str">
        <f>IF(Table1[[#This Row],[DISCOUNT PERCENTAGE(%)]]&gt;=50%,"YES", "NO")</f>
        <v>NO</v>
      </c>
      <c r="N391" s="12">
        <f>Table1[[#This Row],[ACTUAL PRICE]]-Table1[[#This Row],[DISCOUNTED PRICE]]/Table1[[#This Row],[ACTUAL PRICE]]*100</f>
        <v>34916.143346952769</v>
      </c>
    </row>
    <row r="392" spans="1:14" x14ac:dyDescent="0.25">
      <c r="A392" s="5" t="s">
        <v>3421</v>
      </c>
      <c r="B392" s="5" t="s">
        <v>13453</v>
      </c>
      <c r="C392" s="5" t="s">
        <v>13075</v>
      </c>
      <c r="D392" s="12">
        <v>2299</v>
      </c>
      <c r="E392" s="12">
        <v>7990</v>
      </c>
      <c r="F392" s="20">
        <v>0.71</v>
      </c>
      <c r="G3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92" s="5">
        <v>4.2</v>
      </c>
      <c r="I392" s="6">
        <v>69622</v>
      </c>
      <c r="J392" s="15">
        <f t="shared" si="6"/>
        <v>556279780</v>
      </c>
      <c r="K392" s="15" t="str">
        <f>IF(Table1[[#This Row],[ACTUAL PRICE]]&lt;200, "&lt;200", IF(Table1[[#This Row],[ACTUAL PRICE]]&lt;=500, "200 - 500", "&gt;500"))</f>
        <v>&gt;500</v>
      </c>
      <c r="L392" s="6">
        <f>Table1[[#This Row],[RATING]]*Table1[[#This Row],[RATING COUNT]]</f>
        <v>292412.40000000002</v>
      </c>
      <c r="M392" s="5" t="str">
        <f>IF(Table1[[#This Row],[DISCOUNT PERCENTAGE(%)]]&gt;=50%,"YES", "NO")</f>
        <v>YES</v>
      </c>
      <c r="N392" s="12">
        <f>Table1[[#This Row],[ACTUAL PRICE]]-Table1[[#This Row],[DISCOUNTED PRICE]]/Table1[[#This Row],[ACTUAL PRICE]]*100</f>
        <v>7961.2265331664585</v>
      </c>
    </row>
    <row r="393" spans="1:14" x14ac:dyDescent="0.25">
      <c r="A393" s="5" t="s">
        <v>3431</v>
      </c>
      <c r="B393" s="5" t="s">
        <v>13454</v>
      </c>
      <c r="C393" s="5" t="s">
        <v>13075</v>
      </c>
      <c r="D393" s="12">
        <v>399</v>
      </c>
      <c r="E393" s="12">
        <v>1999</v>
      </c>
      <c r="F393" s="20">
        <v>0.8</v>
      </c>
      <c r="G3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93" s="5">
        <v>4</v>
      </c>
      <c r="I393" s="6">
        <v>3382</v>
      </c>
      <c r="J393" s="15">
        <f t="shared" si="6"/>
        <v>6760618</v>
      </c>
      <c r="K393" s="15" t="str">
        <f>IF(Table1[[#This Row],[ACTUAL PRICE]]&lt;200, "&lt;200", IF(Table1[[#This Row],[ACTUAL PRICE]]&lt;=500, "200 - 500", "&gt;500"))</f>
        <v>&gt;500</v>
      </c>
      <c r="L393" s="6">
        <f>Table1[[#This Row],[RATING]]*Table1[[#This Row],[RATING COUNT]]</f>
        <v>13528</v>
      </c>
      <c r="M393" s="5" t="str">
        <f>IF(Table1[[#This Row],[DISCOUNT PERCENTAGE(%)]]&gt;=50%,"YES", "NO")</f>
        <v>YES</v>
      </c>
      <c r="N393" s="12">
        <f>Table1[[#This Row],[ACTUAL PRICE]]-Table1[[#This Row],[DISCOUNTED PRICE]]/Table1[[#This Row],[ACTUAL PRICE]]*100</f>
        <v>1979.040020010005</v>
      </c>
    </row>
    <row r="394" spans="1:14" x14ac:dyDescent="0.25">
      <c r="A394" s="5" t="s">
        <v>3441</v>
      </c>
      <c r="B394" s="5" t="s">
        <v>13455</v>
      </c>
      <c r="C394" s="5" t="s">
        <v>13075</v>
      </c>
      <c r="D394" s="12">
        <v>1149</v>
      </c>
      <c r="E394" s="12">
        <v>3999</v>
      </c>
      <c r="F394" s="20">
        <v>0.71</v>
      </c>
      <c r="G3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394" s="5">
        <v>4.3</v>
      </c>
      <c r="I394" s="6">
        <v>140036</v>
      </c>
      <c r="J394" s="15">
        <f t="shared" si="6"/>
        <v>560003964</v>
      </c>
      <c r="K394" s="15" t="str">
        <f>IF(Table1[[#This Row],[ACTUAL PRICE]]&lt;200, "&lt;200", IF(Table1[[#This Row],[ACTUAL PRICE]]&lt;=500, "200 - 500", "&gt;500"))</f>
        <v>&gt;500</v>
      </c>
      <c r="L394" s="6">
        <f>Table1[[#This Row],[RATING]]*Table1[[#This Row],[RATING COUNT]]</f>
        <v>602154.79999999993</v>
      </c>
      <c r="M394" s="5" t="str">
        <f>IF(Table1[[#This Row],[DISCOUNT PERCENTAGE(%)]]&gt;=50%,"YES", "NO")</f>
        <v>YES</v>
      </c>
      <c r="N394" s="12">
        <f>Table1[[#This Row],[ACTUAL PRICE]]-Table1[[#This Row],[DISCOUNTED PRICE]]/Table1[[#This Row],[ACTUAL PRICE]]*100</f>
        <v>3970.2678169542387</v>
      </c>
    </row>
    <row r="395" spans="1:14" x14ac:dyDescent="0.25">
      <c r="A395" s="5" t="s">
        <v>3451</v>
      </c>
      <c r="B395" s="5" t="s">
        <v>13456</v>
      </c>
      <c r="C395" s="5" t="s">
        <v>13075</v>
      </c>
      <c r="D395" s="12">
        <v>529</v>
      </c>
      <c r="E395" s="12">
        <v>1499</v>
      </c>
      <c r="F395" s="20">
        <v>0.65</v>
      </c>
      <c r="G3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95" s="5">
        <v>4.0999999999999996</v>
      </c>
      <c r="I395" s="6">
        <v>8599</v>
      </c>
      <c r="J395" s="15">
        <f t="shared" si="6"/>
        <v>12889901</v>
      </c>
      <c r="K395" s="15" t="str">
        <f>IF(Table1[[#This Row],[ACTUAL PRICE]]&lt;200, "&lt;200", IF(Table1[[#This Row],[ACTUAL PRICE]]&lt;=500, "200 - 500", "&gt;500"))</f>
        <v>&gt;500</v>
      </c>
      <c r="L395" s="6">
        <f>Table1[[#This Row],[RATING]]*Table1[[#This Row],[RATING COUNT]]</f>
        <v>35255.899999999994</v>
      </c>
      <c r="M395" s="5" t="str">
        <f>IF(Table1[[#This Row],[DISCOUNT PERCENTAGE(%)]]&gt;=50%,"YES", "NO")</f>
        <v>YES</v>
      </c>
      <c r="N395" s="12">
        <f>Table1[[#This Row],[ACTUAL PRICE]]-Table1[[#This Row],[DISCOUNTED PRICE]]/Table1[[#This Row],[ACTUAL PRICE]]*100</f>
        <v>1463.7098065376917</v>
      </c>
    </row>
    <row r="396" spans="1:14" x14ac:dyDescent="0.25">
      <c r="A396" s="5" t="s">
        <v>3461</v>
      </c>
      <c r="B396" s="5" t="s">
        <v>13457</v>
      </c>
      <c r="C396" s="5" t="s">
        <v>13075</v>
      </c>
      <c r="D396" s="12">
        <v>13999</v>
      </c>
      <c r="E396" s="12">
        <v>19499</v>
      </c>
      <c r="F396" s="20">
        <v>0.28000000000000003</v>
      </c>
      <c r="G3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96" s="5">
        <v>4.0999999999999996</v>
      </c>
      <c r="I396" s="6">
        <v>18998</v>
      </c>
      <c r="J396" s="15">
        <f t="shared" si="6"/>
        <v>370442002</v>
      </c>
      <c r="K396" s="15" t="str">
        <f>IF(Table1[[#This Row],[ACTUAL PRICE]]&lt;200, "&lt;200", IF(Table1[[#This Row],[ACTUAL PRICE]]&lt;=500, "200 - 500", "&gt;500"))</f>
        <v>&gt;500</v>
      </c>
      <c r="L396" s="6">
        <f>Table1[[#This Row],[RATING]]*Table1[[#This Row],[RATING COUNT]]</f>
        <v>77891.799999999988</v>
      </c>
      <c r="M396" s="5" t="str">
        <f>IF(Table1[[#This Row],[DISCOUNT PERCENTAGE(%)]]&gt;=50%,"YES", "NO")</f>
        <v>NO</v>
      </c>
      <c r="N396" s="12">
        <f>Table1[[#This Row],[ACTUAL PRICE]]-Table1[[#This Row],[DISCOUNTED PRICE]]/Table1[[#This Row],[ACTUAL PRICE]]*100</f>
        <v>19427.206574696138</v>
      </c>
    </row>
    <row r="397" spans="1:14" x14ac:dyDescent="0.25">
      <c r="A397" s="5" t="s">
        <v>3466</v>
      </c>
      <c r="B397" s="5" t="s">
        <v>13425</v>
      </c>
      <c r="C397" s="5" t="s">
        <v>13075</v>
      </c>
      <c r="D397" s="12">
        <v>379</v>
      </c>
      <c r="E397" s="12">
        <v>999</v>
      </c>
      <c r="F397" s="20">
        <v>0.62</v>
      </c>
      <c r="G3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397" s="5">
        <v>4.0999999999999996</v>
      </c>
      <c r="I397" s="6">
        <v>363713</v>
      </c>
      <c r="J397" s="15">
        <f t="shared" si="6"/>
        <v>363349287</v>
      </c>
      <c r="K397" s="15" t="str">
        <f>IF(Table1[[#This Row],[ACTUAL PRICE]]&lt;200, "&lt;200", IF(Table1[[#This Row],[ACTUAL PRICE]]&lt;=500, "200 - 500", "&gt;500"))</f>
        <v>&gt;500</v>
      </c>
      <c r="L397" s="6">
        <f>Table1[[#This Row],[RATING]]*Table1[[#This Row],[RATING COUNT]]</f>
        <v>1491223.2999999998</v>
      </c>
      <c r="M397" s="5" t="str">
        <f>IF(Table1[[#This Row],[DISCOUNT PERCENTAGE(%)]]&gt;=50%,"YES", "NO")</f>
        <v>YES</v>
      </c>
      <c r="N397" s="12">
        <f>Table1[[#This Row],[ACTUAL PRICE]]-Table1[[#This Row],[DISCOUNTED PRICE]]/Table1[[#This Row],[ACTUAL PRICE]]*100</f>
        <v>961.06206206206207</v>
      </c>
    </row>
    <row r="398" spans="1:14" x14ac:dyDescent="0.25">
      <c r="A398" s="5" t="s">
        <v>3471</v>
      </c>
      <c r="B398" s="5" t="s">
        <v>13458</v>
      </c>
      <c r="C398" s="5" t="s">
        <v>13075</v>
      </c>
      <c r="D398" s="12">
        <v>13999</v>
      </c>
      <c r="E398" s="12">
        <v>19999</v>
      </c>
      <c r="F398" s="20">
        <v>0.3</v>
      </c>
      <c r="G3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398" s="5">
        <v>4.0999999999999996</v>
      </c>
      <c r="I398" s="6">
        <v>19252</v>
      </c>
      <c r="J398" s="15">
        <f t="shared" si="6"/>
        <v>385020748</v>
      </c>
      <c r="K398" s="15" t="str">
        <f>IF(Table1[[#This Row],[ACTUAL PRICE]]&lt;200, "&lt;200", IF(Table1[[#This Row],[ACTUAL PRICE]]&lt;=500, "200 - 500", "&gt;500"))</f>
        <v>&gt;500</v>
      </c>
      <c r="L398" s="6">
        <f>Table1[[#This Row],[RATING]]*Table1[[#This Row],[RATING COUNT]]</f>
        <v>78933.2</v>
      </c>
      <c r="M398" s="5" t="str">
        <f>IF(Table1[[#This Row],[DISCOUNT PERCENTAGE(%)]]&gt;=50%,"YES", "NO")</f>
        <v>NO</v>
      </c>
      <c r="N398" s="12">
        <f>Table1[[#This Row],[ACTUAL PRICE]]-Table1[[#This Row],[DISCOUNTED PRICE]]/Table1[[#This Row],[ACTUAL PRICE]]*100</f>
        <v>19929.001500075003</v>
      </c>
    </row>
    <row r="399" spans="1:14" x14ac:dyDescent="0.25">
      <c r="A399" s="5" t="s">
        <v>3476</v>
      </c>
      <c r="B399" s="5" t="s">
        <v>13459</v>
      </c>
      <c r="C399" s="5" t="s">
        <v>13075</v>
      </c>
      <c r="D399" s="12">
        <v>3999</v>
      </c>
      <c r="E399" s="12">
        <v>9999</v>
      </c>
      <c r="F399" s="20">
        <v>0.6</v>
      </c>
      <c r="G3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399" s="5">
        <v>4.4000000000000004</v>
      </c>
      <c r="I399" s="6">
        <v>73</v>
      </c>
      <c r="J399" s="15">
        <f t="shared" si="6"/>
        <v>729927</v>
      </c>
      <c r="K399" s="15" t="str">
        <f>IF(Table1[[#This Row],[ACTUAL PRICE]]&lt;200, "&lt;200", IF(Table1[[#This Row],[ACTUAL PRICE]]&lt;=500, "200 - 500", "&gt;500"))</f>
        <v>&gt;500</v>
      </c>
      <c r="L399" s="6">
        <f>Table1[[#This Row],[RATING]]*Table1[[#This Row],[RATING COUNT]]</f>
        <v>321.20000000000005</v>
      </c>
      <c r="M399" s="5" t="str">
        <f>IF(Table1[[#This Row],[DISCOUNT PERCENTAGE(%)]]&gt;=50%,"YES", "NO")</f>
        <v>YES</v>
      </c>
      <c r="N399" s="12">
        <f>Table1[[#This Row],[ACTUAL PRICE]]-Table1[[#This Row],[DISCOUNTED PRICE]]/Table1[[#This Row],[ACTUAL PRICE]]*100</f>
        <v>9959.0060006000604</v>
      </c>
    </row>
    <row r="400" spans="1:14" x14ac:dyDescent="0.25">
      <c r="A400" s="5" t="s">
        <v>3493</v>
      </c>
      <c r="B400" s="5" t="s">
        <v>13460</v>
      </c>
      <c r="C400" s="5" t="s">
        <v>13075</v>
      </c>
      <c r="D400" s="12">
        <v>99</v>
      </c>
      <c r="E400" s="12">
        <v>499</v>
      </c>
      <c r="F400" s="20">
        <v>0.8</v>
      </c>
      <c r="G4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00" s="5">
        <v>4.3</v>
      </c>
      <c r="I400" s="6">
        <v>42641</v>
      </c>
      <c r="J400" s="15">
        <f t="shared" si="6"/>
        <v>21277859</v>
      </c>
      <c r="K400" s="15" t="str">
        <f>IF(Table1[[#This Row],[ACTUAL PRICE]]&lt;200, "&lt;200", IF(Table1[[#This Row],[ACTUAL PRICE]]&lt;=500, "200 - 500", "&gt;500"))</f>
        <v>200 - 500</v>
      </c>
      <c r="L400" s="6">
        <f>Table1[[#This Row],[RATING]]*Table1[[#This Row],[RATING COUNT]]</f>
        <v>183356.3</v>
      </c>
      <c r="M400" s="5" t="str">
        <f>IF(Table1[[#This Row],[DISCOUNT PERCENTAGE(%)]]&gt;=50%,"YES", "NO")</f>
        <v>YES</v>
      </c>
      <c r="N400" s="12">
        <f>Table1[[#This Row],[ACTUAL PRICE]]-Table1[[#This Row],[DISCOUNTED PRICE]]/Table1[[#This Row],[ACTUAL PRICE]]*100</f>
        <v>479.16032064128257</v>
      </c>
    </row>
    <row r="401" spans="1:14" x14ac:dyDescent="0.25">
      <c r="A401" s="5" t="s">
        <v>3503</v>
      </c>
      <c r="B401" s="5" t="s">
        <v>13461</v>
      </c>
      <c r="C401" s="5" t="s">
        <v>13075</v>
      </c>
      <c r="D401" s="12">
        <v>4790</v>
      </c>
      <c r="E401" s="12">
        <v>15990</v>
      </c>
      <c r="F401" s="20">
        <v>0.7</v>
      </c>
      <c r="G4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01" s="5">
        <v>4</v>
      </c>
      <c r="I401" s="6">
        <v>4390</v>
      </c>
      <c r="J401" s="15">
        <f t="shared" si="6"/>
        <v>70196100</v>
      </c>
      <c r="K401" s="15" t="str">
        <f>IF(Table1[[#This Row],[ACTUAL PRICE]]&lt;200, "&lt;200", IF(Table1[[#This Row],[ACTUAL PRICE]]&lt;=500, "200 - 500", "&gt;500"))</f>
        <v>&gt;500</v>
      </c>
      <c r="L401" s="6">
        <f>Table1[[#This Row],[RATING]]*Table1[[#This Row],[RATING COUNT]]</f>
        <v>17560</v>
      </c>
      <c r="M401" s="5" t="str">
        <f>IF(Table1[[#This Row],[DISCOUNT PERCENTAGE(%)]]&gt;=50%,"YES", "NO")</f>
        <v>YES</v>
      </c>
      <c r="N401" s="12">
        <f>Table1[[#This Row],[ACTUAL PRICE]]-Table1[[#This Row],[DISCOUNTED PRICE]]/Table1[[#This Row],[ACTUAL PRICE]]*100</f>
        <v>15960.04377736085</v>
      </c>
    </row>
    <row r="402" spans="1:14" x14ac:dyDescent="0.25">
      <c r="A402" s="5" t="s">
        <v>3513</v>
      </c>
      <c r="B402" s="5" t="s">
        <v>13462</v>
      </c>
      <c r="C402" s="5" t="s">
        <v>13075</v>
      </c>
      <c r="D402" s="12">
        <v>33999</v>
      </c>
      <c r="E402" s="12">
        <v>33999</v>
      </c>
      <c r="F402" s="20">
        <v>0</v>
      </c>
      <c r="G4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402" s="5">
        <v>4.3</v>
      </c>
      <c r="I402" s="6">
        <v>17415</v>
      </c>
      <c r="J402" s="15">
        <f t="shared" si="6"/>
        <v>592092585</v>
      </c>
      <c r="K402" s="15" t="str">
        <f>IF(Table1[[#This Row],[ACTUAL PRICE]]&lt;200, "&lt;200", IF(Table1[[#This Row],[ACTUAL PRICE]]&lt;=500, "200 - 500", "&gt;500"))</f>
        <v>&gt;500</v>
      </c>
      <c r="L402" s="6">
        <f>Table1[[#This Row],[RATING]]*Table1[[#This Row],[RATING COUNT]]</f>
        <v>74884.5</v>
      </c>
      <c r="M402" s="5" t="str">
        <f>IF(Table1[[#This Row],[DISCOUNT PERCENTAGE(%)]]&gt;=50%,"YES", "NO")</f>
        <v>NO</v>
      </c>
      <c r="N402" s="12">
        <f>Table1[[#This Row],[ACTUAL PRICE]]-Table1[[#This Row],[DISCOUNTED PRICE]]/Table1[[#This Row],[ACTUAL PRICE]]*100</f>
        <v>33899</v>
      </c>
    </row>
    <row r="403" spans="1:14" x14ac:dyDescent="0.25">
      <c r="A403" s="5" t="s">
        <v>3517</v>
      </c>
      <c r="B403" s="5" t="s">
        <v>13463</v>
      </c>
      <c r="C403" s="5" t="s">
        <v>13084</v>
      </c>
      <c r="D403" s="12">
        <v>99</v>
      </c>
      <c r="E403" s="12">
        <v>999</v>
      </c>
      <c r="F403" s="20">
        <v>0.9</v>
      </c>
      <c r="G4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03" s="5">
        <v>4</v>
      </c>
      <c r="I403" s="6">
        <v>1396</v>
      </c>
      <c r="J403" s="15">
        <f t="shared" si="6"/>
        <v>1394604</v>
      </c>
      <c r="K403" s="15" t="str">
        <f>IF(Table1[[#This Row],[ACTUAL PRICE]]&lt;200, "&lt;200", IF(Table1[[#This Row],[ACTUAL PRICE]]&lt;=500, "200 - 500", "&gt;500"))</f>
        <v>&gt;500</v>
      </c>
      <c r="L403" s="6">
        <f>Table1[[#This Row],[RATING]]*Table1[[#This Row],[RATING COUNT]]</f>
        <v>5584</v>
      </c>
      <c r="M403" s="5" t="str">
        <f>IF(Table1[[#This Row],[DISCOUNT PERCENTAGE(%)]]&gt;=50%,"YES", "NO")</f>
        <v>YES</v>
      </c>
      <c r="N403" s="12">
        <f>Table1[[#This Row],[ACTUAL PRICE]]-Table1[[#This Row],[DISCOUNTED PRICE]]/Table1[[#This Row],[ACTUAL PRICE]]*100</f>
        <v>989.09009009009014</v>
      </c>
    </row>
    <row r="404" spans="1:14" x14ac:dyDescent="0.25">
      <c r="A404" s="5" t="s">
        <v>3528</v>
      </c>
      <c r="B404" s="5" t="s">
        <v>13464</v>
      </c>
      <c r="C404" s="5" t="s">
        <v>13075</v>
      </c>
      <c r="D404" s="12">
        <v>299</v>
      </c>
      <c r="E404" s="12">
        <v>1900</v>
      </c>
      <c r="F404" s="20">
        <v>0.84</v>
      </c>
      <c r="G4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04" s="5">
        <v>3.6</v>
      </c>
      <c r="I404" s="6">
        <v>18202</v>
      </c>
      <c r="J404" s="15">
        <f t="shared" si="6"/>
        <v>34583800</v>
      </c>
      <c r="K404" s="15" t="str">
        <f>IF(Table1[[#This Row],[ACTUAL PRICE]]&lt;200, "&lt;200", IF(Table1[[#This Row],[ACTUAL PRICE]]&lt;=500, "200 - 500", "&gt;500"))</f>
        <v>&gt;500</v>
      </c>
      <c r="L404" s="6">
        <f>Table1[[#This Row],[RATING]]*Table1[[#This Row],[RATING COUNT]]</f>
        <v>65527.200000000004</v>
      </c>
      <c r="M404" s="5" t="str">
        <f>IF(Table1[[#This Row],[DISCOUNT PERCENTAGE(%)]]&gt;=50%,"YES", "NO")</f>
        <v>YES</v>
      </c>
      <c r="N404" s="12">
        <f>Table1[[#This Row],[ACTUAL PRICE]]-Table1[[#This Row],[DISCOUNTED PRICE]]/Table1[[#This Row],[ACTUAL PRICE]]*100</f>
        <v>1884.2631578947369</v>
      </c>
    </row>
    <row r="405" spans="1:14" x14ac:dyDescent="0.25">
      <c r="A405" s="5" t="s">
        <v>3538</v>
      </c>
      <c r="B405" s="5" t="s">
        <v>13434</v>
      </c>
      <c r="C405" s="5" t="s">
        <v>13075</v>
      </c>
      <c r="D405" s="12">
        <v>10999</v>
      </c>
      <c r="E405" s="12">
        <v>14999</v>
      </c>
      <c r="F405" s="20">
        <v>0.27</v>
      </c>
      <c r="G4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05" s="5">
        <v>4.0999999999999996</v>
      </c>
      <c r="I405" s="6">
        <v>18998</v>
      </c>
      <c r="J405" s="15">
        <f t="shared" si="6"/>
        <v>284951002</v>
      </c>
      <c r="K405" s="15" t="str">
        <f>IF(Table1[[#This Row],[ACTUAL PRICE]]&lt;200, "&lt;200", IF(Table1[[#This Row],[ACTUAL PRICE]]&lt;=500, "200 - 500", "&gt;500"))</f>
        <v>&gt;500</v>
      </c>
      <c r="L405" s="6">
        <f>Table1[[#This Row],[RATING]]*Table1[[#This Row],[RATING COUNT]]</f>
        <v>77891.799999999988</v>
      </c>
      <c r="M405" s="5" t="str">
        <f>IF(Table1[[#This Row],[DISCOUNT PERCENTAGE(%)]]&gt;=50%,"YES", "NO")</f>
        <v>NO</v>
      </c>
      <c r="N405" s="12">
        <f>Table1[[#This Row],[ACTUAL PRICE]]-Table1[[#This Row],[DISCOUNTED PRICE]]/Table1[[#This Row],[ACTUAL PRICE]]*100</f>
        <v>14925.668444562971</v>
      </c>
    </row>
    <row r="406" spans="1:14" x14ac:dyDescent="0.25">
      <c r="A406" s="5" t="s">
        <v>3542</v>
      </c>
      <c r="B406" s="5" t="s">
        <v>13465</v>
      </c>
      <c r="C406" s="5" t="s">
        <v>13075</v>
      </c>
      <c r="D406" s="12">
        <v>34999</v>
      </c>
      <c r="E406" s="12">
        <v>38999</v>
      </c>
      <c r="F406" s="20">
        <v>0.1</v>
      </c>
      <c r="G4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406" s="5">
        <v>4.2</v>
      </c>
      <c r="I406" s="6">
        <v>11029</v>
      </c>
      <c r="J406" s="15">
        <f t="shared" si="6"/>
        <v>430119971</v>
      </c>
      <c r="K406" s="15" t="str">
        <f>IF(Table1[[#This Row],[ACTUAL PRICE]]&lt;200, "&lt;200", IF(Table1[[#This Row],[ACTUAL PRICE]]&lt;=500, "200 - 500", "&gt;500"))</f>
        <v>&gt;500</v>
      </c>
      <c r="L406" s="6">
        <f>Table1[[#This Row],[RATING]]*Table1[[#This Row],[RATING COUNT]]</f>
        <v>46321.8</v>
      </c>
      <c r="M406" s="5" t="str">
        <f>IF(Table1[[#This Row],[DISCOUNT PERCENTAGE(%)]]&gt;=50%,"YES", "NO")</f>
        <v>NO</v>
      </c>
      <c r="N406" s="12">
        <f>Table1[[#This Row],[ACTUAL PRICE]]-Table1[[#This Row],[DISCOUNTED PRICE]]/Table1[[#This Row],[ACTUAL PRICE]]*100</f>
        <v>38909.256673248034</v>
      </c>
    </row>
    <row r="407" spans="1:14" x14ac:dyDescent="0.25">
      <c r="A407" s="5" t="s">
        <v>3552</v>
      </c>
      <c r="B407" s="5" t="s">
        <v>13466</v>
      </c>
      <c r="C407" s="5" t="s">
        <v>13075</v>
      </c>
      <c r="D407" s="12">
        <v>16999</v>
      </c>
      <c r="E407" s="12">
        <v>24999</v>
      </c>
      <c r="F407" s="20">
        <v>0.32</v>
      </c>
      <c r="G4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07" s="5">
        <v>4.0999999999999996</v>
      </c>
      <c r="I407" s="6">
        <v>22318</v>
      </c>
      <c r="J407" s="15">
        <f t="shared" si="6"/>
        <v>557927682</v>
      </c>
      <c r="K407" s="15" t="str">
        <f>IF(Table1[[#This Row],[ACTUAL PRICE]]&lt;200, "&lt;200", IF(Table1[[#This Row],[ACTUAL PRICE]]&lt;=500, "200 - 500", "&gt;500"))</f>
        <v>&gt;500</v>
      </c>
      <c r="L407" s="6">
        <f>Table1[[#This Row],[RATING]]*Table1[[#This Row],[RATING COUNT]]</f>
        <v>91503.799999999988</v>
      </c>
      <c r="M407" s="5" t="str">
        <f>IF(Table1[[#This Row],[DISCOUNT PERCENTAGE(%)]]&gt;=50%,"YES", "NO")</f>
        <v>NO</v>
      </c>
      <c r="N407" s="12">
        <f>Table1[[#This Row],[ACTUAL PRICE]]-Table1[[#This Row],[DISCOUNTED PRICE]]/Table1[[#This Row],[ACTUAL PRICE]]*100</f>
        <v>24931.001280051201</v>
      </c>
    </row>
    <row r="408" spans="1:14" x14ac:dyDescent="0.25">
      <c r="A408" s="5" t="s">
        <v>3554</v>
      </c>
      <c r="B408" s="5" t="s">
        <v>13467</v>
      </c>
      <c r="C408" s="5" t="s">
        <v>13075</v>
      </c>
      <c r="D408" s="12">
        <v>199</v>
      </c>
      <c r="E408" s="12">
        <v>499</v>
      </c>
      <c r="F408" s="20">
        <v>0.6</v>
      </c>
      <c r="G4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08" s="5">
        <v>4.0999999999999996</v>
      </c>
      <c r="I408" s="6">
        <v>1786</v>
      </c>
      <c r="J408" s="15">
        <f t="shared" si="6"/>
        <v>891214</v>
      </c>
      <c r="K408" s="15" t="str">
        <f>IF(Table1[[#This Row],[ACTUAL PRICE]]&lt;200, "&lt;200", IF(Table1[[#This Row],[ACTUAL PRICE]]&lt;=500, "200 - 500", "&gt;500"))</f>
        <v>200 - 500</v>
      </c>
      <c r="L408" s="6">
        <f>Table1[[#This Row],[RATING]]*Table1[[#This Row],[RATING COUNT]]</f>
        <v>7322.5999999999995</v>
      </c>
      <c r="M408" s="5" t="str">
        <f>IF(Table1[[#This Row],[DISCOUNT PERCENTAGE(%)]]&gt;=50%,"YES", "NO")</f>
        <v>YES</v>
      </c>
      <c r="N408" s="12">
        <f>Table1[[#This Row],[ACTUAL PRICE]]-Table1[[#This Row],[DISCOUNTED PRICE]]/Table1[[#This Row],[ACTUAL PRICE]]*100</f>
        <v>459.12024048096191</v>
      </c>
    </row>
    <row r="409" spans="1:14" x14ac:dyDescent="0.25">
      <c r="A409" s="5" t="s">
        <v>3564</v>
      </c>
      <c r="B409" s="5" t="s">
        <v>13468</v>
      </c>
      <c r="C409" s="5" t="s">
        <v>13075</v>
      </c>
      <c r="D409" s="12">
        <v>999</v>
      </c>
      <c r="E409" s="12">
        <v>1599</v>
      </c>
      <c r="F409" s="20">
        <v>0.38</v>
      </c>
      <c r="G4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09" s="5">
        <v>4</v>
      </c>
      <c r="I409" s="6">
        <v>7222</v>
      </c>
      <c r="J409" s="15">
        <f t="shared" si="6"/>
        <v>11547978</v>
      </c>
      <c r="K409" s="15" t="str">
        <f>IF(Table1[[#This Row],[ACTUAL PRICE]]&lt;200, "&lt;200", IF(Table1[[#This Row],[ACTUAL PRICE]]&lt;=500, "200 - 500", "&gt;500"))</f>
        <v>&gt;500</v>
      </c>
      <c r="L409" s="6">
        <f>Table1[[#This Row],[RATING]]*Table1[[#This Row],[RATING COUNT]]</f>
        <v>28888</v>
      </c>
      <c r="M409" s="5" t="str">
        <f>IF(Table1[[#This Row],[DISCOUNT PERCENTAGE(%)]]&gt;=50%,"YES", "NO")</f>
        <v>NO</v>
      </c>
      <c r="N409" s="12">
        <f>Table1[[#This Row],[ACTUAL PRICE]]-Table1[[#This Row],[DISCOUNTED PRICE]]/Table1[[#This Row],[ACTUAL PRICE]]*100</f>
        <v>1536.5234521575985</v>
      </c>
    </row>
    <row r="410" spans="1:14" x14ac:dyDescent="0.25">
      <c r="A410" s="5" t="s">
        <v>3574</v>
      </c>
      <c r="B410" s="5" t="s">
        <v>13469</v>
      </c>
      <c r="C410" s="5" t="s">
        <v>13075</v>
      </c>
      <c r="D410" s="12">
        <v>1299</v>
      </c>
      <c r="E410" s="12">
        <v>1599</v>
      </c>
      <c r="F410" s="20">
        <v>0.19</v>
      </c>
      <c r="G4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10" s="5">
        <v>4</v>
      </c>
      <c r="I410" s="6">
        <v>128311</v>
      </c>
      <c r="J410" s="15">
        <f t="shared" si="6"/>
        <v>205169289</v>
      </c>
      <c r="K410" s="15" t="str">
        <f>IF(Table1[[#This Row],[ACTUAL PRICE]]&lt;200, "&lt;200", IF(Table1[[#This Row],[ACTUAL PRICE]]&lt;=500, "200 - 500", "&gt;500"))</f>
        <v>&gt;500</v>
      </c>
      <c r="L410" s="6">
        <f>Table1[[#This Row],[RATING]]*Table1[[#This Row],[RATING COUNT]]</f>
        <v>513244</v>
      </c>
      <c r="M410" s="5" t="str">
        <f>IF(Table1[[#This Row],[DISCOUNT PERCENTAGE(%)]]&gt;=50%,"YES", "NO")</f>
        <v>NO</v>
      </c>
      <c r="N410" s="12">
        <f>Table1[[#This Row],[ACTUAL PRICE]]-Table1[[#This Row],[DISCOUNTED PRICE]]/Table1[[#This Row],[ACTUAL PRICE]]*100</f>
        <v>1517.7617260787993</v>
      </c>
    </row>
    <row r="411" spans="1:14" x14ac:dyDescent="0.25">
      <c r="A411" s="5" t="s">
        <v>3578</v>
      </c>
      <c r="B411" s="5" t="s">
        <v>13470</v>
      </c>
      <c r="C411" s="5" t="s">
        <v>13075</v>
      </c>
      <c r="D411" s="12">
        <v>599</v>
      </c>
      <c r="E411" s="12">
        <v>1800</v>
      </c>
      <c r="F411" s="20">
        <v>0.67</v>
      </c>
      <c r="G4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11" s="5">
        <v>3.5</v>
      </c>
      <c r="I411" s="6">
        <v>83996</v>
      </c>
      <c r="J411" s="15">
        <f t="shared" si="6"/>
        <v>151192800</v>
      </c>
      <c r="K411" s="15" t="str">
        <f>IF(Table1[[#This Row],[ACTUAL PRICE]]&lt;200, "&lt;200", IF(Table1[[#This Row],[ACTUAL PRICE]]&lt;=500, "200 - 500", "&gt;500"))</f>
        <v>&gt;500</v>
      </c>
      <c r="L411" s="6">
        <f>Table1[[#This Row],[RATING]]*Table1[[#This Row],[RATING COUNT]]</f>
        <v>293986</v>
      </c>
      <c r="M411" s="5" t="str">
        <f>IF(Table1[[#This Row],[DISCOUNT PERCENTAGE(%)]]&gt;=50%,"YES", "NO")</f>
        <v>YES</v>
      </c>
      <c r="N411" s="12">
        <f>Table1[[#This Row],[ACTUAL PRICE]]-Table1[[#This Row],[DISCOUNTED PRICE]]/Table1[[#This Row],[ACTUAL PRICE]]*100</f>
        <v>1766.7222222222222</v>
      </c>
    </row>
    <row r="412" spans="1:14" x14ac:dyDescent="0.25">
      <c r="A412" s="5" t="s">
        <v>3588</v>
      </c>
      <c r="B412" s="5" t="s">
        <v>13471</v>
      </c>
      <c r="C412" s="5" t="s">
        <v>13075</v>
      </c>
      <c r="D412" s="12">
        <v>599</v>
      </c>
      <c r="E412" s="12">
        <v>1899</v>
      </c>
      <c r="F412" s="20">
        <v>0.68</v>
      </c>
      <c r="G4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12" s="5">
        <v>4.3</v>
      </c>
      <c r="I412" s="6">
        <v>140036</v>
      </c>
      <c r="J412" s="15">
        <f t="shared" si="6"/>
        <v>265928364</v>
      </c>
      <c r="K412" s="15" t="str">
        <f>IF(Table1[[#This Row],[ACTUAL PRICE]]&lt;200, "&lt;200", IF(Table1[[#This Row],[ACTUAL PRICE]]&lt;=500, "200 - 500", "&gt;500"))</f>
        <v>&gt;500</v>
      </c>
      <c r="L412" s="6">
        <f>Table1[[#This Row],[RATING]]*Table1[[#This Row],[RATING COUNT]]</f>
        <v>602154.79999999993</v>
      </c>
      <c r="M412" s="5" t="str">
        <f>IF(Table1[[#This Row],[DISCOUNT PERCENTAGE(%)]]&gt;=50%,"YES", "NO")</f>
        <v>YES</v>
      </c>
      <c r="N412" s="12">
        <f>Table1[[#This Row],[ACTUAL PRICE]]-Table1[[#This Row],[DISCOUNTED PRICE]]/Table1[[#This Row],[ACTUAL PRICE]]*100</f>
        <v>1867.4570826750921</v>
      </c>
    </row>
    <row r="413" spans="1:14" x14ac:dyDescent="0.25">
      <c r="A413" s="5" t="s">
        <v>3592</v>
      </c>
      <c r="B413" s="5" t="s">
        <v>13472</v>
      </c>
      <c r="C413" s="5" t="s">
        <v>13075</v>
      </c>
      <c r="D413" s="12">
        <v>1799</v>
      </c>
      <c r="E413" s="12">
        <v>2499</v>
      </c>
      <c r="F413" s="20">
        <v>0.28000000000000003</v>
      </c>
      <c r="G4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13" s="5">
        <v>4.0999999999999996</v>
      </c>
      <c r="I413" s="6">
        <v>18678</v>
      </c>
      <c r="J413" s="15">
        <f t="shared" si="6"/>
        <v>46676322</v>
      </c>
      <c r="K413" s="15" t="str">
        <f>IF(Table1[[#This Row],[ACTUAL PRICE]]&lt;200, "&lt;200", IF(Table1[[#This Row],[ACTUAL PRICE]]&lt;=500, "200 - 500", "&gt;500"))</f>
        <v>&gt;500</v>
      </c>
      <c r="L413" s="6">
        <f>Table1[[#This Row],[RATING]]*Table1[[#This Row],[RATING COUNT]]</f>
        <v>76579.799999999988</v>
      </c>
      <c r="M413" s="5" t="str">
        <f>IF(Table1[[#This Row],[DISCOUNT PERCENTAGE(%)]]&gt;=50%,"YES", "NO")</f>
        <v>NO</v>
      </c>
      <c r="N413" s="12">
        <f>Table1[[#This Row],[ACTUAL PRICE]]-Table1[[#This Row],[DISCOUNTED PRICE]]/Table1[[#This Row],[ACTUAL PRICE]]*100</f>
        <v>2427.0112044817929</v>
      </c>
    </row>
    <row r="414" spans="1:14" x14ac:dyDescent="0.25">
      <c r="A414" s="5" t="s">
        <v>3603</v>
      </c>
      <c r="B414" s="5" t="s">
        <v>13473</v>
      </c>
      <c r="C414" s="5" t="s">
        <v>13075</v>
      </c>
      <c r="D414" s="12">
        <v>10999</v>
      </c>
      <c r="E414" s="12">
        <v>14999</v>
      </c>
      <c r="F414" s="20">
        <v>0.27</v>
      </c>
      <c r="G4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14" s="5">
        <v>4.0999999999999996</v>
      </c>
      <c r="I414" s="6">
        <v>18998</v>
      </c>
      <c r="J414" s="15">
        <f t="shared" si="6"/>
        <v>284951002</v>
      </c>
      <c r="K414" s="15" t="str">
        <f>IF(Table1[[#This Row],[ACTUAL PRICE]]&lt;200, "&lt;200", IF(Table1[[#This Row],[ACTUAL PRICE]]&lt;=500, "200 - 500", "&gt;500"))</f>
        <v>&gt;500</v>
      </c>
      <c r="L414" s="6">
        <f>Table1[[#This Row],[RATING]]*Table1[[#This Row],[RATING COUNT]]</f>
        <v>77891.799999999988</v>
      </c>
      <c r="M414" s="5" t="str">
        <f>IF(Table1[[#This Row],[DISCOUNT PERCENTAGE(%)]]&gt;=50%,"YES", "NO")</f>
        <v>NO</v>
      </c>
      <c r="N414" s="12">
        <f>Table1[[#This Row],[ACTUAL PRICE]]-Table1[[#This Row],[DISCOUNTED PRICE]]/Table1[[#This Row],[ACTUAL PRICE]]*100</f>
        <v>14925.668444562971</v>
      </c>
    </row>
    <row r="415" spans="1:14" x14ac:dyDescent="0.25">
      <c r="A415" s="5" t="s">
        <v>3607</v>
      </c>
      <c r="B415" s="5" t="s">
        <v>13474</v>
      </c>
      <c r="C415" s="5" t="s">
        <v>13075</v>
      </c>
      <c r="D415" s="12">
        <v>2999</v>
      </c>
      <c r="E415" s="12">
        <v>7990</v>
      </c>
      <c r="F415" s="20">
        <v>0.62</v>
      </c>
      <c r="G4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15" s="5">
        <v>4.0999999999999996</v>
      </c>
      <c r="I415" s="6">
        <v>48449</v>
      </c>
      <c r="J415" s="15">
        <f t="shared" si="6"/>
        <v>387107510</v>
      </c>
      <c r="K415" s="15" t="str">
        <f>IF(Table1[[#This Row],[ACTUAL PRICE]]&lt;200, "&lt;200", IF(Table1[[#This Row],[ACTUAL PRICE]]&lt;=500, "200 - 500", "&gt;500"))</f>
        <v>&gt;500</v>
      </c>
      <c r="L415" s="6">
        <f>Table1[[#This Row],[RATING]]*Table1[[#This Row],[RATING COUNT]]</f>
        <v>198640.9</v>
      </c>
      <c r="M415" s="5" t="str">
        <f>IF(Table1[[#This Row],[DISCOUNT PERCENTAGE(%)]]&gt;=50%,"YES", "NO")</f>
        <v>YES</v>
      </c>
      <c r="N415" s="12">
        <f>Table1[[#This Row],[ACTUAL PRICE]]-Table1[[#This Row],[DISCOUNTED PRICE]]/Table1[[#This Row],[ACTUAL PRICE]]*100</f>
        <v>7952.4655819774716</v>
      </c>
    </row>
    <row r="416" spans="1:14" x14ac:dyDescent="0.25">
      <c r="A416" s="5" t="s">
        <v>3616</v>
      </c>
      <c r="B416" s="5" t="s">
        <v>13410</v>
      </c>
      <c r="C416" s="5" t="s">
        <v>13075</v>
      </c>
      <c r="D416" s="12">
        <v>1999</v>
      </c>
      <c r="E416" s="12">
        <v>7990</v>
      </c>
      <c r="F416" s="20">
        <v>0.75</v>
      </c>
      <c r="G4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16" s="5">
        <v>3.8</v>
      </c>
      <c r="I416" s="6">
        <v>17831</v>
      </c>
      <c r="J416" s="15">
        <f t="shared" si="6"/>
        <v>142469690</v>
      </c>
      <c r="K416" s="15" t="str">
        <f>IF(Table1[[#This Row],[ACTUAL PRICE]]&lt;200, "&lt;200", IF(Table1[[#This Row],[ACTUAL PRICE]]&lt;=500, "200 - 500", "&gt;500"))</f>
        <v>&gt;500</v>
      </c>
      <c r="L416" s="6">
        <f>Table1[[#This Row],[RATING]]*Table1[[#This Row],[RATING COUNT]]</f>
        <v>67757.8</v>
      </c>
      <c r="M416" s="5" t="str">
        <f>IF(Table1[[#This Row],[DISCOUNT PERCENTAGE(%)]]&gt;=50%,"YES", "NO")</f>
        <v>YES</v>
      </c>
      <c r="N416" s="12">
        <f>Table1[[#This Row],[ACTUAL PRICE]]-Table1[[#This Row],[DISCOUNTED PRICE]]/Table1[[#This Row],[ACTUAL PRICE]]*100</f>
        <v>7964.9812265331666</v>
      </c>
    </row>
    <row r="417" spans="1:14" x14ac:dyDescent="0.25">
      <c r="A417" s="5" t="s">
        <v>3624</v>
      </c>
      <c r="B417" s="5" t="s">
        <v>13475</v>
      </c>
      <c r="C417" s="5" t="s">
        <v>13075</v>
      </c>
      <c r="D417" s="12">
        <v>649</v>
      </c>
      <c r="E417" s="12">
        <v>999</v>
      </c>
      <c r="F417" s="20">
        <v>0.35</v>
      </c>
      <c r="G4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17" s="5">
        <v>4.2</v>
      </c>
      <c r="I417" s="6">
        <v>1315</v>
      </c>
      <c r="J417" s="15">
        <f t="shared" si="6"/>
        <v>1313685</v>
      </c>
      <c r="K417" s="15" t="str">
        <f>IF(Table1[[#This Row],[ACTUAL PRICE]]&lt;200, "&lt;200", IF(Table1[[#This Row],[ACTUAL PRICE]]&lt;=500, "200 - 500", "&gt;500"))</f>
        <v>&gt;500</v>
      </c>
      <c r="L417" s="6">
        <f>Table1[[#This Row],[RATING]]*Table1[[#This Row],[RATING COUNT]]</f>
        <v>5523</v>
      </c>
      <c r="M417" s="5" t="str">
        <f>IF(Table1[[#This Row],[DISCOUNT PERCENTAGE(%)]]&gt;=50%,"YES", "NO")</f>
        <v>NO</v>
      </c>
      <c r="N417" s="12">
        <f>Table1[[#This Row],[ACTUAL PRICE]]-Table1[[#This Row],[DISCOUNTED PRICE]]/Table1[[#This Row],[ACTUAL PRICE]]*100</f>
        <v>934.03503503503498</v>
      </c>
    </row>
    <row r="418" spans="1:14" x14ac:dyDescent="0.25">
      <c r="A418" s="5" t="s">
        <v>3634</v>
      </c>
      <c r="B418" s="5" t="s">
        <v>13476</v>
      </c>
      <c r="C418" s="5" t="s">
        <v>13075</v>
      </c>
      <c r="D418" s="12">
        <v>13999</v>
      </c>
      <c r="E418" s="12">
        <v>19499</v>
      </c>
      <c r="F418" s="20">
        <v>0.28000000000000003</v>
      </c>
      <c r="G4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18" s="5">
        <v>4.0999999999999996</v>
      </c>
      <c r="I418" s="6">
        <v>18998</v>
      </c>
      <c r="J418" s="15">
        <f t="shared" si="6"/>
        <v>370442002</v>
      </c>
      <c r="K418" s="15" t="str">
        <f>IF(Table1[[#This Row],[ACTUAL PRICE]]&lt;200, "&lt;200", IF(Table1[[#This Row],[ACTUAL PRICE]]&lt;=500, "200 - 500", "&gt;500"))</f>
        <v>&gt;500</v>
      </c>
      <c r="L418" s="6">
        <f>Table1[[#This Row],[RATING]]*Table1[[#This Row],[RATING COUNT]]</f>
        <v>77891.799999999988</v>
      </c>
      <c r="M418" s="5" t="str">
        <f>IF(Table1[[#This Row],[DISCOUNT PERCENTAGE(%)]]&gt;=50%,"YES", "NO")</f>
        <v>NO</v>
      </c>
      <c r="N418" s="12">
        <f>Table1[[#This Row],[ACTUAL PRICE]]-Table1[[#This Row],[DISCOUNTED PRICE]]/Table1[[#This Row],[ACTUAL PRICE]]*100</f>
        <v>19427.206574696138</v>
      </c>
    </row>
    <row r="419" spans="1:14" x14ac:dyDescent="0.25">
      <c r="A419" s="5" t="s">
        <v>3636</v>
      </c>
      <c r="B419" s="5" t="s">
        <v>13477</v>
      </c>
      <c r="C419" s="5" t="s">
        <v>13075</v>
      </c>
      <c r="D419" s="12">
        <v>119</v>
      </c>
      <c r="E419" s="12">
        <v>299</v>
      </c>
      <c r="F419" s="20">
        <v>0.6</v>
      </c>
      <c r="G4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19" s="5">
        <v>4.0999999999999996</v>
      </c>
      <c r="I419" s="6">
        <v>5999</v>
      </c>
      <c r="J419" s="15">
        <f t="shared" si="6"/>
        <v>1793701</v>
      </c>
      <c r="K419" s="15" t="str">
        <f>IF(Table1[[#This Row],[ACTUAL PRICE]]&lt;200, "&lt;200", IF(Table1[[#This Row],[ACTUAL PRICE]]&lt;=500, "200 - 500", "&gt;500"))</f>
        <v>200 - 500</v>
      </c>
      <c r="L419" s="6">
        <f>Table1[[#This Row],[RATING]]*Table1[[#This Row],[RATING COUNT]]</f>
        <v>24595.899999999998</v>
      </c>
      <c r="M419" s="5" t="str">
        <f>IF(Table1[[#This Row],[DISCOUNT PERCENTAGE(%)]]&gt;=50%,"YES", "NO")</f>
        <v>YES</v>
      </c>
      <c r="N419" s="12">
        <f>Table1[[#This Row],[ACTUAL PRICE]]-Table1[[#This Row],[DISCOUNTED PRICE]]/Table1[[#This Row],[ACTUAL PRICE]]*100</f>
        <v>259.20066889632108</v>
      </c>
    </row>
    <row r="420" spans="1:14" x14ac:dyDescent="0.25">
      <c r="A420" s="5" t="s">
        <v>3647</v>
      </c>
      <c r="B420" s="5" t="s">
        <v>13478</v>
      </c>
      <c r="C420" s="5" t="s">
        <v>13075</v>
      </c>
      <c r="D420" s="12">
        <v>12999</v>
      </c>
      <c r="E420" s="12">
        <v>17999</v>
      </c>
      <c r="F420" s="20">
        <v>0.28000000000000003</v>
      </c>
      <c r="G4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20" s="5">
        <v>4.0999999999999996</v>
      </c>
      <c r="I420" s="6">
        <v>50772</v>
      </c>
      <c r="J420" s="15">
        <f t="shared" si="6"/>
        <v>913845228</v>
      </c>
      <c r="K420" s="15" t="str">
        <f>IF(Table1[[#This Row],[ACTUAL PRICE]]&lt;200, "&lt;200", IF(Table1[[#This Row],[ACTUAL PRICE]]&lt;=500, "200 - 500", "&gt;500"))</f>
        <v>&gt;500</v>
      </c>
      <c r="L420" s="6">
        <f>Table1[[#This Row],[RATING]]*Table1[[#This Row],[RATING COUNT]]</f>
        <v>208165.19999999998</v>
      </c>
      <c r="M420" s="5" t="str">
        <f>IF(Table1[[#This Row],[DISCOUNT PERCENTAGE(%)]]&gt;=50%,"YES", "NO")</f>
        <v>NO</v>
      </c>
      <c r="N420" s="12">
        <f>Table1[[#This Row],[ACTUAL PRICE]]-Table1[[#This Row],[DISCOUNTED PRICE]]/Table1[[#This Row],[ACTUAL PRICE]]*100</f>
        <v>17926.779321073394</v>
      </c>
    </row>
    <row r="421" spans="1:14" x14ac:dyDescent="0.25">
      <c r="A421" s="5" t="s">
        <v>3658</v>
      </c>
      <c r="B421" s="5" t="s">
        <v>13479</v>
      </c>
      <c r="C421" s="5" t="s">
        <v>13075</v>
      </c>
      <c r="D421" s="12">
        <v>20999</v>
      </c>
      <c r="E421" s="12">
        <v>26999</v>
      </c>
      <c r="F421" s="20">
        <v>0.22</v>
      </c>
      <c r="G4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21" s="5">
        <v>3.9</v>
      </c>
      <c r="I421" s="6">
        <v>25824</v>
      </c>
      <c r="J421" s="15">
        <f t="shared" si="6"/>
        <v>697222176</v>
      </c>
      <c r="K421" s="15" t="str">
        <f>IF(Table1[[#This Row],[ACTUAL PRICE]]&lt;200, "&lt;200", IF(Table1[[#This Row],[ACTUAL PRICE]]&lt;=500, "200 - 500", "&gt;500"))</f>
        <v>&gt;500</v>
      </c>
      <c r="L421" s="6">
        <f>Table1[[#This Row],[RATING]]*Table1[[#This Row],[RATING COUNT]]</f>
        <v>100713.59999999999</v>
      </c>
      <c r="M421" s="5" t="str">
        <f>IF(Table1[[#This Row],[DISCOUNT PERCENTAGE(%)]]&gt;=50%,"YES", "NO")</f>
        <v>NO</v>
      </c>
      <c r="N421" s="12">
        <f>Table1[[#This Row],[ACTUAL PRICE]]-Table1[[#This Row],[DISCOUNTED PRICE]]/Table1[[#This Row],[ACTUAL PRICE]]*100</f>
        <v>26921.223045297975</v>
      </c>
    </row>
    <row r="422" spans="1:14" x14ac:dyDescent="0.25">
      <c r="A422" s="5" t="s">
        <v>3663</v>
      </c>
      <c r="B422" s="5" t="s">
        <v>13480</v>
      </c>
      <c r="C422" s="5" t="s">
        <v>13075</v>
      </c>
      <c r="D422" s="12">
        <v>249</v>
      </c>
      <c r="E422" s="12">
        <v>649</v>
      </c>
      <c r="F422" s="20">
        <v>0.62</v>
      </c>
      <c r="G4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22" s="5">
        <v>4</v>
      </c>
      <c r="I422" s="6">
        <v>14404</v>
      </c>
      <c r="J422" s="15">
        <f t="shared" si="6"/>
        <v>9348196</v>
      </c>
      <c r="K422" s="15" t="str">
        <f>IF(Table1[[#This Row],[ACTUAL PRICE]]&lt;200, "&lt;200", IF(Table1[[#This Row],[ACTUAL PRICE]]&lt;=500, "200 - 500", "&gt;500"))</f>
        <v>&gt;500</v>
      </c>
      <c r="L422" s="6">
        <f>Table1[[#This Row],[RATING]]*Table1[[#This Row],[RATING COUNT]]</f>
        <v>57616</v>
      </c>
      <c r="M422" s="5" t="str">
        <f>IF(Table1[[#This Row],[DISCOUNT PERCENTAGE(%)]]&gt;=50%,"YES", "NO")</f>
        <v>YES</v>
      </c>
      <c r="N422" s="12">
        <f>Table1[[#This Row],[ACTUAL PRICE]]-Table1[[#This Row],[DISCOUNTED PRICE]]/Table1[[#This Row],[ACTUAL PRICE]]*100</f>
        <v>610.63328197226497</v>
      </c>
    </row>
    <row r="423" spans="1:14" x14ac:dyDescent="0.25">
      <c r="A423" s="5" t="s">
        <v>3673</v>
      </c>
      <c r="B423" s="5" t="s">
        <v>13481</v>
      </c>
      <c r="C423" s="5" t="s">
        <v>13075</v>
      </c>
      <c r="D423" s="12">
        <v>99</v>
      </c>
      <c r="E423" s="12">
        <v>171</v>
      </c>
      <c r="F423" s="20">
        <v>0.42</v>
      </c>
      <c r="G4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23" s="5">
        <v>4.5</v>
      </c>
      <c r="I423" s="6">
        <v>11339</v>
      </c>
      <c r="J423" s="15">
        <f t="shared" si="6"/>
        <v>1938969</v>
      </c>
      <c r="K423" s="15" t="str">
        <f>IF(Table1[[#This Row],[ACTUAL PRICE]]&lt;200, "&lt;200", IF(Table1[[#This Row],[ACTUAL PRICE]]&lt;=500, "200 - 500", "&gt;500"))</f>
        <v>&lt;200</v>
      </c>
      <c r="L423" s="6">
        <f>Table1[[#This Row],[RATING]]*Table1[[#This Row],[RATING COUNT]]</f>
        <v>51025.5</v>
      </c>
      <c r="M423" s="5" t="str">
        <f>IF(Table1[[#This Row],[DISCOUNT PERCENTAGE(%)]]&gt;=50%,"YES", "NO")</f>
        <v>NO</v>
      </c>
      <c r="N423" s="12">
        <f>Table1[[#This Row],[ACTUAL PRICE]]-Table1[[#This Row],[DISCOUNTED PRICE]]/Table1[[#This Row],[ACTUAL PRICE]]*100</f>
        <v>113.10526315789474</v>
      </c>
    </row>
    <row r="424" spans="1:14" x14ac:dyDescent="0.25">
      <c r="A424" s="5" t="s">
        <v>3683</v>
      </c>
      <c r="B424" s="5" t="s">
        <v>13482</v>
      </c>
      <c r="C424" s="5" t="s">
        <v>13075</v>
      </c>
      <c r="D424" s="12">
        <v>489</v>
      </c>
      <c r="E424" s="12">
        <v>1999</v>
      </c>
      <c r="F424" s="20">
        <v>0.76</v>
      </c>
      <c r="G4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24" s="5">
        <v>4</v>
      </c>
      <c r="I424" s="6">
        <v>3626</v>
      </c>
      <c r="J424" s="15">
        <f t="shared" si="6"/>
        <v>7248374</v>
      </c>
      <c r="K424" s="15" t="str">
        <f>IF(Table1[[#This Row],[ACTUAL PRICE]]&lt;200, "&lt;200", IF(Table1[[#This Row],[ACTUAL PRICE]]&lt;=500, "200 - 500", "&gt;500"))</f>
        <v>&gt;500</v>
      </c>
      <c r="L424" s="6">
        <f>Table1[[#This Row],[RATING]]*Table1[[#This Row],[RATING COUNT]]</f>
        <v>14504</v>
      </c>
      <c r="M424" s="5" t="str">
        <f>IF(Table1[[#This Row],[DISCOUNT PERCENTAGE(%)]]&gt;=50%,"YES", "NO")</f>
        <v>YES</v>
      </c>
      <c r="N424" s="12">
        <f>Table1[[#This Row],[ACTUAL PRICE]]-Table1[[#This Row],[DISCOUNTED PRICE]]/Table1[[#This Row],[ACTUAL PRICE]]*100</f>
        <v>1974.5377688844421</v>
      </c>
    </row>
    <row r="425" spans="1:14" x14ac:dyDescent="0.25">
      <c r="A425" s="5" t="s">
        <v>3693</v>
      </c>
      <c r="B425" s="5" t="s">
        <v>13483</v>
      </c>
      <c r="C425" s="5" t="s">
        <v>13075</v>
      </c>
      <c r="D425" s="12">
        <v>369</v>
      </c>
      <c r="E425" s="12">
        <v>1600</v>
      </c>
      <c r="F425" s="20">
        <v>0.77</v>
      </c>
      <c r="G4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25" s="5">
        <v>4</v>
      </c>
      <c r="I425" s="6">
        <v>32625</v>
      </c>
      <c r="J425" s="15">
        <f t="shared" si="6"/>
        <v>52200000</v>
      </c>
      <c r="K425" s="15" t="str">
        <f>IF(Table1[[#This Row],[ACTUAL PRICE]]&lt;200, "&lt;200", IF(Table1[[#This Row],[ACTUAL PRICE]]&lt;=500, "200 - 500", "&gt;500"))</f>
        <v>&gt;500</v>
      </c>
      <c r="L425" s="6">
        <f>Table1[[#This Row],[RATING]]*Table1[[#This Row],[RATING COUNT]]</f>
        <v>130500</v>
      </c>
      <c r="M425" s="5" t="str">
        <f>IF(Table1[[#This Row],[DISCOUNT PERCENTAGE(%)]]&gt;=50%,"YES", "NO")</f>
        <v>YES</v>
      </c>
      <c r="N425" s="12">
        <f>Table1[[#This Row],[ACTUAL PRICE]]-Table1[[#This Row],[DISCOUNTED PRICE]]/Table1[[#This Row],[ACTUAL PRICE]]*100</f>
        <v>1576.9375</v>
      </c>
    </row>
    <row r="426" spans="1:14" x14ac:dyDescent="0.25">
      <c r="A426" s="5" t="s">
        <v>3703</v>
      </c>
      <c r="B426" s="5" t="s">
        <v>13458</v>
      </c>
      <c r="C426" s="5" t="s">
        <v>13075</v>
      </c>
      <c r="D426" s="12">
        <v>15499</v>
      </c>
      <c r="E426" s="12">
        <v>20999</v>
      </c>
      <c r="F426" s="20">
        <v>0.26</v>
      </c>
      <c r="G4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26" s="5">
        <v>4.0999999999999996</v>
      </c>
      <c r="I426" s="6">
        <v>19252</v>
      </c>
      <c r="J426" s="15">
        <f t="shared" si="6"/>
        <v>404272748</v>
      </c>
      <c r="K426" s="15" t="str">
        <f>IF(Table1[[#This Row],[ACTUAL PRICE]]&lt;200, "&lt;200", IF(Table1[[#This Row],[ACTUAL PRICE]]&lt;=500, "200 - 500", "&gt;500"))</f>
        <v>&gt;500</v>
      </c>
      <c r="L426" s="6">
        <f>Table1[[#This Row],[RATING]]*Table1[[#This Row],[RATING COUNT]]</f>
        <v>78933.2</v>
      </c>
      <c r="M426" s="5" t="str">
        <f>IF(Table1[[#This Row],[DISCOUNT PERCENTAGE(%)]]&gt;=50%,"YES", "NO")</f>
        <v>NO</v>
      </c>
      <c r="N426" s="12">
        <f>Table1[[#This Row],[ACTUAL PRICE]]-Table1[[#This Row],[DISCOUNTED PRICE]]/Table1[[#This Row],[ACTUAL PRICE]]*100</f>
        <v>20925.191723415403</v>
      </c>
    </row>
    <row r="427" spans="1:14" x14ac:dyDescent="0.25">
      <c r="A427" s="5" t="s">
        <v>3707</v>
      </c>
      <c r="B427" s="5" t="s">
        <v>13484</v>
      </c>
      <c r="C427" s="5" t="s">
        <v>13075</v>
      </c>
      <c r="D427" s="12">
        <v>15499</v>
      </c>
      <c r="E427" s="12">
        <v>18999</v>
      </c>
      <c r="F427" s="20">
        <v>0.18</v>
      </c>
      <c r="G4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27" s="5">
        <v>4.0999999999999996</v>
      </c>
      <c r="I427" s="6">
        <v>19252</v>
      </c>
      <c r="J427" s="15">
        <f t="shared" si="6"/>
        <v>365768748</v>
      </c>
      <c r="K427" s="15" t="str">
        <f>IF(Table1[[#This Row],[ACTUAL PRICE]]&lt;200, "&lt;200", IF(Table1[[#This Row],[ACTUAL PRICE]]&lt;=500, "200 - 500", "&gt;500"))</f>
        <v>&gt;500</v>
      </c>
      <c r="L427" s="6">
        <f>Table1[[#This Row],[RATING]]*Table1[[#This Row],[RATING COUNT]]</f>
        <v>78933.2</v>
      </c>
      <c r="M427" s="5" t="str">
        <f>IF(Table1[[#This Row],[DISCOUNT PERCENTAGE(%)]]&gt;=50%,"YES", "NO")</f>
        <v>NO</v>
      </c>
      <c r="N427" s="12">
        <f>Table1[[#This Row],[ACTUAL PRICE]]-Table1[[#This Row],[DISCOUNTED PRICE]]/Table1[[#This Row],[ACTUAL PRICE]]*100</f>
        <v>18917.422022211696</v>
      </c>
    </row>
    <row r="428" spans="1:14" x14ac:dyDescent="0.25">
      <c r="A428" s="5" t="s">
        <v>3711</v>
      </c>
      <c r="B428" s="5" t="s">
        <v>13449</v>
      </c>
      <c r="C428" s="5" t="s">
        <v>13075</v>
      </c>
      <c r="D428" s="12">
        <v>22999</v>
      </c>
      <c r="E428" s="12">
        <v>28999</v>
      </c>
      <c r="F428" s="20">
        <v>0.21</v>
      </c>
      <c r="G4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28" s="5">
        <v>3.9</v>
      </c>
      <c r="I428" s="6">
        <v>25824</v>
      </c>
      <c r="J428" s="15">
        <f t="shared" si="6"/>
        <v>748870176</v>
      </c>
      <c r="K428" s="15" t="str">
        <f>IF(Table1[[#This Row],[ACTUAL PRICE]]&lt;200, "&lt;200", IF(Table1[[#This Row],[ACTUAL PRICE]]&lt;=500, "200 - 500", "&gt;500"))</f>
        <v>&gt;500</v>
      </c>
      <c r="L428" s="6">
        <f>Table1[[#This Row],[RATING]]*Table1[[#This Row],[RATING COUNT]]</f>
        <v>100713.59999999999</v>
      </c>
      <c r="M428" s="5" t="str">
        <f>IF(Table1[[#This Row],[DISCOUNT PERCENTAGE(%)]]&gt;=50%,"YES", "NO")</f>
        <v>NO</v>
      </c>
      <c r="N428" s="12">
        <f>Table1[[#This Row],[ACTUAL PRICE]]-Table1[[#This Row],[DISCOUNTED PRICE]]/Table1[[#This Row],[ACTUAL PRICE]]*100</f>
        <v>28919.690368633401</v>
      </c>
    </row>
    <row r="429" spans="1:14" x14ac:dyDescent="0.25">
      <c r="A429" s="5" t="s">
        <v>3715</v>
      </c>
      <c r="B429" s="5" t="s">
        <v>13485</v>
      </c>
      <c r="C429" s="5" t="s">
        <v>13075</v>
      </c>
      <c r="D429" s="12">
        <v>599</v>
      </c>
      <c r="E429" s="12">
        <v>1490</v>
      </c>
      <c r="F429" s="20">
        <v>0.6</v>
      </c>
      <c r="G4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29" s="5">
        <v>4.0999999999999996</v>
      </c>
      <c r="I429" s="6">
        <v>161679</v>
      </c>
      <c r="J429" s="15">
        <f t="shared" si="6"/>
        <v>240901710</v>
      </c>
      <c r="K429" s="15" t="str">
        <f>IF(Table1[[#This Row],[ACTUAL PRICE]]&lt;200, "&lt;200", IF(Table1[[#This Row],[ACTUAL PRICE]]&lt;=500, "200 - 500", "&gt;500"))</f>
        <v>&gt;500</v>
      </c>
      <c r="L429" s="6">
        <f>Table1[[#This Row],[RATING]]*Table1[[#This Row],[RATING COUNT]]</f>
        <v>662883.89999999991</v>
      </c>
      <c r="M429" s="5" t="str">
        <f>IF(Table1[[#This Row],[DISCOUNT PERCENTAGE(%)]]&gt;=50%,"YES", "NO")</f>
        <v>YES</v>
      </c>
      <c r="N429" s="12">
        <f>Table1[[#This Row],[ACTUAL PRICE]]-Table1[[#This Row],[DISCOUNTED PRICE]]/Table1[[#This Row],[ACTUAL PRICE]]*100</f>
        <v>1449.7986577181209</v>
      </c>
    </row>
    <row r="430" spans="1:14" x14ac:dyDescent="0.25">
      <c r="A430" s="5" t="s">
        <v>3725</v>
      </c>
      <c r="B430" s="5" t="s">
        <v>13486</v>
      </c>
      <c r="C430" s="5" t="s">
        <v>13075</v>
      </c>
      <c r="D430" s="12">
        <v>134</v>
      </c>
      <c r="E430" s="12">
        <v>699</v>
      </c>
      <c r="F430" s="20">
        <v>0.81</v>
      </c>
      <c r="G4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30" s="5">
        <v>4.0999999999999996</v>
      </c>
      <c r="I430" s="6">
        <v>16685</v>
      </c>
      <c r="J430" s="15">
        <f t="shared" si="6"/>
        <v>11662815</v>
      </c>
      <c r="K430" s="15" t="str">
        <f>IF(Table1[[#This Row],[ACTUAL PRICE]]&lt;200, "&lt;200", IF(Table1[[#This Row],[ACTUAL PRICE]]&lt;=500, "200 - 500", "&gt;500"))</f>
        <v>&gt;500</v>
      </c>
      <c r="L430" s="6">
        <f>Table1[[#This Row],[RATING]]*Table1[[#This Row],[RATING COUNT]]</f>
        <v>68408.5</v>
      </c>
      <c r="M430" s="5" t="str">
        <f>IF(Table1[[#This Row],[DISCOUNT PERCENTAGE(%)]]&gt;=50%,"YES", "NO")</f>
        <v>YES</v>
      </c>
      <c r="N430" s="12">
        <f>Table1[[#This Row],[ACTUAL PRICE]]-Table1[[#This Row],[DISCOUNTED PRICE]]/Table1[[#This Row],[ACTUAL PRICE]]*100</f>
        <v>679.82975679542199</v>
      </c>
    </row>
    <row r="431" spans="1:14" x14ac:dyDescent="0.25">
      <c r="A431" s="5" t="s">
        <v>3735</v>
      </c>
      <c r="B431" s="5" t="s">
        <v>13487</v>
      </c>
      <c r="C431" s="5" t="s">
        <v>13075</v>
      </c>
      <c r="D431" s="12">
        <v>7499</v>
      </c>
      <c r="E431" s="12">
        <v>7999</v>
      </c>
      <c r="F431" s="20">
        <v>0.06</v>
      </c>
      <c r="G4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431" s="5">
        <v>4</v>
      </c>
      <c r="I431" s="6">
        <v>30907</v>
      </c>
      <c r="J431" s="15">
        <f t="shared" si="6"/>
        <v>247225093</v>
      </c>
      <c r="K431" s="15" t="str">
        <f>IF(Table1[[#This Row],[ACTUAL PRICE]]&lt;200, "&lt;200", IF(Table1[[#This Row],[ACTUAL PRICE]]&lt;=500, "200 - 500", "&gt;500"))</f>
        <v>&gt;500</v>
      </c>
      <c r="L431" s="6">
        <f>Table1[[#This Row],[RATING]]*Table1[[#This Row],[RATING COUNT]]</f>
        <v>123628</v>
      </c>
      <c r="M431" s="5" t="str">
        <f>IF(Table1[[#This Row],[DISCOUNT PERCENTAGE(%)]]&gt;=50%,"YES", "NO")</f>
        <v>NO</v>
      </c>
      <c r="N431" s="12">
        <f>Table1[[#This Row],[ACTUAL PRICE]]-Table1[[#This Row],[DISCOUNTED PRICE]]/Table1[[#This Row],[ACTUAL PRICE]]*100</f>
        <v>7905.2507813476686</v>
      </c>
    </row>
    <row r="432" spans="1:14" x14ac:dyDescent="0.25">
      <c r="A432" s="5" t="s">
        <v>3745</v>
      </c>
      <c r="B432" s="5" t="s">
        <v>13488</v>
      </c>
      <c r="C432" s="5" t="s">
        <v>13075</v>
      </c>
      <c r="D432" s="12">
        <v>1149</v>
      </c>
      <c r="E432" s="12">
        <v>2199</v>
      </c>
      <c r="F432" s="20">
        <v>0.48</v>
      </c>
      <c r="G4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32" s="5">
        <v>4.3</v>
      </c>
      <c r="I432" s="6">
        <v>178912</v>
      </c>
      <c r="J432" s="15">
        <f t="shared" si="6"/>
        <v>393427488</v>
      </c>
      <c r="K432" s="15" t="str">
        <f>IF(Table1[[#This Row],[ACTUAL PRICE]]&lt;200, "&lt;200", IF(Table1[[#This Row],[ACTUAL PRICE]]&lt;=500, "200 - 500", "&gt;500"))</f>
        <v>&gt;500</v>
      </c>
      <c r="L432" s="6">
        <f>Table1[[#This Row],[RATING]]*Table1[[#This Row],[RATING COUNT]]</f>
        <v>769321.6</v>
      </c>
      <c r="M432" s="5" t="str">
        <f>IF(Table1[[#This Row],[DISCOUNT PERCENTAGE(%)]]&gt;=50%,"YES", "NO")</f>
        <v>NO</v>
      </c>
      <c r="N432" s="12">
        <f>Table1[[#This Row],[ACTUAL PRICE]]-Table1[[#This Row],[DISCOUNTED PRICE]]/Table1[[#This Row],[ACTUAL PRICE]]*100</f>
        <v>2146.7489768076398</v>
      </c>
    </row>
    <row r="433" spans="1:14" x14ac:dyDescent="0.25">
      <c r="A433" s="5" t="s">
        <v>3750</v>
      </c>
      <c r="B433" s="5" t="s">
        <v>13469</v>
      </c>
      <c r="C433" s="5" t="s">
        <v>13075</v>
      </c>
      <c r="D433" s="12">
        <v>1324</v>
      </c>
      <c r="E433" s="12">
        <v>1699</v>
      </c>
      <c r="F433" s="20">
        <v>0.22</v>
      </c>
      <c r="G4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33" s="5">
        <v>4</v>
      </c>
      <c r="I433" s="6">
        <v>128311</v>
      </c>
      <c r="J433" s="15">
        <f t="shared" si="6"/>
        <v>218000389</v>
      </c>
      <c r="K433" s="15" t="str">
        <f>IF(Table1[[#This Row],[ACTUAL PRICE]]&lt;200, "&lt;200", IF(Table1[[#This Row],[ACTUAL PRICE]]&lt;=500, "200 - 500", "&gt;500"))</f>
        <v>&gt;500</v>
      </c>
      <c r="L433" s="6">
        <f>Table1[[#This Row],[RATING]]*Table1[[#This Row],[RATING COUNT]]</f>
        <v>513244</v>
      </c>
      <c r="M433" s="5" t="str">
        <f>IF(Table1[[#This Row],[DISCOUNT PERCENTAGE(%)]]&gt;=50%,"YES", "NO")</f>
        <v>NO</v>
      </c>
      <c r="N433" s="12">
        <f>Table1[[#This Row],[ACTUAL PRICE]]-Table1[[#This Row],[DISCOUNTED PRICE]]/Table1[[#This Row],[ACTUAL PRICE]]*100</f>
        <v>1621.0718069452619</v>
      </c>
    </row>
    <row r="434" spans="1:14" x14ac:dyDescent="0.25">
      <c r="A434" s="5" t="s">
        <v>3755</v>
      </c>
      <c r="B434" s="5" t="s">
        <v>13489</v>
      </c>
      <c r="C434" s="5" t="s">
        <v>13075</v>
      </c>
      <c r="D434" s="12">
        <v>13999</v>
      </c>
      <c r="E434" s="12">
        <v>19999</v>
      </c>
      <c r="F434" s="20">
        <v>0.3</v>
      </c>
      <c r="G4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34" s="5">
        <v>4.0999999999999996</v>
      </c>
      <c r="I434" s="6">
        <v>19252</v>
      </c>
      <c r="J434" s="15">
        <f t="shared" si="6"/>
        <v>385020748</v>
      </c>
      <c r="K434" s="15" t="str">
        <f>IF(Table1[[#This Row],[ACTUAL PRICE]]&lt;200, "&lt;200", IF(Table1[[#This Row],[ACTUAL PRICE]]&lt;=500, "200 - 500", "&gt;500"))</f>
        <v>&gt;500</v>
      </c>
      <c r="L434" s="6">
        <f>Table1[[#This Row],[RATING]]*Table1[[#This Row],[RATING COUNT]]</f>
        <v>78933.2</v>
      </c>
      <c r="M434" s="5" t="str">
        <f>IF(Table1[[#This Row],[DISCOUNT PERCENTAGE(%)]]&gt;=50%,"YES", "NO")</f>
        <v>NO</v>
      </c>
      <c r="N434" s="12">
        <f>Table1[[#This Row],[ACTUAL PRICE]]-Table1[[#This Row],[DISCOUNTED PRICE]]/Table1[[#This Row],[ACTUAL PRICE]]*100</f>
        <v>19929.001500075003</v>
      </c>
    </row>
    <row r="435" spans="1:14" x14ac:dyDescent="0.25">
      <c r="A435" s="5" t="s">
        <v>3761</v>
      </c>
      <c r="B435" s="5" t="s">
        <v>13468</v>
      </c>
      <c r="C435" s="5" t="s">
        <v>13075</v>
      </c>
      <c r="D435" s="12">
        <v>999</v>
      </c>
      <c r="E435" s="12">
        <v>1599</v>
      </c>
      <c r="F435" s="20">
        <v>0.38</v>
      </c>
      <c r="G4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35" s="5">
        <v>4</v>
      </c>
      <c r="I435" s="6">
        <v>7222</v>
      </c>
      <c r="J435" s="15">
        <f t="shared" si="6"/>
        <v>11547978</v>
      </c>
      <c r="K435" s="15" t="str">
        <f>IF(Table1[[#This Row],[ACTUAL PRICE]]&lt;200, "&lt;200", IF(Table1[[#This Row],[ACTUAL PRICE]]&lt;=500, "200 - 500", "&gt;500"))</f>
        <v>&gt;500</v>
      </c>
      <c r="L435" s="6">
        <f>Table1[[#This Row],[RATING]]*Table1[[#This Row],[RATING COUNT]]</f>
        <v>28888</v>
      </c>
      <c r="M435" s="5" t="str">
        <f>IF(Table1[[#This Row],[DISCOUNT PERCENTAGE(%)]]&gt;=50%,"YES", "NO")</f>
        <v>NO</v>
      </c>
      <c r="N435" s="12">
        <f>Table1[[#This Row],[ACTUAL PRICE]]-Table1[[#This Row],[DISCOUNTED PRICE]]/Table1[[#This Row],[ACTUAL PRICE]]*100</f>
        <v>1536.5234521575985</v>
      </c>
    </row>
    <row r="436" spans="1:14" x14ac:dyDescent="0.25">
      <c r="A436" s="5" t="s">
        <v>3766</v>
      </c>
      <c r="B436" s="5" t="s">
        <v>13490</v>
      </c>
      <c r="C436" s="5" t="s">
        <v>13075</v>
      </c>
      <c r="D436" s="12">
        <v>12999</v>
      </c>
      <c r="E436" s="12">
        <v>17999</v>
      </c>
      <c r="F436" s="20">
        <v>0.28000000000000003</v>
      </c>
      <c r="G4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36" s="5">
        <v>4.0999999999999996</v>
      </c>
      <c r="I436" s="6">
        <v>18998</v>
      </c>
      <c r="J436" s="15">
        <f t="shared" si="6"/>
        <v>341945002</v>
      </c>
      <c r="K436" s="15" t="str">
        <f>IF(Table1[[#This Row],[ACTUAL PRICE]]&lt;200, "&lt;200", IF(Table1[[#This Row],[ACTUAL PRICE]]&lt;=500, "200 - 500", "&gt;500"))</f>
        <v>&gt;500</v>
      </c>
      <c r="L436" s="6">
        <f>Table1[[#This Row],[RATING]]*Table1[[#This Row],[RATING COUNT]]</f>
        <v>77891.799999999988</v>
      </c>
      <c r="M436" s="5" t="str">
        <f>IF(Table1[[#This Row],[DISCOUNT PERCENTAGE(%)]]&gt;=50%,"YES", "NO")</f>
        <v>NO</v>
      </c>
      <c r="N436" s="12">
        <f>Table1[[#This Row],[ACTUAL PRICE]]-Table1[[#This Row],[DISCOUNTED PRICE]]/Table1[[#This Row],[ACTUAL PRICE]]*100</f>
        <v>17926.779321073394</v>
      </c>
    </row>
    <row r="437" spans="1:14" x14ac:dyDescent="0.25">
      <c r="A437" s="5" t="s">
        <v>3770</v>
      </c>
      <c r="B437" s="5" t="s">
        <v>13491</v>
      </c>
      <c r="C437" s="5" t="s">
        <v>13075</v>
      </c>
      <c r="D437" s="12">
        <v>15490</v>
      </c>
      <c r="E437" s="12">
        <v>20990</v>
      </c>
      <c r="F437" s="20">
        <v>0.26</v>
      </c>
      <c r="G4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37" s="5">
        <v>4.2</v>
      </c>
      <c r="I437" s="6">
        <v>32916</v>
      </c>
      <c r="J437" s="15">
        <f t="shared" si="6"/>
        <v>690906840</v>
      </c>
      <c r="K437" s="15" t="str">
        <f>IF(Table1[[#This Row],[ACTUAL PRICE]]&lt;200, "&lt;200", IF(Table1[[#This Row],[ACTUAL PRICE]]&lt;=500, "200 - 500", "&gt;500"))</f>
        <v>&gt;500</v>
      </c>
      <c r="L437" s="6">
        <f>Table1[[#This Row],[RATING]]*Table1[[#This Row],[RATING COUNT]]</f>
        <v>138247.20000000001</v>
      </c>
      <c r="M437" s="5" t="str">
        <f>IF(Table1[[#This Row],[DISCOUNT PERCENTAGE(%)]]&gt;=50%,"YES", "NO")</f>
        <v>NO</v>
      </c>
      <c r="N437" s="12">
        <f>Table1[[#This Row],[ACTUAL PRICE]]-Table1[[#This Row],[DISCOUNTED PRICE]]/Table1[[#This Row],[ACTUAL PRICE]]*100</f>
        <v>20916.202953787517</v>
      </c>
    </row>
    <row r="438" spans="1:14" x14ac:dyDescent="0.25">
      <c r="A438" s="5" t="s">
        <v>3775</v>
      </c>
      <c r="B438" s="5" t="s">
        <v>13492</v>
      </c>
      <c r="C438" s="5" t="s">
        <v>13075</v>
      </c>
      <c r="D438" s="12">
        <v>999</v>
      </c>
      <c r="E438" s="12">
        <v>2899</v>
      </c>
      <c r="F438" s="20">
        <v>0.66</v>
      </c>
      <c r="G4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38" s="5">
        <v>4.5999999999999996</v>
      </c>
      <c r="I438" s="6">
        <v>26603</v>
      </c>
      <c r="J438" s="15">
        <f t="shared" si="6"/>
        <v>77122097</v>
      </c>
      <c r="K438" s="15" t="str">
        <f>IF(Table1[[#This Row],[ACTUAL PRICE]]&lt;200, "&lt;200", IF(Table1[[#This Row],[ACTUAL PRICE]]&lt;=500, "200 - 500", "&gt;500"))</f>
        <v>&gt;500</v>
      </c>
      <c r="L438" s="6">
        <f>Table1[[#This Row],[RATING]]*Table1[[#This Row],[RATING COUNT]]</f>
        <v>122373.79999999999</v>
      </c>
      <c r="M438" s="5" t="str">
        <f>IF(Table1[[#This Row],[DISCOUNT PERCENTAGE(%)]]&gt;=50%,"YES", "NO")</f>
        <v>YES</v>
      </c>
      <c r="N438" s="12">
        <f>Table1[[#This Row],[ACTUAL PRICE]]-Table1[[#This Row],[DISCOUNTED PRICE]]/Table1[[#This Row],[ACTUAL PRICE]]*100</f>
        <v>2864.5398413245948</v>
      </c>
    </row>
    <row r="439" spans="1:14" x14ac:dyDescent="0.25">
      <c r="A439" s="5" t="s">
        <v>3786</v>
      </c>
      <c r="B439" s="5" t="s">
        <v>13493</v>
      </c>
      <c r="C439" s="5" t="s">
        <v>13075</v>
      </c>
      <c r="D439" s="12">
        <v>1599</v>
      </c>
      <c r="E439" s="12">
        <v>4999</v>
      </c>
      <c r="F439" s="20">
        <v>0.68</v>
      </c>
      <c r="G4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39" s="5">
        <v>4</v>
      </c>
      <c r="I439" s="6">
        <v>67950</v>
      </c>
      <c r="J439" s="15">
        <f t="shared" si="6"/>
        <v>339682050</v>
      </c>
      <c r="K439" s="15" t="str">
        <f>IF(Table1[[#This Row],[ACTUAL PRICE]]&lt;200, "&lt;200", IF(Table1[[#This Row],[ACTUAL PRICE]]&lt;=500, "200 - 500", "&gt;500"))</f>
        <v>&gt;500</v>
      </c>
      <c r="L439" s="6">
        <f>Table1[[#This Row],[RATING]]*Table1[[#This Row],[RATING COUNT]]</f>
        <v>271800</v>
      </c>
      <c r="M439" s="5" t="str">
        <f>IF(Table1[[#This Row],[DISCOUNT PERCENTAGE(%)]]&gt;=50%,"YES", "NO")</f>
        <v>YES</v>
      </c>
      <c r="N439" s="12">
        <f>Table1[[#This Row],[ACTUAL PRICE]]-Table1[[#This Row],[DISCOUNTED PRICE]]/Table1[[#This Row],[ACTUAL PRICE]]*100</f>
        <v>4967.0136027205444</v>
      </c>
    </row>
    <row r="440" spans="1:14" x14ac:dyDescent="0.25">
      <c r="A440" s="5" t="s">
        <v>3796</v>
      </c>
      <c r="B440" s="5" t="s">
        <v>13418</v>
      </c>
      <c r="C440" s="5" t="s">
        <v>13075</v>
      </c>
      <c r="D440" s="12">
        <v>1324</v>
      </c>
      <c r="E440" s="12">
        <v>1699</v>
      </c>
      <c r="F440" s="20">
        <v>0.22</v>
      </c>
      <c r="G4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40" s="5">
        <v>4</v>
      </c>
      <c r="I440" s="6">
        <v>128311</v>
      </c>
      <c r="J440" s="15">
        <f t="shared" si="6"/>
        <v>218000389</v>
      </c>
      <c r="K440" s="15" t="str">
        <f>IF(Table1[[#This Row],[ACTUAL PRICE]]&lt;200, "&lt;200", IF(Table1[[#This Row],[ACTUAL PRICE]]&lt;=500, "200 - 500", "&gt;500"))</f>
        <v>&gt;500</v>
      </c>
      <c r="L440" s="6">
        <f>Table1[[#This Row],[RATING]]*Table1[[#This Row],[RATING COUNT]]</f>
        <v>513244</v>
      </c>
      <c r="M440" s="5" t="str">
        <f>IF(Table1[[#This Row],[DISCOUNT PERCENTAGE(%)]]&gt;=50%,"YES", "NO")</f>
        <v>NO</v>
      </c>
      <c r="N440" s="12">
        <f>Table1[[#This Row],[ACTUAL PRICE]]-Table1[[#This Row],[DISCOUNTED PRICE]]/Table1[[#This Row],[ACTUAL PRICE]]*100</f>
        <v>1621.0718069452619</v>
      </c>
    </row>
    <row r="441" spans="1:14" x14ac:dyDescent="0.25">
      <c r="A441" s="5" t="s">
        <v>3799</v>
      </c>
      <c r="B441" s="5" t="s">
        <v>13494</v>
      </c>
      <c r="C441" s="5" t="s">
        <v>13075</v>
      </c>
      <c r="D441" s="12">
        <v>20999</v>
      </c>
      <c r="E441" s="12">
        <v>29990</v>
      </c>
      <c r="F441" s="20">
        <v>0.3</v>
      </c>
      <c r="G4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41" s="5">
        <v>4.3</v>
      </c>
      <c r="I441" s="6">
        <v>9499</v>
      </c>
      <c r="J441" s="15">
        <f t="shared" si="6"/>
        <v>284875010</v>
      </c>
      <c r="K441" s="15" t="str">
        <f>IF(Table1[[#This Row],[ACTUAL PRICE]]&lt;200, "&lt;200", IF(Table1[[#This Row],[ACTUAL PRICE]]&lt;=500, "200 - 500", "&gt;500"))</f>
        <v>&gt;500</v>
      </c>
      <c r="L441" s="6">
        <f>Table1[[#This Row],[RATING]]*Table1[[#This Row],[RATING COUNT]]</f>
        <v>40845.699999999997</v>
      </c>
      <c r="M441" s="5" t="str">
        <f>IF(Table1[[#This Row],[DISCOUNT PERCENTAGE(%)]]&gt;=50%,"YES", "NO")</f>
        <v>NO</v>
      </c>
      <c r="N441" s="12">
        <f>Table1[[#This Row],[ACTUAL PRICE]]-Table1[[#This Row],[DISCOUNTED PRICE]]/Table1[[#This Row],[ACTUAL PRICE]]*100</f>
        <v>29919.979993331111</v>
      </c>
    </row>
    <row r="442" spans="1:14" x14ac:dyDescent="0.25">
      <c r="A442" s="5" t="s">
        <v>3809</v>
      </c>
      <c r="B442" s="5" t="s">
        <v>13495</v>
      </c>
      <c r="C442" s="5" t="s">
        <v>13075</v>
      </c>
      <c r="D442" s="12">
        <v>999</v>
      </c>
      <c r="E442" s="12">
        <v>1999</v>
      </c>
      <c r="F442" s="20">
        <v>0.5</v>
      </c>
      <c r="G4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42" s="5">
        <v>4.3</v>
      </c>
      <c r="I442" s="6">
        <v>1777</v>
      </c>
      <c r="J442" s="15">
        <f t="shared" si="6"/>
        <v>3552223</v>
      </c>
      <c r="K442" s="15" t="str">
        <f>IF(Table1[[#This Row],[ACTUAL PRICE]]&lt;200, "&lt;200", IF(Table1[[#This Row],[ACTUAL PRICE]]&lt;=500, "200 - 500", "&gt;500"))</f>
        <v>&gt;500</v>
      </c>
      <c r="L442" s="6">
        <f>Table1[[#This Row],[RATING]]*Table1[[#This Row],[RATING COUNT]]</f>
        <v>7641.0999999999995</v>
      </c>
      <c r="M442" s="5" t="str">
        <f>IF(Table1[[#This Row],[DISCOUNT PERCENTAGE(%)]]&gt;=50%,"YES", "NO")</f>
        <v>YES</v>
      </c>
      <c r="N442" s="12">
        <f>Table1[[#This Row],[ACTUAL PRICE]]-Table1[[#This Row],[DISCOUNTED PRICE]]/Table1[[#This Row],[ACTUAL PRICE]]*100</f>
        <v>1949.0250125062532</v>
      </c>
    </row>
    <row r="443" spans="1:14" x14ac:dyDescent="0.25">
      <c r="A443" s="5" t="s">
        <v>3819</v>
      </c>
      <c r="B443" s="5" t="s">
        <v>13496</v>
      </c>
      <c r="C443" s="5" t="s">
        <v>13075</v>
      </c>
      <c r="D443" s="12">
        <v>12490</v>
      </c>
      <c r="E443" s="12">
        <v>15990</v>
      </c>
      <c r="F443" s="20">
        <v>0.22</v>
      </c>
      <c r="G4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43" s="5">
        <v>4.2</v>
      </c>
      <c r="I443" s="6">
        <v>58506</v>
      </c>
      <c r="J443" s="15">
        <f t="shared" si="6"/>
        <v>935510940</v>
      </c>
      <c r="K443" s="15" t="str">
        <f>IF(Table1[[#This Row],[ACTUAL PRICE]]&lt;200, "&lt;200", IF(Table1[[#This Row],[ACTUAL PRICE]]&lt;=500, "200 - 500", "&gt;500"))</f>
        <v>&gt;500</v>
      </c>
      <c r="L443" s="6">
        <f>Table1[[#This Row],[RATING]]*Table1[[#This Row],[RATING COUNT]]</f>
        <v>245725.2</v>
      </c>
      <c r="M443" s="5" t="str">
        <f>IF(Table1[[#This Row],[DISCOUNT PERCENTAGE(%)]]&gt;=50%,"YES", "NO")</f>
        <v>NO</v>
      </c>
      <c r="N443" s="12">
        <f>Table1[[#This Row],[ACTUAL PRICE]]-Table1[[#This Row],[DISCOUNTED PRICE]]/Table1[[#This Row],[ACTUAL PRICE]]*100</f>
        <v>15911.888680425265</v>
      </c>
    </row>
    <row r="444" spans="1:14" x14ac:dyDescent="0.25">
      <c r="A444" s="5" t="s">
        <v>3829</v>
      </c>
      <c r="B444" s="5" t="s">
        <v>13437</v>
      </c>
      <c r="C444" s="5" t="s">
        <v>13075</v>
      </c>
      <c r="D444" s="12">
        <v>17999</v>
      </c>
      <c r="E444" s="12">
        <v>21990</v>
      </c>
      <c r="F444" s="20">
        <v>0.18</v>
      </c>
      <c r="G4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44" s="5">
        <v>4</v>
      </c>
      <c r="I444" s="6">
        <v>21350</v>
      </c>
      <c r="J444" s="15">
        <f t="shared" si="6"/>
        <v>469486500</v>
      </c>
      <c r="K444" s="15" t="str">
        <f>IF(Table1[[#This Row],[ACTUAL PRICE]]&lt;200, "&lt;200", IF(Table1[[#This Row],[ACTUAL PRICE]]&lt;=500, "200 - 500", "&gt;500"))</f>
        <v>&gt;500</v>
      </c>
      <c r="L444" s="6">
        <f>Table1[[#This Row],[RATING]]*Table1[[#This Row],[RATING COUNT]]</f>
        <v>85400</v>
      </c>
      <c r="M444" s="5" t="str">
        <f>IF(Table1[[#This Row],[DISCOUNT PERCENTAGE(%)]]&gt;=50%,"YES", "NO")</f>
        <v>NO</v>
      </c>
      <c r="N444" s="12">
        <f>Table1[[#This Row],[ACTUAL PRICE]]-Table1[[#This Row],[DISCOUNTED PRICE]]/Table1[[#This Row],[ACTUAL PRICE]]*100</f>
        <v>21908.149158708504</v>
      </c>
    </row>
    <row r="445" spans="1:14" x14ac:dyDescent="0.25">
      <c r="A445" s="5" t="s">
        <v>3835</v>
      </c>
      <c r="B445" s="5" t="s">
        <v>13497</v>
      </c>
      <c r="C445" s="5" t="s">
        <v>13075</v>
      </c>
      <c r="D445" s="12">
        <v>1399</v>
      </c>
      <c r="E445" s="12">
        <v>1630</v>
      </c>
      <c r="F445" s="20">
        <v>0.14000000000000001</v>
      </c>
      <c r="G4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45" s="5">
        <v>4</v>
      </c>
      <c r="I445" s="6">
        <v>9378</v>
      </c>
      <c r="J445" s="15">
        <f t="shared" si="6"/>
        <v>15286140</v>
      </c>
      <c r="K445" s="15" t="str">
        <f>IF(Table1[[#This Row],[ACTUAL PRICE]]&lt;200, "&lt;200", IF(Table1[[#This Row],[ACTUAL PRICE]]&lt;=500, "200 - 500", "&gt;500"))</f>
        <v>&gt;500</v>
      </c>
      <c r="L445" s="6">
        <f>Table1[[#This Row],[RATING]]*Table1[[#This Row],[RATING COUNT]]</f>
        <v>37512</v>
      </c>
      <c r="M445" s="5" t="str">
        <f>IF(Table1[[#This Row],[DISCOUNT PERCENTAGE(%)]]&gt;=50%,"YES", "NO")</f>
        <v>NO</v>
      </c>
      <c r="N445" s="12">
        <f>Table1[[#This Row],[ACTUAL PRICE]]-Table1[[#This Row],[DISCOUNTED PRICE]]/Table1[[#This Row],[ACTUAL PRICE]]*100</f>
        <v>1544.1717791411043</v>
      </c>
    </row>
    <row r="446" spans="1:14" x14ac:dyDescent="0.25">
      <c r="A446" s="5" t="s">
        <v>3847</v>
      </c>
      <c r="B446" s="5" t="s">
        <v>13498</v>
      </c>
      <c r="C446" s="5" t="s">
        <v>13075</v>
      </c>
      <c r="D446" s="12">
        <v>1499</v>
      </c>
      <c r="E446" s="12">
        <v>6990</v>
      </c>
      <c r="F446" s="20">
        <v>0.79</v>
      </c>
      <c r="G4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46" s="5">
        <v>3.9</v>
      </c>
      <c r="I446" s="6">
        <v>21796</v>
      </c>
      <c r="J446" s="15">
        <f t="shared" si="6"/>
        <v>152354040</v>
      </c>
      <c r="K446" s="15" t="str">
        <f>IF(Table1[[#This Row],[ACTUAL PRICE]]&lt;200, "&lt;200", IF(Table1[[#This Row],[ACTUAL PRICE]]&lt;=500, "200 - 500", "&gt;500"))</f>
        <v>&gt;500</v>
      </c>
      <c r="L446" s="6">
        <f>Table1[[#This Row],[RATING]]*Table1[[#This Row],[RATING COUNT]]</f>
        <v>85004.4</v>
      </c>
      <c r="M446" s="5" t="str">
        <f>IF(Table1[[#This Row],[DISCOUNT PERCENTAGE(%)]]&gt;=50%,"YES", "NO")</f>
        <v>YES</v>
      </c>
      <c r="N446" s="12">
        <f>Table1[[#This Row],[ACTUAL PRICE]]-Table1[[#This Row],[DISCOUNTED PRICE]]/Table1[[#This Row],[ACTUAL PRICE]]*100</f>
        <v>6968.5550786838339</v>
      </c>
    </row>
    <row r="447" spans="1:14" x14ac:dyDescent="0.25">
      <c r="A447" s="5" t="s">
        <v>3851</v>
      </c>
      <c r="B447" s="5" t="s">
        <v>13410</v>
      </c>
      <c r="C447" s="5" t="s">
        <v>13075</v>
      </c>
      <c r="D447" s="12">
        <v>1999</v>
      </c>
      <c r="E447" s="12">
        <v>7990</v>
      </c>
      <c r="F447" s="20">
        <v>0.75</v>
      </c>
      <c r="G4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47" s="5">
        <v>3.8</v>
      </c>
      <c r="I447" s="6">
        <v>17833</v>
      </c>
      <c r="J447" s="15">
        <f t="shared" si="6"/>
        <v>142485670</v>
      </c>
      <c r="K447" s="15" t="str">
        <f>IF(Table1[[#This Row],[ACTUAL PRICE]]&lt;200, "&lt;200", IF(Table1[[#This Row],[ACTUAL PRICE]]&lt;=500, "200 - 500", "&gt;500"))</f>
        <v>&gt;500</v>
      </c>
      <c r="L447" s="6">
        <f>Table1[[#This Row],[RATING]]*Table1[[#This Row],[RATING COUNT]]</f>
        <v>67765.399999999994</v>
      </c>
      <c r="M447" s="5" t="str">
        <f>IF(Table1[[#This Row],[DISCOUNT PERCENTAGE(%)]]&gt;=50%,"YES", "NO")</f>
        <v>YES</v>
      </c>
      <c r="N447" s="12">
        <f>Table1[[#This Row],[ACTUAL PRICE]]-Table1[[#This Row],[DISCOUNTED PRICE]]/Table1[[#This Row],[ACTUAL PRICE]]*100</f>
        <v>7964.9812265331666</v>
      </c>
    </row>
    <row r="448" spans="1:14" x14ac:dyDescent="0.25">
      <c r="A448" s="5" t="s">
        <v>3855</v>
      </c>
      <c r="B448" s="5" t="s">
        <v>13492</v>
      </c>
      <c r="C448" s="5" t="s">
        <v>13075</v>
      </c>
      <c r="D448" s="12">
        <v>999</v>
      </c>
      <c r="E448" s="12">
        <v>2899</v>
      </c>
      <c r="F448" s="20">
        <v>0.66</v>
      </c>
      <c r="G4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48" s="5">
        <v>4.7</v>
      </c>
      <c r="I448" s="6">
        <v>7779</v>
      </c>
      <c r="J448" s="15">
        <f t="shared" si="6"/>
        <v>22551321</v>
      </c>
      <c r="K448" s="15" t="str">
        <f>IF(Table1[[#This Row],[ACTUAL PRICE]]&lt;200, "&lt;200", IF(Table1[[#This Row],[ACTUAL PRICE]]&lt;=500, "200 - 500", "&gt;500"))</f>
        <v>&gt;500</v>
      </c>
      <c r="L448" s="6">
        <f>Table1[[#This Row],[RATING]]*Table1[[#This Row],[RATING COUNT]]</f>
        <v>36561.300000000003</v>
      </c>
      <c r="M448" s="5" t="str">
        <f>IF(Table1[[#This Row],[DISCOUNT PERCENTAGE(%)]]&gt;=50%,"YES", "NO")</f>
        <v>YES</v>
      </c>
      <c r="N448" s="12">
        <f>Table1[[#This Row],[ACTUAL PRICE]]-Table1[[#This Row],[DISCOUNTED PRICE]]/Table1[[#This Row],[ACTUAL PRICE]]*100</f>
        <v>2864.5398413245948</v>
      </c>
    </row>
    <row r="449" spans="1:14" x14ac:dyDescent="0.25">
      <c r="A449" s="5" t="s">
        <v>3865</v>
      </c>
      <c r="B449" s="5" t="s">
        <v>13499</v>
      </c>
      <c r="C449" s="5" t="s">
        <v>13075</v>
      </c>
      <c r="D449" s="12">
        <v>2099</v>
      </c>
      <c r="E449" s="12">
        <v>5999</v>
      </c>
      <c r="F449" s="20">
        <v>0.65</v>
      </c>
      <c r="G4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49" s="5">
        <v>4.3</v>
      </c>
      <c r="I449" s="6">
        <v>17129</v>
      </c>
      <c r="J449" s="15">
        <f t="shared" si="6"/>
        <v>102756871</v>
      </c>
      <c r="K449" s="15" t="str">
        <f>IF(Table1[[#This Row],[ACTUAL PRICE]]&lt;200, "&lt;200", IF(Table1[[#This Row],[ACTUAL PRICE]]&lt;=500, "200 - 500", "&gt;500"))</f>
        <v>&gt;500</v>
      </c>
      <c r="L449" s="6">
        <f>Table1[[#This Row],[RATING]]*Table1[[#This Row],[RATING COUNT]]</f>
        <v>73654.7</v>
      </c>
      <c r="M449" s="5" t="str">
        <f>IF(Table1[[#This Row],[DISCOUNT PERCENTAGE(%)]]&gt;=50%,"YES", "NO")</f>
        <v>YES</v>
      </c>
      <c r="N449" s="12">
        <f>Table1[[#This Row],[ACTUAL PRICE]]-Table1[[#This Row],[DISCOUNTED PRICE]]/Table1[[#This Row],[ACTUAL PRICE]]*100</f>
        <v>5964.01083513919</v>
      </c>
    </row>
    <row r="450" spans="1:14" x14ac:dyDescent="0.25">
      <c r="A450" s="5" t="s">
        <v>3876</v>
      </c>
      <c r="B450" s="5" t="s">
        <v>13500</v>
      </c>
      <c r="C450" s="5" t="s">
        <v>13075</v>
      </c>
      <c r="D450" s="12">
        <v>337</v>
      </c>
      <c r="E450" s="12">
        <v>699</v>
      </c>
      <c r="F450" s="20">
        <v>0.52</v>
      </c>
      <c r="G4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50" s="5">
        <v>4.2</v>
      </c>
      <c r="I450" s="6">
        <v>4969</v>
      </c>
      <c r="J450" s="15">
        <f t="shared" ref="J450:J513" si="7">PRODUCT(E450,I450)</f>
        <v>3473331</v>
      </c>
      <c r="K450" s="15" t="str">
        <f>IF(Table1[[#This Row],[ACTUAL PRICE]]&lt;200, "&lt;200", IF(Table1[[#This Row],[ACTUAL PRICE]]&lt;=500, "200 - 500", "&gt;500"))</f>
        <v>&gt;500</v>
      </c>
      <c r="L450" s="6">
        <f>Table1[[#This Row],[RATING]]*Table1[[#This Row],[RATING COUNT]]</f>
        <v>20869.8</v>
      </c>
      <c r="M450" s="5" t="str">
        <f>IF(Table1[[#This Row],[DISCOUNT PERCENTAGE(%)]]&gt;=50%,"YES", "NO")</f>
        <v>YES</v>
      </c>
      <c r="N450" s="12">
        <f>Table1[[#This Row],[ACTUAL PRICE]]-Table1[[#This Row],[DISCOUNTED PRICE]]/Table1[[#This Row],[ACTUAL PRICE]]*100</f>
        <v>650.78826895565089</v>
      </c>
    </row>
    <row r="451" spans="1:14" x14ac:dyDescent="0.25">
      <c r="A451" s="5" t="s">
        <v>3886</v>
      </c>
      <c r="B451" s="5" t="s">
        <v>13501</v>
      </c>
      <c r="C451" s="5" t="s">
        <v>13075</v>
      </c>
      <c r="D451" s="12">
        <v>2999</v>
      </c>
      <c r="E451" s="12">
        <v>7990</v>
      </c>
      <c r="F451" s="20">
        <v>0.62</v>
      </c>
      <c r="G4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51" s="5">
        <v>4.0999999999999996</v>
      </c>
      <c r="I451" s="6">
        <v>154</v>
      </c>
      <c r="J451" s="15">
        <f t="shared" si="7"/>
        <v>1230460</v>
      </c>
      <c r="K451" s="15" t="str">
        <f>IF(Table1[[#This Row],[ACTUAL PRICE]]&lt;200, "&lt;200", IF(Table1[[#This Row],[ACTUAL PRICE]]&lt;=500, "200 - 500", "&gt;500"))</f>
        <v>&gt;500</v>
      </c>
      <c r="L451" s="6">
        <f>Table1[[#This Row],[RATING]]*Table1[[#This Row],[RATING COUNT]]</f>
        <v>631.4</v>
      </c>
      <c r="M451" s="5" t="str">
        <f>IF(Table1[[#This Row],[DISCOUNT PERCENTAGE(%)]]&gt;=50%,"YES", "NO")</f>
        <v>YES</v>
      </c>
      <c r="N451" s="12">
        <f>Table1[[#This Row],[ACTUAL PRICE]]-Table1[[#This Row],[DISCOUNTED PRICE]]/Table1[[#This Row],[ACTUAL PRICE]]*100</f>
        <v>7952.4655819774716</v>
      </c>
    </row>
    <row r="452" spans="1:14" x14ac:dyDescent="0.25">
      <c r="A452" s="5" t="s">
        <v>3895</v>
      </c>
      <c r="B452" s="5" t="s">
        <v>13502</v>
      </c>
      <c r="C452" s="5" t="s">
        <v>13075</v>
      </c>
      <c r="D452" s="12">
        <v>1299</v>
      </c>
      <c r="E452" s="12">
        <v>5999</v>
      </c>
      <c r="F452" s="20">
        <v>0.78</v>
      </c>
      <c r="G4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52" s="5">
        <v>3.3</v>
      </c>
      <c r="I452" s="6">
        <v>4415</v>
      </c>
      <c r="J452" s="15">
        <f t="shared" si="7"/>
        <v>26485585</v>
      </c>
      <c r="K452" s="15" t="str">
        <f>IF(Table1[[#This Row],[ACTUAL PRICE]]&lt;200, "&lt;200", IF(Table1[[#This Row],[ACTUAL PRICE]]&lt;=500, "200 - 500", "&gt;500"))</f>
        <v>&gt;500</v>
      </c>
      <c r="L452" s="6">
        <f>Table1[[#This Row],[RATING]]*Table1[[#This Row],[RATING COUNT]]</f>
        <v>14569.5</v>
      </c>
      <c r="M452" s="5" t="str">
        <f>IF(Table1[[#This Row],[DISCOUNT PERCENTAGE(%)]]&gt;=50%,"YES", "NO")</f>
        <v>YES</v>
      </c>
      <c r="N452" s="12">
        <f>Table1[[#This Row],[ACTUAL PRICE]]-Table1[[#This Row],[DISCOUNTED PRICE]]/Table1[[#This Row],[ACTUAL PRICE]]*100</f>
        <v>5977.3463910651772</v>
      </c>
    </row>
    <row r="453" spans="1:14" x14ac:dyDescent="0.25">
      <c r="A453" s="5" t="s">
        <v>3908</v>
      </c>
      <c r="B453" s="5" t="s">
        <v>13503</v>
      </c>
      <c r="C453" s="5" t="s">
        <v>13075</v>
      </c>
      <c r="D453" s="12">
        <v>16499</v>
      </c>
      <c r="E453" s="12">
        <v>20990</v>
      </c>
      <c r="F453" s="20">
        <v>0.21</v>
      </c>
      <c r="G4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53" s="5">
        <v>4</v>
      </c>
      <c r="I453" s="6">
        <v>21350</v>
      </c>
      <c r="J453" s="15">
        <f t="shared" si="7"/>
        <v>448136500</v>
      </c>
      <c r="K453" s="15" t="str">
        <f>IF(Table1[[#This Row],[ACTUAL PRICE]]&lt;200, "&lt;200", IF(Table1[[#This Row],[ACTUAL PRICE]]&lt;=500, "200 - 500", "&gt;500"))</f>
        <v>&gt;500</v>
      </c>
      <c r="L453" s="6">
        <f>Table1[[#This Row],[RATING]]*Table1[[#This Row],[RATING COUNT]]</f>
        <v>85400</v>
      </c>
      <c r="M453" s="5" t="str">
        <f>IF(Table1[[#This Row],[DISCOUNT PERCENTAGE(%)]]&gt;=50%,"YES", "NO")</f>
        <v>NO</v>
      </c>
      <c r="N453" s="12">
        <f>Table1[[#This Row],[ACTUAL PRICE]]-Table1[[#This Row],[DISCOUNTED PRICE]]/Table1[[#This Row],[ACTUAL PRICE]]*100</f>
        <v>20911.395902810862</v>
      </c>
    </row>
    <row r="454" spans="1:14" x14ac:dyDescent="0.25">
      <c r="A454" s="5" t="s">
        <v>3912</v>
      </c>
      <c r="B454" s="5" t="s">
        <v>13504</v>
      </c>
      <c r="C454" s="5" t="s">
        <v>13075</v>
      </c>
      <c r="D454" s="12">
        <v>499</v>
      </c>
      <c r="E454" s="12">
        <v>499</v>
      </c>
      <c r="F454" s="20">
        <v>0</v>
      </c>
      <c r="G4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454" s="5">
        <v>4.2</v>
      </c>
      <c r="I454" s="6">
        <v>31539</v>
      </c>
      <c r="J454" s="15">
        <f t="shared" si="7"/>
        <v>15737961</v>
      </c>
      <c r="K454" s="15" t="str">
        <f>IF(Table1[[#This Row],[ACTUAL PRICE]]&lt;200, "&lt;200", IF(Table1[[#This Row],[ACTUAL PRICE]]&lt;=500, "200 - 500", "&gt;500"))</f>
        <v>200 - 500</v>
      </c>
      <c r="L454" s="6">
        <f>Table1[[#This Row],[RATING]]*Table1[[#This Row],[RATING COUNT]]</f>
        <v>132463.80000000002</v>
      </c>
      <c r="M454" s="5" t="str">
        <f>IF(Table1[[#This Row],[DISCOUNT PERCENTAGE(%)]]&gt;=50%,"YES", "NO")</f>
        <v>NO</v>
      </c>
      <c r="N454" s="12">
        <f>Table1[[#This Row],[ACTUAL PRICE]]-Table1[[#This Row],[DISCOUNTED PRICE]]/Table1[[#This Row],[ACTUAL PRICE]]*100</f>
        <v>399</v>
      </c>
    </row>
    <row r="455" spans="1:14" x14ac:dyDescent="0.25">
      <c r="A455" s="5" t="s">
        <v>3924</v>
      </c>
      <c r="B455" s="5" t="s">
        <v>13492</v>
      </c>
      <c r="C455" s="5" t="s">
        <v>13075</v>
      </c>
      <c r="D455" s="12">
        <v>999</v>
      </c>
      <c r="E455" s="12">
        <v>2899</v>
      </c>
      <c r="F455" s="20">
        <v>0.66</v>
      </c>
      <c r="G4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55" s="5">
        <v>4.5999999999999996</v>
      </c>
      <c r="I455" s="6">
        <v>6129</v>
      </c>
      <c r="J455" s="15">
        <f t="shared" si="7"/>
        <v>17767971</v>
      </c>
      <c r="K455" s="15" t="str">
        <f>IF(Table1[[#This Row],[ACTUAL PRICE]]&lt;200, "&lt;200", IF(Table1[[#This Row],[ACTUAL PRICE]]&lt;=500, "200 - 500", "&gt;500"))</f>
        <v>&gt;500</v>
      </c>
      <c r="L455" s="6">
        <f>Table1[[#This Row],[RATING]]*Table1[[#This Row],[RATING COUNT]]</f>
        <v>28193.399999999998</v>
      </c>
      <c r="M455" s="5" t="str">
        <f>IF(Table1[[#This Row],[DISCOUNT PERCENTAGE(%)]]&gt;=50%,"YES", "NO")</f>
        <v>YES</v>
      </c>
      <c r="N455" s="12">
        <f>Table1[[#This Row],[ACTUAL PRICE]]-Table1[[#This Row],[DISCOUNTED PRICE]]/Table1[[#This Row],[ACTUAL PRICE]]*100</f>
        <v>2864.5398413245948</v>
      </c>
    </row>
    <row r="456" spans="1:14" x14ac:dyDescent="0.25">
      <c r="A456" s="5" t="s">
        <v>3933</v>
      </c>
      <c r="B456" s="5" t="s">
        <v>13421</v>
      </c>
      <c r="C456" s="5" t="s">
        <v>13075</v>
      </c>
      <c r="D456" s="12">
        <v>10499</v>
      </c>
      <c r="E456" s="12">
        <v>13499</v>
      </c>
      <c r="F456" s="20">
        <v>0.22</v>
      </c>
      <c r="G4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56" s="5">
        <v>4.2</v>
      </c>
      <c r="I456" s="6">
        <v>284</v>
      </c>
      <c r="J456" s="15">
        <f t="shared" si="7"/>
        <v>3833716</v>
      </c>
      <c r="K456" s="15" t="str">
        <f>IF(Table1[[#This Row],[ACTUAL PRICE]]&lt;200, "&lt;200", IF(Table1[[#This Row],[ACTUAL PRICE]]&lt;=500, "200 - 500", "&gt;500"))</f>
        <v>&gt;500</v>
      </c>
      <c r="L456" s="6">
        <f>Table1[[#This Row],[RATING]]*Table1[[#This Row],[RATING COUNT]]</f>
        <v>1192.8</v>
      </c>
      <c r="M456" s="5" t="str">
        <f>IF(Table1[[#This Row],[DISCOUNT PERCENTAGE(%)]]&gt;=50%,"YES", "NO")</f>
        <v>NO</v>
      </c>
      <c r="N456" s="12">
        <f>Table1[[#This Row],[ACTUAL PRICE]]-Table1[[#This Row],[DISCOUNTED PRICE]]/Table1[[#This Row],[ACTUAL PRICE]]*100</f>
        <v>13421.223868434699</v>
      </c>
    </row>
    <row r="457" spans="1:14" x14ac:dyDescent="0.25">
      <c r="A457" s="5" t="s">
        <v>3938</v>
      </c>
      <c r="B457" s="5" t="s">
        <v>13505</v>
      </c>
      <c r="C457" s="5" t="s">
        <v>13075</v>
      </c>
      <c r="D457" s="12">
        <v>251</v>
      </c>
      <c r="E457" s="12">
        <v>999</v>
      </c>
      <c r="F457" s="20">
        <v>0.75</v>
      </c>
      <c r="G4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57" s="5">
        <v>3.7</v>
      </c>
      <c r="I457" s="6">
        <v>3234</v>
      </c>
      <c r="J457" s="15">
        <f t="shared" si="7"/>
        <v>3230766</v>
      </c>
      <c r="K457" s="15" t="str">
        <f>IF(Table1[[#This Row],[ACTUAL PRICE]]&lt;200, "&lt;200", IF(Table1[[#This Row],[ACTUAL PRICE]]&lt;=500, "200 - 500", "&gt;500"))</f>
        <v>&gt;500</v>
      </c>
      <c r="L457" s="6">
        <f>Table1[[#This Row],[RATING]]*Table1[[#This Row],[RATING COUNT]]</f>
        <v>11965.800000000001</v>
      </c>
      <c r="M457" s="5" t="str">
        <f>IF(Table1[[#This Row],[DISCOUNT PERCENTAGE(%)]]&gt;=50%,"YES", "NO")</f>
        <v>YES</v>
      </c>
      <c r="N457" s="12">
        <f>Table1[[#This Row],[ACTUAL PRICE]]-Table1[[#This Row],[DISCOUNTED PRICE]]/Table1[[#This Row],[ACTUAL PRICE]]*100</f>
        <v>973.87487487487488</v>
      </c>
    </row>
    <row r="458" spans="1:14" x14ac:dyDescent="0.25">
      <c r="A458" s="5" t="s">
        <v>3956</v>
      </c>
      <c r="B458" s="5" t="s">
        <v>13439</v>
      </c>
      <c r="C458" s="5" t="s">
        <v>13075</v>
      </c>
      <c r="D458" s="12">
        <v>6499</v>
      </c>
      <c r="E458" s="12">
        <v>7999</v>
      </c>
      <c r="F458" s="20">
        <v>0.19</v>
      </c>
      <c r="G4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58" s="5">
        <v>4.0999999999999996</v>
      </c>
      <c r="I458" s="6">
        <v>313832</v>
      </c>
      <c r="J458" s="15">
        <f t="shared" si="7"/>
        <v>2510342168</v>
      </c>
      <c r="K458" s="15" t="str">
        <f>IF(Table1[[#This Row],[ACTUAL PRICE]]&lt;200, "&lt;200", IF(Table1[[#This Row],[ACTUAL PRICE]]&lt;=500, "200 - 500", "&gt;500"))</f>
        <v>&gt;500</v>
      </c>
      <c r="L458" s="6">
        <f>Table1[[#This Row],[RATING]]*Table1[[#This Row],[RATING COUNT]]</f>
        <v>1286711.2</v>
      </c>
      <c r="M458" s="5" t="str">
        <f>IF(Table1[[#This Row],[DISCOUNT PERCENTAGE(%)]]&gt;=50%,"YES", "NO")</f>
        <v>NO</v>
      </c>
      <c r="N458" s="12">
        <f>Table1[[#This Row],[ACTUAL PRICE]]-Table1[[#This Row],[DISCOUNTED PRICE]]/Table1[[#This Row],[ACTUAL PRICE]]*100</f>
        <v>7917.752344043005</v>
      </c>
    </row>
    <row r="459" spans="1:14" x14ac:dyDescent="0.25">
      <c r="A459" s="5" t="s">
        <v>3961</v>
      </c>
      <c r="B459" s="5" t="s">
        <v>13506</v>
      </c>
      <c r="C459" s="5" t="s">
        <v>13075</v>
      </c>
      <c r="D459" s="12">
        <v>2999</v>
      </c>
      <c r="E459" s="12">
        <v>9999</v>
      </c>
      <c r="F459" s="20">
        <v>0.7</v>
      </c>
      <c r="G4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59" s="5">
        <v>4.2</v>
      </c>
      <c r="I459" s="6">
        <v>20879</v>
      </c>
      <c r="J459" s="15">
        <f t="shared" si="7"/>
        <v>208769121</v>
      </c>
      <c r="K459" s="15" t="str">
        <f>IF(Table1[[#This Row],[ACTUAL PRICE]]&lt;200, "&lt;200", IF(Table1[[#This Row],[ACTUAL PRICE]]&lt;=500, "200 - 500", "&gt;500"))</f>
        <v>&gt;500</v>
      </c>
      <c r="L459" s="6">
        <f>Table1[[#This Row],[RATING]]*Table1[[#This Row],[RATING COUNT]]</f>
        <v>87691.8</v>
      </c>
      <c r="M459" s="5" t="str">
        <f>IF(Table1[[#This Row],[DISCOUNT PERCENTAGE(%)]]&gt;=50%,"YES", "NO")</f>
        <v>YES</v>
      </c>
      <c r="N459" s="12">
        <f>Table1[[#This Row],[ACTUAL PRICE]]-Table1[[#This Row],[DISCOUNTED PRICE]]/Table1[[#This Row],[ACTUAL PRICE]]*100</f>
        <v>9969.0070007000704</v>
      </c>
    </row>
    <row r="460" spans="1:14" x14ac:dyDescent="0.25">
      <c r="A460" s="5" t="s">
        <v>3971</v>
      </c>
      <c r="B460" s="5" t="s">
        <v>13507</v>
      </c>
      <c r="C460" s="5" t="s">
        <v>13075</v>
      </c>
      <c r="D460" s="12">
        <v>279</v>
      </c>
      <c r="E460" s="12">
        <v>1499</v>
      </c>
      <c r="F460" s="20">
        <v>0.81</v>
      </c>
      <c r="G4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60" s="5">
        <v>4.2</v>
      </c>
      <c r="I460" s="6">
        <v>2646</v>
      </c>
      <c r="J460" s="15">
        <f t="shared" si="7"/>
        <v>3966354</v>
      </c>
      <c r="K460" s="15" t="str">
        <f>IF(Table1[[#This Row],[ACTUAL PRICE]]&lt;200, "&lt;200", IF(Table1[[#This Row],[ACTUAL PRICE]]&lt;=500, "200 - 500", "&gt;500"))</f>
        <v>&gt;500</v>
      </c>
      <c r="L460" s="6">
        <f>Table1[[#This Row],[RATING]]*Table1[[#This Row],[RATING COUNT]]</f>
        <v>11113.2</v>
      </c>
      <c r="M460" s="5" t="str">
        <f>IF(Table1[[#This Row],[DISCOUNT PERCENTAGE(%)]]&gt;=50%,"YES", "NO")</f>
        <v>YES</v>
      </c>
      <c r="N460" s="12">
        <f>Table1[[#This Row],[ACTUAL PRICE]]-Table1[[#This Row],[DISCOUNTED PRICE]]/Table1[[#This Row],[ACTUAL PRICE]]*100</f>
        <v>1480.3875917278185</v>
      </c>
    </row>
    <row r="461" spans="1:14" x14ac:dyDescent="0.25">
      <c r="A461" s="5" t="s">
        <v>3982</v>
      </c>
      <c r="B461" s="5" t="s">
        <v>13508</v>
      </c>
      <c r="C461" s="5" t="s">
        <v>13075</v>
      </c>
      <c r="D461" s="12">
        <v>269</v>
      </c>
      <c r="E461" s="12">
        <v>1499</v>
      </c>
      <c r="F461" s="20">
        <v>0.82</v>
      </c>
      <c r="G4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61" s="5">
        <v>4.5</v>
      </c>
      <c r="I461" s="6">
        <v>28978</v>
      </c>
      <c r="J461" s="15">
        <f t="shared" si="7"/>
        <v>43438022</v>
      </c>
      <c r="K461" s="15" t="str">
        <f>IF(Table1[[#This Row],[ACTUAL PRICE]]&lt;200, "&lt;200", IF(Table1[[#This Row],[ACTUAL PRICE]]&lt;=500, "200 - 500", "&gt;500"))</f>
        <v>&gt;500</v>
      </c>
      <c r="L461" s="6">
        <f>Table1[[#This Row],[RATING]]*Table1[[#This Row],[RATING COUNT]]</f>
        <v>130401</v>
      </c>
      <c r="M461" s="5" t="str">
        <f>IF(Table1[[#This Row],[DISCOUNT PERCENTAGE(%)]]&gt;=50%,"YES", "NO")</f>
        <v>YES</v>
      </c>
      <c r="N461" s="12">
        <f>Table1[[#This Row],[ACTUAL PRICE]]-Table1[[#This Row],[DISCOUNTED PRICE]]/Table1[[#This Row],[ACTUAL PRICE]]*100</f>
        <v>1481.0547031354236</v>
      </c>
    </row>
    <row r="462" spans="1:14" x14ac:dyDescent="0.25">
      <c r="A462" s="5" t="s">
        <v>3992</v>
      </c>
      <c r="B462" s="5" t="s">
        <v>13509</v>
      </c>
      <c r="C462" s="5" t="s">
        <v>13075</v>
      </c>
      <c r="D462" s="12">
        <v>8999</v>
      </c>
      <c r="E462" s="12">
        <v>13499</v>
      </c>
      <c r="F462" s="20">
        <v>0.33</v>
      </c>
      <c r="G4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62" s="5">
        <v>3.8</v>
      </c>
      <c r="I462" s="6">
        <v>3145</v>
      </c>
      <c r="J462" s="15">
        <f t="shared" si="7"/>
        <v>42454355</v>
      </c>
      <c r="K462" s="15" t="str">
        <f>IF(Table1[[#This Row],[ACTUAL PRICE]]&lt;200, "&lt;200", IF(Table1[[#This Row],[ACTUAL PRICE]]&lt;=500, "200 - 500", "&gt;500"))</f>
        <v>&gt;500</v>
      </c>
      <c r="L462" s="6">
        <f>Table1[[#This Row],[RATING]]*Table1[[#This Row],[RATING COUNT]]</f>
        <v>11951</v>
      </c>
      <c r="M462" s="5" t="str">
        <f>IF(Table1[[#This Row],[DISCOUNT PERCENTAGE(%)]]&gt;=50%,"YES", "NO")</f>
        <v>NO</v>
      </c>
      <c r="N462" s="12">
        <f>Table1[[#This Row],[ACTUAL PRICE]]-Table1[[#This Row],[DISCOUNTED PRICE]]/Table1[[#This Row],[ACTUAL PRICE]]*100</f>
        <v>13432.335802652049</v>
      </c>
    </row>
    <row r="463" spans="1:14" x14ac:dyDescent="0.25">
      <c r="A463" s="5" t="s">
        <v>4004</v>
      </c>
      <c r="B463" s="5" t="s">
        <v>13510</v>
      </c>
      <c r="C463" s="5" t="s">
        <v>13075</v>
      </c>
      <c r="D463" s="12">
        <v>599</v>
      </c>
      <c r="E463" s="12">
        <v>1299</v>
      </c>
      <c r="F463" s="20">
        <v>0.54</v>
      </c>
      <c r="G4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63" s="5">
        <v>4.0999999999999996</v>
      </c>
      <c r="I463" s="6">
        <v>192589</v>
      </c>
      <c r="J463" s="15">
        <f t="shared" si="7"/>
        <v>250173111</v>
      </c>
      <c r="K463" s="15" t="str">
        <f>IF(Table1[[#This Row],[ACTUAL PRICE]]&lt;200, "&lt;200", IF(Table1[[#This Row],[ACTUAL PRICE]]&lt;=500, "200 - 500", "&gt;500"))</f>
        <v>&gt;500</v>
      </c>
      <c r="L463" s="6">
        <f>Table1[[#This Row],[RATING]]*Table1[[#This Row],[RATING COUNT]]</f>
        <v>789614.89999999991</v>
      </c>
      <c r="M463" s="5" t="str">
        <f>IF(Table1[[#This Row],[DISCOUNT PERCENTAGE(%)]]&gt;=50%,"YES", "NO")</f>
        <v>YES</v>
      </c>
      <c r="N463" s="12">
        <f>Table1[[#This Row],[ACTUAL PRICE]]-Table1[[#This Row],[DISCOUNTED PRICE]]/Table1[[#This Row],[ACTUAL PRICE]]*100</f>
        <v>1252.8876058506544</v>
      </c>
    </row>
    <row r="464" spans="1:14" x14ac:dyDescent="0.25">
      <c r="A464" s="5" t="s">
        <v>4009</v>
      </c>
      <c r="B464" s="5" t="s">
        <v>13511</v>
      </c>
      <c r="C464" s="5" t="s">
        <v>13075</v>
      </c>
      <c r="D464" s="12">
        <v>349</v>
      </c>
      <c r="E464" s="12">
        <v>999</v>
      </c>
      <c r="F464" s="20">
        <v>0.65</v>
      </c>
      <c r="G4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64" s="5">
        <v>3.8</v>
      </c>
      <c r="I464" s="6">
        <v>16557</v>
      </c>
      <c r="J464" s="15">
        <f t="shared" si="7"/>
        <v>16540443</v>
      </c>
      <c r="K464" s="15" t="str">
        <f>IF(Table1[[#This Row],[ACTUAL PRICE]]&lt;200, "&lt;200", IF(Table1[[#This Row],[ACTUAL PRICE]]&lt;=500, "200 - 500", "&gt;500"))</f>
        <v>&gt;500</v>
      </c>
      <c r="L464" s="6">
        <f>Table1[[#This Row],[RATING]]*Table1[[#This Row],[RATING COUNT]]</f>
        <v>62916.6</v>
      </c>
      <c r="M464" s="5" t="str">
        <f>IF(Table1[[#This Row],[DISCOUNT PERCENTAGE(%)]]&gt;=50%,"YES", "NO")</f>
        <v>YES</v>
      </c>
      <c r="N464" s="12">
        <f>Table1[[#This Row],[ACTUAL PRICE]]-Table1[[#This Row],[DISCOUNTED PRICE]]/Table1[[#This Row],[ACTUAL PRICE]]*100</f>
        <v>964.06506506506503</v>
      </c>
    </row>
    <row r="465" spans="1:14" x14ac:dyDescent="0.25">
      <c r="A465" s="5" t="s">
        <v>4019</v>
      </c>
      <c r="B465" s="5" t="s">
        <v>13476</v>
      </c>
      <c r="C465" s="5" t="s">
        <v>13075</v>
      </c>
      <c r="D465" s="12">
        <v>13999</v>
      </c>
      <c r="E465" s="12">
        <v>19499</v>
      </c>
      <c r="F465" s="20">
        <v>0.28000000000000003</v>
      </c>
      <c r="G4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65" s="5">
        <v>4.0999999999999996</v>
      </c>
      <c r="I465" s="6">
        <v>18998</v>
      </c>
      <c r="J465" s="15">
        <f t="shared" si="7"/>
        <v>370442002</v>
      </c>
      <c r="K465" s="15" t="str">
        <f>IF(Table1[[#This Row],[ACTUAL PRICE]]&lt;200, "&lt;200", IF(Table1[[#This Row],[ACTUAL PRICE]]&lt;=500, "200 - 500", "&gt;500"))</f>
        <v>&gt;500</v>
      </c>
      <c r="L465" s="6">
        <f>Table1[[#This Row],[RATING]]*Table1[[#This Row],[RATING COUNT]]</f>
        <v>77891.799999999988</v>
      </c>
      <c r="M465" s="5" t="str">
        <f>IF(Table1[[#This Row],[DISCOUNT PERCENTAGE(%)]]&gt;=50%,"YES", "NO")</f>
        <v>NO</v>
      </c>
      <c r="N465" s="12">
        <f>Table1[[#This Row],[ACTUAL PRICE]]-Table1[[#This Row],[DISCOUNTED PRICE]]/Table1[[#This Row],[ACTUAL PRICE]]*100</f>
        <v>19427.206574696138</v>
      </c>
    </row>
    <row r="466" spans="1:14" x14ac:dyDescent="0.25">
      <c r="A466" s="5" t="s">
        <v>4021</v>
      </c>
      <c r="B466" s="5" t="s">
        <v>13511</v>
      </c>
      <c r="C466" s="5" t="s">
        <v>13075</v>
      </c>
      <c r="D466" s="12">
        <v>349</v>
      </c>
      <c r="E466" s="12">
        <v>999</v>
      </c>
      <c r="F466" s="20">
        <v>0.65</v>
      </c>
      <c r="G4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66" s="5">
        <v>3.8</v>
      </c>
      <c r="I466" s="6">
        <v>16557</v>
      </c>
      <c r="J466" s="15">
        <f t="shared" si="7"/>
        <v>16540443</v>
      </c>
      <c r="K466" s="15" t="str">
        <f>IF(Table1[[#This Row],[ACTUAL PRICE]]&lt;200, "&lt;200", IF(Table1[[#This Row],[ACTUAL PRICE]]&lt;=500, "200 - 500", "&gt;500"))</f>
        <v>&gt;500</v>
      </c>
      <c r="L466" s="6">
        <f>Table1[[#This Row],[RATING]]*Table1[[#This Row],[RATING COUNT]]</f>
        <v>62916.6</v>
      </c>
      <c r="M466" s="5" t="str">
        <f>IF(Table1[[#This Row],[DISCOUNT PERCENTAGE(%)]]&gt;=50%,"YES", "NO")</f>
        <v>YES</v>
      </c>
      <c r="N466" s="12">
        <f>Table1[[#This Row],[ACTUAL PRICE]]-Table1[[#This Row],[DISCOUNTED PRICE]]/Table1[[#This Row],[ACTUAL PRICE]]*100</f>
        <v>964.06506506506503</v>
      </c>
    </row>
    <row r="467" spans="1:14" x14ac:dyDescent="0.25">
      <c r="A467" s="5" t="s">
        <v>4026</v>
      </c>
      <c r="B467" s="5" t="s">
        <v>13512</v>
      </c>
      <c r="C467" s="5" t="s">
        <v>13075</v>
      </c>
      <c r="D467" s="12">
        <v>499</v>
      </c>
      <c r="E467" s="12">
        <v>599</v>
      </c>
      <c r="F467" s="20">
        <v>0.17</v>
      </c>
      <c r="G4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67" s="5">
        <v>4.2</v>
      </c>
      <c r="I467" s="6">
        <v>21916</v>
      </c>
      <c r="J467" s="15">
        <f t="shared" si="7"/>
        <v>13127684</v>
      </c>
      <c r="K467" s="15" t="str">
        <f>IF(Table1[[#This Row],[ACTUAL PRICE]]&lt;200, "&lt;200", IF(Table1[[#This Row],[ACTUAL PRICE]]&lt;=500, "200 - 500", "&gt;500"))</f>
        <v>&gt;500</v>
      </c>
      <c r="L467" s="6">
        <f>Table1[[#This Row],[RATING]]*Table1[[#This Row],[RATING COUNT]]</f>
        <v>92047.2</v>
      </c>
      <c r="M467" s="5" t="str">
        <f>IF(Table1[[#This Row],[DISCOUNT PERCENTAGE(%)]]&gt;=50%,"YES", "NO")</f>
        <v>NO</v>
      </c>
      <c r="N467" s="12">
        <f>Table1[[#This Row],[ACTUAL PRICE]]-Table1[[#This Row],[DISCOUNTED PRICE]]/Table1[[#This Row],[ACTUAL PRICE]]*100</f>
        <v>515.69449081803009</v>
      </c>
    </row>
    <row r="468" spans="1:14" x14ac:dyDescent="0.25">
      <c r="A468" s="5" t="s">
        <v>4036</v>
      </c>
      <c r="B468" s="5" t="s">
        <v>13435</v>
      </c>
      <c r="C468" s="5" t="s">
        <v>13075</v>
      </c>
      <c r="D468" s="12">
        <v>2199</v>
      </c>
      <c r="E468" s="12">
        <v>9999</v>
      </c>
      <c r="F468" s="20">
        <v>0.78</v>
      </c>
      <c r="G4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68" s="5">
        <v>4.2</v>
      </c>
      <c r="I468" s="6">
        <v>29472</v>
      </c>
      <c r="J468" s="15">
        <f t="shared" si="7"/>
        <v>294690528</v>
      </c>
      <c r="K468" s="15" t="str">
        <f>IF(Table1[[#This Row],[ACTUAL PRICE]]&lt;200, "&lt;200", IF(Table1[[#This Row],[ACTUAL PRICE]]&lt;=500, "200 - 500", "&gt;500"))</f>
        <v>&gt;500</v>
      </c>
      <c r="L468" s="6">
        <f>Table1[[#This Row],[RATING]]*Table1[[#This Row],[RATING COUNT]]</f>
        <v>123782.40000000001</v>
      </c>
      <c r="M468" s="5" t="str">
        <f>IF(Table1[[#This Row],[DISCOUNT PERCENTAGE(%)]]&gt;=50%,"YES", "NO")</f>
        <v>YES</v>
      </c>
      <c r="N468" s="12">
        <f>Table1[[#This Row],[ACTUAL PRICE]]-Table1[[#This Row],[DISCOUNTED PRICE]]/Table1[[#This Row],[ACTUAL PRICE]]*100</f>
        <v>9977.0078007800785</v>
      </c>
    </row>
    <row r="469" spans="1:14" x14ac:dyDescent="0.25">
      <c r="A469" s="5" t="s">
        <v>4040</v>
      </c>
      <c r="B469" s="5" t="s">
        <v>13513</v>
      </c>
      <c r="C469" s="5" t="s">
        <v>13075</v>
      </c>
      <c r="D469" s="12">
        <v>95</v>
      </c>
      <c r="E469" s="12">
        <v>499</v>
      </c>
      <c r="F469" s="20">
        <v>0.81</v>
      </c>
      <c r="G4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69" s="5">
        <v>4.2</v>
      </c>
      <c r="I469" s="6">
        <v>1949</v>
      </c>
      <c r="J469" s="15">
        <f t="shared" si="7"/>
        <v>972551</v>
      </c>
      <c r="K469" s="15" t="str">
        <f>IF(Table1[[#This Row],[ACTUAL PRICE]]&lt;200, "&lt;200", IF(Table1[[#This Row],[ACTUAL PRICE]]&lt;=500, "200 - 500", "&gt;500"))</f>
        <v>200 - 500</v>
      </c>
      <c r="L469" s="6">
        <f>Table1[[#This Row],[RATING]]*Table1[[#This Row],[RATING COUNT]]</f>
        <v>8185.8</v>
      </c>
      <c r="M469" s="5" t="str">
        <f>IF(Table1[[#This Row],[DISCOUNT PERCENTAGE(%)]]&gt;=50%,"YES", "NO")</f>
        <v>YES</v>
      </c>
      <c r="N469" s="12">
        <f>Table1[[#This Row],[ACTUAL PRICE]]-Table1[[#This Row],[DISCOUNTED PRICE]]/Table1[[#This Row],[ACTUAL PRICE]]*100</f>
        <v>479.9619238476954</v>
      </c>
    </row>
    <row r="470" spans="1:14" x14ac:dyDescent="0.25">
      <c r="A470" s="5" t="s">
        <v>4050</v>
      </c>
      <c r="B470" s="5" t="s">
        <v>13514</v>
      </c>
      <c r="C470" s="5" t="s">
        <v>13084</v>
      </c>
      <c r="D470" s="12">
        <v>139</v>
      </c>
      <c r="E470" s="12">
        <v>249</v>
      </c>
      <c r="F470" s="20">
        <v>0.44</v>
      </c>
      <c r="G4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70" s="5">
        <v>4</v>
      </c>
      <c r="I470" s="6">
        <v>9377</v>
      </c>
      <c r="J470" s="15">
        <f t="shared" si="7"/>
        <v>2334873</v>
      </c>
      <c r="K470" s="15" t="str">
        <f>IF(Table1[[#This Row],[ACTUAL PRICE]]&lt;200, "&lt;200", IF(Table1[[#This Row],[ACTUAL PRICE]]&lt;=500, "200 - 500", "&gt;500"))</f>
        <v>200 - 500</v>
      </c>
      <c r="L470" s="6">
        <f>Table1[[#This Row],[RATING]]*Table1[[#This Row],[RATING COUNT]]</f>
        <v>37508</v>
      </c>
      <c r="M470" s="5" t="str">
        <f>IF(Table1[[#This Row],[DISCOUNT PERCENTAGE(%)]]&gt;=50%,"YES", "NO")</f>
        <v>NO</v>
      </c>
      <c r="N470" s="12">
        <f>Table1[[#This Row],[ACTUAL PRICE]]-Table1[[#This Row],[DISCOUNTED PRICE]]/Table1[[#This Row],[ACTUAL PRICE]]*100</f>
        <v>193.17670682730923</v>
      </c>
    </row>
    <row r="471" spans="1:14" x14ac:dyDescent="0.25">
      <c r="A471" s="5" t="s">
        <v>4054</v>
      </c>
      <c r="B471" s="5" t="s">
        <v>13515</v>
      </c>
      <c r="C471" s="5" t="s">
        <v>13075</v>
      </c>
      <c r="D471" s="12">
        <v>4499</v>
      </c>
      <c r="E471" s="12">
        <v>7999</v>
      </c>
      <c r="F471" s="20">
        <v>0.44</v>
      </c>
      <c r="G4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71" s="5">
        <v>3.5</v>
      </c>
      <c r="I471" s="6">
        <v>37</v>
      </c>
      <c r="J471" s="15">
        <f t="shared" si="7"/>
        <v>295963</v>
      </c>
      <c r="K471" s="15" t="str">
        <f>IF(Table1[[#This Row],[ACTUAL PRICE]]&lt;200, "&lt;200", IF(Table1[[#This Row],[ACTUAL PRICE]]&lt;=500, "200 - 500", "&gt;500"))</f>
        <v>&gt;500</v>
      </c>
      <c r="L471" s="6">
        <f>Table1[[#This Row],[RATING]]*Table1[[#This Row],[RATING COUNT]]</f>
        <v>129.5</v>
      </c>
      <c r="M471" s="5" t="str">
        <f>IF(Table1[[#This Row],[DISCOUNT PERCENTAGE(%)]]&gt;=50%,"YES", "NO")</f>
        <v>NO</v>
      </c>
      <c r="N471" s="12">
        <f>Table1[[#This Row],[ACTUAL PRICE]]-Table1[[#This Row],[DISCOUNTED PRICE]]/Table1[[#This Row],[ACTUAL PRICE]]*100</f>
        <v>7942.7554694336795</v>
      </c>
    </row>
    <row r="472" spans="1:14" x14ac:dyDescent="0.25">
      <c r="A472" s="5" t="s">
        <v>4064</v>
      </c>
      <c r="B472" s="5" t="s">
        <v>13516</v>
      </c>
      <c r="C472" s="5" t="s">
        <v>13075</v>
      </c>
      <c r="D472" s="12">
        <v>89</v>
      </c>
      <c r="E472" s="12">
        <v>599</v>
      </c>
      <c r="F472" s="20">
        <v>0.85</v>
      </c>
      <c r="G4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72" s="5">
        <v>4.3</v>
      </c>
      <c r="I472" s="6">
        <v>2351</v>
      </c>
      <c r="J472" s="15">
        <f t="shared" si="7"/>
        <v>1408249</v>
      </c>
      <c r="K472" s="15" t="str">
        <f>IF(Table1[[#This Row],[ACTUAL PRICE]]&lt;200, "&lt;200", IF(Table1[[#This Row],[ACTUAL PRICE]]&lt;=500, "200 - 500", "&gt;500"))</f>
        <v>&gt;500</v>
      </c>
      <c r="L472" s="6">
        <f>Table1[[#This Row],[RATING]]*Table1[[#This Row],[RATING COUNT]]</f>
        <v>10109.299999999999</v>
      </c>
      <c r="M472" s="5" t="str">
        <f>IF(Table1[[#This Row],[DISCOUNT PERCENTAGE(%)]]&gt;=50%,"YES", "NO")</f>
        <v>YES</v>
      </c>
      <c r="N472" s="12">
        <f>Table1[[#This Row],[ACTUAL PRICE]]-Table1[[#This Row],[DISCOUNTED PRICE]]/Table1[[#This Row],[ACTUAL PRICE]]*100</f>
        <v>584.14190317195323</v>
      </c>
    </row>
    <row r="473" spans="1:14" x14ac:dyDescent="0.25">
      <c r="A473" s="5" t="s">
        <v>4074</v>
      </c>
      <c r="B473" s="5" t="s">
        <v>13489</v>
      </c>
      <c r="C473" s="5" t="s">
        <v>13075</v>
      </c>
      <c r="D473" s="12">
        <v>15499</v>
      </c>
      <c r="E473" s="12">
        <v>20999</v>
      </c>
      <c r="F473" s="20">
        <v>0.26</v>
      </c>
      <c r="G4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73" s="5">
        <v>4.0999999999999996</v>
      </c>
      <c r="I473" s="6">
        <v>19253</v>
      </c>
      <c r="J473" s="15">
        <f t="shared" si="7"/>
        <v>404293747</v>
      </c>
      <c r="K473" s="15" t="str">
        <f>IF(Table1[[#This Row],[ACTUAL PRICE]]&lt;200, "&lt;200", IF(Table1[[#This Row],[ACTUAL PRICE]]&lt;=500, "200 - 500", "&gt;500"))</f>
        <v>&gt;500</v>
      </c>
      <c r="L473" s="6">
        <f>Table1[[#This Row],[RATING]]*Table1[[#This Row],[RATING COUNT]]</f>
        <v>78937.299999999988</v>
      </c>
      <c r="M473" s="5" t="str">
        <f>IF(Table1[[#This Row],[DISCOUNT PERCENTAGE(%)]]&gt;=50%,"YES", "NO")</f>
        <v>NO</v>
      </c>
      <c r="N473" s="12">
        <f>Table1[[#This Row],[ACTUAL PRICE]]-Table1[[#This Row],[DISCOUNTED PRICE]]/Table1[[#This Row],[ACTUAL PRICE]]*100</f>
        <v>20925.191723415403</v>
      </c>
    </row>
    <row r="474" spans="1:14" x14ac:dyDescent="0.25">
      <c r="A474" s="5" t="s">
        <v>4077</v>
      </c>
      <c r="B474" s="5" t="s">
        <v>13517</v>
      </c>
      <c r="C474" s="5" t="s">
        <v>13075</v>
      </c>
      <c r="D474" s="12">
        <v>13999</v>
      </c>
      <c r="E474" s="12">
        <v>15999</v>
      </c>
      <c r="F474" s="20">
        <v>0.13</v>
      </c>
      <c r="G4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74" s="5">
        <v>3.9</v>
      </c>
      <c r="I474" s="6">
        <v>2180</v>
      </c>
      <c r="J474" s="15">
        <f t="shared" si="7"/>
        <v>34877820</v>
      </c>
      <c r="K474" s="15" t="str">
        <f>IF(Table1[[#This Row],[ACTUAL PRICE]]&lt;200, "&lt;200", IF(Table1[[#This Row],[ACTUAL PRICE]]&lt;=500, "200 - 500", "&gt;500"))</f>
        <v>&gt;500</v>
      </c>
      <c r="L474" s="6">
        <f>Table1[[#This Row],[RATING]]*Table1[[#This Row],[RATING COUNT]]</f>
        <v>8502</v>
      </c>
      <c r="M474" s="5" t="str">
        <f>IF(Table1[[#This Row],[DISCOUNT PERCENTAGE(%)]]&gt;=50%,"YES", "NO")</f>
        <v>NO</v>
      </c>
      <c r="N474" s="12">
        <f>Table1[[#This Row],[ACTUAL PRICE]]-Table1[[#This Row],[DISCOUNTED PRICE]]/Table1[[#This Row],[ACTUAL PRICE]]*100</f>
        <v>15911.500781298831</v>
      </c>
    </row>
    <row r="475" spans="1:14" x14ac:dyDescent="0.25">
      <c r="A475" s="5" t="s">
        <v>4087</v>
      </c>
      <c r="B475" s="5" t="s">
        <v>13518</v>
      </c>
      <c r="C475" s="5" t="s">
        <v>13075</v>
      </c>
      <c r="D475" s="12">
        <v>1999</v>
      </c>
      <c r="E475" s="12">
        <v>4999</v>
      </c>
      <c r="F475" s="20">
        <v>0.6</v>
      </c>
      <c r="G4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75" s="5">
        <v>3.9</v>
      </c>
      <c r="I475" s="6">
        <v>7571</v>
      </c>
      <c r="J475" s="15">
        <f t="shared" si="7"/>
        <v>37847429</v>
      </c>
      <c r="K475" s="15" t="str">
        <f>IF(Table1[[#This Row],[ACTUAL PRICE]]&lt;200, "&lt;200", IF(Table1[[#This Row],[ACTUAL PRICE]]&lt;=500, "200 - 500", "&gt;500"))</f>
        <v>&gt;500</v>
      </c>
      <c r="L475" s="6">
        <f>Table1[[#This Row],[RATING]]*Table1[[#This Row],[RATING COUNT]]</f>
        <v>29526.899999999998</v>
      </c>
      <c r="M475" s="5" t="str">
        <f>IF(Table1[[#This Row],[DISCOUNT PERCENTAGE(%)]]&gt;=50%,"YES", "NO")</f>
        <v>YES</v>
      </c>
      <c r="N475" s="12">
        <f>Table1[[#This Row],[ACTUAL PRICE]]-Table1[[#This Row],[DISCOUNTED PRICE]]/Table1[[#This Row],[ACTUAL PRICE]]*100</f>
        <v>4959.01200240048</v>
      </c>
    </row>
    <row r="476" spans="1:14" x14ac:dyDescent="0.25">
      <c r="A476" s="5" t="s">
        <v>4097</v>
      </c>
      <c r="B476" s="5" t="s">
        <v>13502</v>
      </c>
      <c r="C476" s="5" t="s">
        <v>13075</v>
      </c>
      <c r="D476" s="12">
        <v>1399</v>
      </c>
      <c r="E476" s="12">
        <v>5999</v>
      </c>
      <c r="F476" s="20">
        <v>0.77</v>
      </c>
      <c r="G4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76" s="5">
        <v>3.3</v>
      </c>
      <c r="I476" s="6">
        <v>4415</v>
      </c>
      <c r="J476" s="15">
        <f t="shared" si="7"/>
        <v>26485585</v>
      </c>
      <c r="K476" s="15" t="str">
        <f>IF(Table1[[#This Row],[ACTUAL PRICE]]&lt;200, "&lt;200", IF(Table1[[#This Row],[ACTUAL PRICE]]&lt;=500, "200 - 500", "&gt;500"))</f>
        <v>&gt;500</v>
      </c>
      <c r="L476" s="6">
        <f>Table1[[#This Row],[RATING]]*Table1[[#This Row],[RATING COUNT]]</f>
        <v>14569.5</v>
      </c>
      <c r="M476" s="5" t="str">
        <f>IF(Table1[[#This Row],[DISCOUNT PERCENTAGE(%)]]&gt;=50%,"YES", "NO")</f>
        <v>YES</v>
      </c>
      <c r="N476" s="12">
        <f>Table1[[#This Row],[ACTUAL PRICE]]-Table1[[#This Row],[DISCOUNTED PRICE]]/Table1[[#This Row],[ACTUAL PRICE]]*100</f>
        <v>5975.6794465744288</v>
      </c>
    </row>
    <row r="477" spans="1:14" x14ac:dyDescent="0.25">
      <c r="A477" s="5" t="s">
        <v>4102</v>
      </c>
      <c r="B477" s="5" t="s">
        <v>13519</v>
      </c>
      <c r="C477" s="5" t="s">
        <v>13075</v>
      </c>
      <c r="D477" s="12">
        <v>599</v>
      </c>
      <c r="E477" s="12">
        <v>999</v>
      </c>
      <c r="F477" s="20">
        <v>0.4</v>
      </c>
      <c r="G4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77" s="5">
        <v>4</v>
      </c>
      <c r="I477" s="6">
        <v>18654</v>
      </c>
      <c r="J477" s="15">
        <f t="shared" si="7"/>
        <v>18635346</v>
      </c>
      <c r="K477" s="15" t="str">
        <f>IF(Table1[[#This Row],[ACTUAL PRICE]]&lt;200, "&lt;200", IF(Table1[[#This Row],[ACTUAL PRICE]]&lt;=500, "200 - 500", "&gt;500"))</f>
        <v>&gt;500</v>
      </c>
      <c r="L477" s="6">
        <f>Table1[[#This Row],[RATING]]*Table1[[#This Row],[RATING COUNT]]</f>
        <v>74616</v>
      </c>
      <c r="M477" s="5" t="str">
        <f>IF(Table1[[#This Row],[DISCOUNT PERCENTAGE(%)]]&gt;=50%,"YES", "NO")</f>
        <v>NO</v>
      </c>
      <c r="N477" s="12">
        <f>Table1[[#This Row],[ACTUAL PRICE]]-Table1[[#This Row],[DISCOUNTED PRICE]]/Table1[[#This Row],[ACTUAL PRICE]]*100</f>
        <v>939.04004004004003</v>
      </c>
    </row>
    <row r="478" spans="1:14" x14ac:dyDescent="0.25">
      <c r="A478" s="5" t="s">
        <v>4112</v>
      </c>
      <c r="B478" s="5" t="s">
        <v>13520</v>
      </c>
      <c r="C478" s="5" t="s">
        <v>13075</v>
      </c>
      <c r="D478" s="12">
        <v>199</v>
      </c>
      <c r="E478" s="12">
        <v>1099</v>
      </c>
      <c r="F478" s="20">
        <v>0.82</v>
      </c>
      <c r="G4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78" s="5">
        <v>4</v>
      </c>
      <c r="I478" s="6">
        <v>3197</v>
      </c>
      <c r="J478" s="15">
        <f t="shared" si="7"/>
        <v>3513503</v>
      </c>
      <c r="K478" s="15" t="str">
        <f>IF(Table1[[#This Row],[ACTUAL PRICE]]&lt;200, "&lt;200", IF(Table1[[#This Row],[ACTUAL PRICE]]&lt;=500, "200 - 500", "&gt;500"))</f>
        <v>&gt;500</v>
      </c>
      <c r="L478" s="6">
        <f>Table1[[#This Row],[RATING]]*Table1[[#This Row],[RATING COUNT]]</f>
        <v>12788</v>
      </c>
      <c r="M478" s="5" t="str">
        <f>IF(Table1[[#This Row],[DISCOUNT PERCENTAGE(%)]]&gt;=50%,"YES", "NO")</f>
        <v>YES</v>
      </c>
      <c r="N478" s="12">
        <f>Table1[[#This Row],[ACTUAL PRICE]]-Table1[[#This Row],[DISCOUNTED PRICE]]/Table1[[#This Row],[ACTUAL PRICE]]*100</f>
        <v>1080.8926296633304</v>
      </c>
    </row>
    <row r="479" spans="1:14" x14ac:dyDescent="0.25">
      <c r="A479" s="5" t="s">
        <v>4122</v>
      </c>
      <c r="B479" s="5" t="s">
        <v>13521</v>
      </c>
      <c r="C479" s="5" t="s">
        <v>13075</v>
      </c>
      <c r="D479" s="12">
        <v>1799</v>
      </c>
      <c r="E479" s="12">
        <v>6990</v>
      </c>
      <c r="F479" s="20">
        <v>0.74</v>
      </c>
      <c r="G4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79" s="5">
        <v>4</v>
      </c>
      <c r="I479" s="6">
        <v>26880</v>
      </c>
      <c r="J479" s="15">
        <f t="shared" si="7"/>
        <v>187891200</v>
      </c>
      <c r="K479" s="15" t="str">
        <f>IF(Table1[[#This Row],[ACTUAL PRICE]]&lt;200, "&lt;200", IF(Table1[[#This Row],[ACTUAL PRICE]]&lt;=500, "200 - 500", "&gt;500"))</f>
        <v>&gt;500</v>
      </c>
      <c r="L479" s="6">
        <f>Table1[[#This Row],[RATING]]*Table1[[#This Row],[RATING COUNT]]</f>
        <v>107520</v>
      </c>
      <c r="M479" s="5" t="str">
        <f>IF(Table1[[#This Row],[DISCOUNT PERCENTAGE(%)]]&gt;=50%,"YES", "NO")</f>
        <v>YES</v>
      </c>
      <c r="N479" s="12">
        <f>Table1[[#This Row],[ACTUAL PRICE]]-Table1[[#This Row],[DISCOUNTED PRICE]]/Table1[[#This Row],[ACTUAL PRICE]]*100</f>
        <v>6964.2632331902714</v>
      </c>
    </row>
    <row r="480" spans="1:14" x14ac:dyDescent="0.25">
      <c r="A480" s="5" t="s">
        <v>4132</v>
      </c>
      <c r="B480" s="5" t="s">
        <v>13498</v>
      </c>
      <c r="C480" s="5" t="s">
        <v>13075</v>
      </c>
      <c r="D480" s="12">
        <v>1499</v>
      </c>
      <c r="E480" s="12">
        <v>6990</v>
      </c>
      <c r="F480" s="20">
        <v>0.79</v>
      </c>
      <c r="G4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80" s="5">
        <v>3.9</v>
      </c>
      <c r="I480" s="6">
        <v>21796</v>
      </c>
      <c r="J480" s="15">
        <f t="shared" si="7"/>
        <v>152354040</v>
      </c>
      <c r="K480" s="15" t="str">
        <f>IF(Table1[[#This Row],[ACTUAL PRICE]]&lt;200, "&lt;200", IF(Table1[[#This Row],[ACTUAL PRICE]]&lt;=500, "200 - 500", "&gt;500"))</f>
        <v>&gt;500</v>
      </c>
      <c r="L480" s="6">
        <f>Table1[[#This Row],[RATING]]*Table1[[#This Row],[RATING COUNT]]</f>
        <v>85004.4</v>
      </c>
      <c r="M480" s="5" t="str">
        <f>IF(Table1[[#This Row],[DISCOUNT PERCENTAGE(%)]]&gt;=50%,"YES", "NO")</f>
        <v>YES</v>
      </c>
      <c r="N480" s="12">
        <f>Table1[[#This Row],[ACTUAL PRICE]]-Table1[[#This Row],[DISCOUNTED PRICE]]/Table1[[#This Row],[ACTUAL PRICE]]*100</f>
        <v>6968.5550786838339</v>
      </c>
    </row>
    <row r="481" spans="1:14" x14ac:dyDescent="0.25">
      <c r="A481" s="5" t="s">
        <v>4136</v>
      </c>
      <c r="B481" s="5" t="s">
        <v>13522</v>
      </c>
      <c r="C481" s="5" t="s">
        <v>13075</v>
      </c>
      <c r="D481" s="12">
        <v>20999</v>
      </c>
      <c r="E481" s="12">
        <v>29990</v>
      </c>
      <c r="F481" s="20">
        <v>0.3</v>
      </c>
      <c r="G4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81" s="5">
        <v>4.3</v>
      </c>
      <c r="I481" s="6">
        <v>9499</v>
      </c>
      <c r="J481" s="15">
        <f t="shared" si="7"/>
        <v>284875010</v>
      </c>
      <c r="K481" s="15" t="str">
        <f>IF(Table1[[#This Row],[ACTUAL PRICE]]&lt;200, "&lt;200", IF(Table1[[#This Row],[ACTUAL PRICE]]&lt;=500, "200 - 500", "&gt;500"))</f>
        <v>&gt;500</v>
      </c>
      <c r="L481" s="6">
        <f>Table1[[#This Row],[RATING]]*Table1[[#This Row],[RATING COUNT]]</f>
        <v>40845.699999999997</v>
      </c>
      <c r="M481" s="5" t="str">
        <f>IF(Table1[[#This Row],[DISCOUNT PERCENTAGE(%)]]&gt;=50%,"YES", "NO")</f>
        <v>NO</v>
      </c>
      <c r="N481" s="12">
        <f>Table1[[#This Row],[ACTUAL PRICE]]-Table1[[#This Row],[DISCOUNTED PRICE]]/Table1[[#This Row],[ACTUAL PRICE]]*100</f>
        <v>29919.979993331111</v>
      </c>
    </row>
    <row r="482" spans="1:14" x14ac:dyDescent="0.25">
      <c r="A482" s="5" t="s">
        <v>4140</v>
      </c>
      <c r="B482" s="5" t="s">
        <v>13523</v>
      </c>
      <c r="C482" s="5" t="s">
        <v>13075</v>
      </c>
      <c r="D482" s="12">
        <v>12999</v>
      </c>
      <c r="E482" s="12">
        <v>13499</v>
      </c>
      <c r="F482" s="20">
        <v>0.04</v>
      </c>
      <c r="G4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482" s="5">
        <v>4.0999999999999996</v>
      </c>
      <c r="I482" s="6">
        <v>56098</v>
      </c>
      <c r="J482" s="15">
        <f t="shared" si="7"/>
        <v>757266902</v>
      </c>
      <c r="K482" s="15" t="str">
        <f>IF(Table1[[#This Row],[ACTUAL PRICE]]&lt;200, "&lt;200", IF(Table1[[#This Row],[ACTUAL PRICE]]&lt;=500, "200 - 500", "&gt;500"))</f>
        <v>&gt;500</v>
      </c>
      <c r="L482" s="6">
        <f>Table1[[#This Row],[RATING]]*Table1[[#This Row],[RATING COUNT]]</f>
        <v>230001.8</v>
      </c>
      <c r="M482" s="5" t="str">
        <f>IF(Table1[[#This Row],[DISCOUNT PERCENTAGE(%)]]&gt;=50%,"YES", "NO")</f>
        <v>NO</v>
      </c>
      <c r="N482" s="12">
        <f>Table1[[#This Row],[ACTUAL PRICE]]-Table1[[#This Row],[DISCOUNTED PRICE]]/Table1[[#This Row],[ACTUAL PRICE]]*100</f>
        <v>13402.70397807245</v>
      </c>
    </row>
    <row r="483" spans="1:14" x14ac:dyDescent="0.25">
      <c r="A483" s="5" t="s">
        <v>4150</v>
      </c>
      <c r="B483" s="5" t="s">
        <v>13524</v>
      </c>
      <c r="C483" s="5" t="s">
        <v>13075</v>
      </c>
      <c r="D483" s="12">
        <v>16999</v>
      </c>
      <c r="E483" s="12">
        <v>20999</v>
      </c>
      <c r="F483" s="20">
        <v>0.19</v>
      </c>
      <c r="G4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83" s="5">
        <v>4.0999999999999996</v>
      </c>
      <c r="I483" s="6">
        <v>31822</v>
      </c>
      <c r="J483" s="15">
        <f t="shared" si="7"/>
        <v>668230178</v>
      </c>
      <c r="K483" s="15" t="str">
        <f>IF(Table1[[#This Row],[ACTUAL PRICE]]&lt;200, "&lt;200", IF(Table1[[#This Row],[ACTUAL PRICE]]&lt;=500, "200 - 500", "&gt;500"))</f>
        <v>&gt;500</v>
      </c>
      <c r="L483" s="6">
        <f>Table1[[#This Row],[RATING]]*Table1[[#This Row],[RATING COUNT]]</f>
        <v>130470.19999999998</v>
      </c>
      <c r="M483" s="5" t="str">
        <f>IF(Table1[[#This Row],[DISCOUNT PERCENTAGE(%)]]&gt;=50%,"YES", "NO")</f>
        <v>NO</v>
      </c>
      <c r="N483" s="12">
        <f>Table1[[#This Row],[ACTUAL PRICE]]-Table1[[#This Row],[DISCOUNTED PRICE]]/Table1[[#This Row],[ACTUAL PRICE]]*100</f>
        <v>20918.048526120292</v>
      </c>
    </row>
    <row r="484" spans="1:14" x14ac:dyDescent="0.25">
      <c r="A484" s="5" t="s">
        <v>4160</v>
      </c>
      <c r="B484" s="5" t="s">
        <v>13494</v>
      </c>
      <c r="C484" s="5" t="s">
        <v>13075</v>
      </c>
      <c r="D484" s="12">
        <v>19999</v>
      </c>
      <c r="E484" s="12">
        <v>27990</v>
      </c>
      <c r="F484" s="20">
        <v>0.28999999999999998</v>
      </c>
      <c r="G4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84" s="5">
        <v>4.3</v>
      </c>
      <c r="I484" s="6">
        <v>9499</v>
      </c>
      <c r="J484" s="15">
        <f t="shared" si="7"/>
        <v>265877010</v>
      </c>
      <c r="K484" s="15" t="str">
        <f>IF(Table1[[#This Row],[ACTUAL PRICE]]&lt;200, "&lt;200", IF(Table1[[#This Row],[ACTUAL PRICE]]&lt;=500, "200 - 500", "&gt;500"))</f>
        <v>&gt;500</v>
      </c>
      <c r="L484" s="6">
        <f>Table1[[#This Row],[RATING]]*Table1[[#This Row],[RATING COUNT]]</f>
        <v>40845.699999999997</v>
      </c>
      <c r="M484" s="5" t="str">
        <f>IF(Table1[[#This Row],[DISCOUNT PERCENTAGE(%)]]&gt;=50%,"YES", "NO")</f>
        <v>NO</v>
      </c>
      <c r="N484" s="12">
        <f>Table1[[#This Row],[ACTUAL PRICE]]-Table1[[#This Row],[DISCOUNTED PRICE]]/Table1[[#This Row],[ACTUAL PRICE]]*100</f>
        <v>27918.549481957842</v>
      </c>
    </row>
    <row r="485" spans="1:14" x14ac:dyDescent="0.25">
      <c r="A485" s="5" t="s">
        <v>4164</v>
      </c>
      <c r="B485" s="5" t="s">
        <v>13525</v>
      </c>
      <c r="C485" s="5" t="s">
        <v>13075</v>
      </c>
      <c r="D485" s="12">
        <v>12999</v>
      </c>
      <c r="E485" s="12">
        <v>18999</v>
      </c>
      <c r="F485" s="20">
        <v>0.32</v>
      </c>
      <c r="G4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85" s="5">
        <v>4.0999999999999996</v>
      </c>
      <c r="I485" s="6">
        <v>50772</v>
      </c>
      <c r="J485" s="15">
        <f t="shared" si="7"/>
        <v>964617228</v>
      </c>
      <c r="K485" s="15" t="str">
        <f>IF(Table1[[#This Row],[ACTUAL PRICE]]&lt;200, "&lt;200", IF(Table1[[#This Row],[ACTUAL PRICE]]&lt;=500, "200 - 500", "&gt;500"))</f>
        <v>&gt;500</v>
      </c>
      <c r="L485" s="6">
        <f>Table1[[#This Row],[RATING]]*Table1[[#This Row],[RATING COUNT]]</f>
        <v>208165.19999999998</v>
      </c>
      <c r="M485" s="5" t="str">
        <f>IF(Table1[[#This Row],[DISCOUNT PERCENTAGE(%)]]&gt;=50%,"YES", "NO")</f>
        <v>NO</v>
      </c>
      <c r="N485" s="12">
        <f>Table1[[#This Row],[ACTUAL PRICE]]-Table1[[#This Row],[DISCOUNTED PRICE]]/Table1[[#This Row],[ACTUAL PRICE]]*100</f>
        <v>18930.580609505763</v>
      </c>
    </row>
    <row r="486" spans="1:14" x14ac:dyDescent="0.25">
      <c r="A486" s="5" t="s">
        <v>4169</v>
      </c>
      <c r="B486" s="5" t="s">
        <v>13526</v>
      </c>
      <c r="C486" s="5" t="s">
        <v>13075</v>
      </c>
      <c r="D486" s="12">
        <v>2999</v>
      </c>
      <c r="E486" s="12">
        <v>5999</v>
      </c>
      <c r="F486" s="20">
        <v>0.5</v>
      </c>
      <c r="G4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86" s="5">
        <v>4.0999999999999996</v>
      </c>
      <c r="I486" s="6">
        <v>7148</v>
      </c>
      <c r="J486" s="15">
        <f t="shared" si="7"/>
        <v>42880852</v>
      </c>
      <c r="K486" s="15" t="str">
        <f>IF(Table1[[#This Row],[ACTUAL PRICE]]&lt;200, "&lt;200", IF(Table1[[#This Row],[ACTUAL PRICE]]&lt;=500, "200 - 500", "&gt;500"))</f>
        <v>&gt;500</v>
      </c>
      <c r="L486" s="6">
        <f>Table1[[#This Row],[RATING]]*Table1[[#This Row],[RATING COUNT]]</f>
        <v>29306.799999999999</v>
      </c>
      <c r="M486" s="5" t="str">
        <f>IF(Table1[[#This Row],[DISCOUNT PERCENTAGE(%)]]&gt;=50%,"YES", "NO")</f>
        <v>YES</v>
      </c>
      <c r="N486" s="12">
        <f>Table1[[#This Row],[ACTUAL PRICE]]-Table1[[#This Row],[DISCOUNTED PRICE]]/Table1[[#This Row],[ACTUAL PRICE]]*100</f>
        <v>5949.0083347224536</v>
      </c>
    </row>
    <row r="487" spans="1:14" x14ac:dyDescent="0.25">
      <c r="A487" s="5" t="s">
        <v>4188</v>
      </c>
      <c r="B487" s="5" t="s">
        <v>13527</v>
      </c>
      <c r="C487" s="5" t="s">
        <v>13075</v>
      </c>
      <c r="D487" s="12">
        <v>329</v>
      </c>
      <c r="E487" s="12">
        <v>999</v>
      </c>
      <c r="F487" s="20">
        <v>0.67</v>
      </c>
      <c r="G4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87" s="5">
        <v>4.2</v>
      </c>
      <c r="I487" s="6">
        <v>3492</v>
      </c>
      <c r="J487" s="15">
        <f t="shared" si="7"/>
        <v>3488508</v>
      </c>
      <c r="K487" s="15" t="str">
        <f>IF(Table1[[#This Row],[ACTUAL PRICE]]&lt;200, "&lt;200", IF(Table1[[#This Row],[ACTUAL PRICE]]&lt;=500, "200 - 500", "&gt;500"))</f>
        <v>&gt;500</v>
      </c>
      <c r="L487" s="6">
        <f>Table1[[#This Row],[RATING]]*Table1[[#This Row],[RATING COUNT]]</f>
        <v>14666.400000000001</v>
      </c>
      <c r="M487" s="5" t="str">
        <f>IF(Table1[[#This Row],[DISCOUNT PERCENTAGE(%)]]&gt;=50%,"YES", "NO")</f>
        <v>YES</v>
      </c>
      <c r="N487" s="12">
        <f>Table1[[#This Row],[ACTUAL PRICE]]-Table1[[#This Row],[DISCOUNTED PRICE]]/Table1[[#This Row],[ACTUAL PRICE]]*100</f>
        <v>966.06706706706711</v>
      </c>
    </row>
    <row r="488" spans="1:14" x14ac:dyDescent="0.25">
      <c r="A488" s="5" t="s">
        <v>4198</v>
      </c>
      <c r="B488" s="5" t="s">
        <v>13502</v>
      </c>
      <c r="C488" s="5" t="s">
        <v>13075</v>
      </c>
      <c r="D488" s="12">
        <v>1299</v>
      </c>
      <c r="E488" s="12">
        <v>5999</v>
      </c>
      <c r="F488" s="20">
        <v>0.78</v>
      </c>
      <c r="G4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88" s="5">
        <v>3.3</v>
      </c>
      <c r="I488" s="6">
        <v>4415</v>
      </c>
      <c r="J488" s="15">
        <f t="shared" si="7"/>
        <v>26485585</v>
      </c>
      <c r="K488" s="15" t="str">
        <f>IF(Table1[[#This Row],[ACTUAL PRICE]]&lt;200, "&lt;200", IF(Table1[[#This Row],[ACTUAL PRICE]]&lt;=500, "200 - 500", "&gt;500"))</f>
        <v>&gt;500</v>
      </c>
      <c r="L488" s="6">
        <f>Table1[[#This Row],[RATING]]*Table1[[#This Row],[RATING COUNT]]</f>
        <v>14569.5</v>
      </c>
      <c r="M488" s="5" t="str">
        <f>IF(Table1[[#This Row],[DISCOUNT PERCENTAGE(%)]]&gt;=50%,"YES", "NO")</f>
        <v>YES</v>
      </c>
      <c r="N488" s="12">
        <f>Table1[[#This Row],[ACTUAL PRICE]]-Table1[[#This Row],[DISCOUNTED PRICE]]/Table1[[#This Row],[ACTUAL PRICE]]*100</f>
        <v>5977.3463910651772</v>
      </c>
    </row>
    <row r="489" spans="1:14" x14ac:dyDescent="0.25">
      <c r="A489" s="5" t="s">
        <v>4203</v>
      </c>
      <c r="B489" s="5" t="s">
        <v>13416</v>
      </c>
      <c r="C489" s="5" t="s">
        <v>13075</v>
      </c>
      <c r="D489" s="12">
        <v>1989</v>
      </c>
      <c r="E489" s="12">
        <v>3500</v>
      </c>
      <c r="F489" s="20">
        <v>0.43</v>
      </c>
      <c r="G4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489" s="5">
        <v>4.4000000000000004</v>
      </c>
      <c r="I489" s="6">
        <v>67260</v>
      </c>
      <c r="J489" s="15">
        <f t="shared" si="7"/>
        <v>235410000</v>
      </c>
      <c r="K489" s="15" t="str">
        <f>IF(Table1[[#This Row],[ACTUAL PRICE]]&lt;200, "&lt;200", IF(Table1[[#This Row],[ACTUAL PRICE]]&lt;=500, "200 - 500", "&gt;500"))</f>
        <v>&gt;500</v>
      </c>
      <c r="L489" s="6">
        <f>Table1[[#This Row],[RATING]]*Table1[[#This Row],[RATING COUNT]]</f>
        <v>295944</v>
      </c>
      <c r="M489" s="5" t="str">
        <f>IF(Table1[[#This Row],[DISCOUNT PERCENTAGE(%)]]&gt;=50%,"YES", "NO")</f>
        <v>NO</v>
      </c>
      <c r="N489" s="12">
        <f>Table1[[#This Row],[ACTUAL PRICE]]-Table1[[#This Row],[DISCOUNTED PRICE]]/Table1[[#This Row],[ACTUAL PRICE]]*100</f>
        <v>3443.1714285714284</v>
      </c>
    </row>
    <row r="490" spans="1:14" x14ac:dyDescent="0.25">
      <c r="A490" s="5" t="s">
        <v>4208</v>
      </c>
      <c r="B490" s="5" t="s">
        <v>13409</v>
      </c>
      <c r="C490" s="5" t="s">
        <v>13075</v>
      </c>
      <c r="D490" s="12">
        <v>1999</v>
      </c>
      <c r="E490" s="12">
        <v>9999</v>
      </c>
      <c r="F490" s="20">
        <v>0.8</v>
      </c>
      <c r="G4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90" s="5">
        <v>4.3</v>
      </c>
      <c r="I490" s="6">
        <v>27704</v>
      </c>
      <c r="J490" s="15">
        <f t="shared" si="7"/>
        <v>277012296</v>
      </c>
      <c r="K490" s="15" t="str">
        <f>IF(Table1[[#This Row],[ACTUAL PRICE]]&lt;200, "&lt;200", IF(Table1[[#This Row],[ACTUAL PRICE]]&lt;=500, "200 - 500", "&gt;500"))</f>
        <v>&gt;500</v>
      </c>
      <c r="L490" s="6">
        <f>Table1[[#This Row],[RATING]]*Table1[[#This Row],[RATING COUNT]]</f>
        <v>119127.2</v>
      </c>
      <c r="M490" s="5" t="str">
        <f>IF(Table1[[#This Row],[DISCOUNT PERCENTAGE(%)]]&gt;=50%,"YES", "NO")</f>
        <v>YES</v>
      </c>
      <c r="N490" s="12">
        <f>Table1[[#This Row],[ACTUAL PRICE]]-Table1[[#This Row],[DISCOUNTED PRICE]]/Table1[[#This Row],[ACTUAL PRICE]]*100</f>
        <v>9979.0080008000805</v>
      </c>
    </row>
    <row r="491" spans="1:14" x14ac:dyDescent="0.25">
      <c r="A491" s="5" t="s">
        <v>4211</v>
      </c>
      <c r="B491" s="5" t="s">
        <v>13478</v>
      </c>
      <c r="C491" s="5" t="s">
        <v>13075</v>
      </c>
      <c r="D491" s="12">
        <v>12999</v>
      </c>
      <c r="E491" s="12">
        <v>18999</v>
      </c>
      <c r="F491" s="20">
        <v>0.32</v>
      </c>
      <c r="G4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491" s="5">
        <v>4.0999999999999996</v>
      </c>
      <c r="I491" s="6">
        <v>50772</v>
      </c>
      <c r="J491" s="15">
        <f t="shared" si="7"/>
        <v>964617228</v>
      </c>
      <c r="K491" s="15" t="str">
        <f>IF(Table1[[#This Row],[ACTUAL PRICE]]&lt;200, "&lt;200", IF(Table1[[#This Row],[ACTUAL PRICE]]&lt;=500, "200 - 500", "&gt;500"))</f>
        <v>&gt;500</v>
      </c>
      <c r="L491" s="6">
        <f>Table1[[#This Row],[RATING]]*Table1[[#This Row],[RATING COUNT]]</f>
        <v>208165.19999999998</v>
      </c>
      <c r="M491" s="5" t="str">
        <f>IF(Table1[[#This Row],[DISCOUNT PERCENTAGE(%)]]&gt;=50%,"YES", "NO")</f>
        <v>NO</v>
      </c>
      <c r="N491" s="12">
        <f>Table1[[#This Row],[ACTUAL PRICE]]-Table1[[#This Row],[DISCOUNTED PRICE]]/Table1[[#This Row],[ACTUAL PRICE]]*100</f>
        <v>18930.580609505763</v>
      </c>
    </row>
    <row r="492" spans="1:14" x14ac:dyDescent="0.25">
      <c r="A492" s="5" t="s">
        <v>4214</v>
      </c>
      <c r="B492" s="5" t="s">
        <v>13528</v>
      </c>
      <c r="C492" s="5" t="s">
        <v>13075</v>
      </c>
      <c r="D492" s="12">
        <v>1499</v>
      </c>
      <c r="E492" s="12">
        <v>4999</v>
      </c>
      <c r="F492" s="20">
        <v>0.7</v>
      </c>
      <c r="G4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492" s="5">
        <v>4</v>
      </c>
      <c r="I492" s="6">
        <v>92588</v>
      </c>
      <c r="J492" s="15">
        <f t="shared" si="7"/>
        <v>462847412</v>
      </c>
      <c r="K492" s="15" t="str">
        <f>IF(Table1[[#This Row],[ACTUAL PRICE]]&lt;200, "&lt;200", IF(Table1[[#This Row],[ACTUAL PRICE]]&lt;=500, "200 - 500", "&gt;500"))</f>
        <v>&gt;500</v>
      </c>
      <c r="L492" s="6">
        <f>Table1[[#This Row],[RATING]]*Table1[[#This Row],[RATING COUNT]]</f>
        <v>370352</v>
      </c>
      <c r="M492" s="5" t="str">
        <f>IF(Table1[[#This Row],[DISCOUNT PERCENTAGE(%)]]&gt;=50%,"YES", "NO")</f>
        <v>YES</v>
      </c>
      <c r="N492" s="12">
        <f>Table1[[#This Row],[ACTUAL PRICE]]-Table1[[#This Row],[DISCOUNTED PRICE]]/Table1[[#This Row],[ACTUAL PRICE]]*100</f>
        <v>4969.0140028005599</v>
      </c>
    </row>
    <row r="493" spans="1:14" x14ac:dyDescent="0.25">
      <c r="A493" s="5" t="s">
        <v>4224</v>
      </c>
      <c r="B493" s="5" t="s">
        <v>13529</v>
      </c>
      <c r="C493" s="5" t="s">
        <v>13075</v>
      </c>
      <c r="D493" s="12">
        <v>16999</v>
      </c>
      <c r="E493" s="12">
        <v>20999</v>
      </c>
      <c r="F493" s="20">
        <v>0.19</v>
      </c>
      <c r="G4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93" s="5">
        <v>4.0999999999999996</v>
      </c>
      <c r="I493" s="6">
        <v>31822</v>
      </c>
      <c r="J493" s="15">
        <f t="shared" si="7"/>
        <v>668230178</v>
      </c>
      <c r="K493" s="15" t="str">
        <f>IF(Table1[[#This Row],[ACTUAL PRICE]]&lt;200, "&lt;200", IF(Table1[[#This Row],[ACTUAL PRICE]]&lt;=500, "200 - 500", "&gt;500"))</f>
        <v>&gt;500</v>
      </c>
      <c r="L493" s="6">
        <f>Table1[[#This Row],[RATING]]*Table1[[#This Row],[RATING COUNT]]</f>
        <v>130470.19999999998</v>
      </c>
      <c r="M493" s="5" t="str">
        <f>IF(Table1[[#This Row],[DISCOUNT PERCENTAGE(%)]]&gt;=50%,"YES", "NO")</f>
        <v>NO</v>
      </c>
      <c r="N493" s="12">
        <f>Table1[[#This Row],[ACTUAL PRICE]]-Table1[[#This Row],[DISCOUNTED PRICE]]/Table1[[#This Row],[ACTUAL PRICE]]*100</f>
        <v>20918.048526120292</v>
      </c>
    </row>
    <row r="494" spans="1:14" x14ac:dyDescent="0.25">
      <c r="A494" s="5" t="s">
        <v>4229</v>
      </c>
      <c r="B494" s="5" t="s">
        <v>13530</v>
      </c>
      <c r="C494" s="5" t="s">
        <v>13075</v>
      </c>
      <c r="D494" s="12">
        <v>1999</v>
      </c>
      <c r="E494" s="12">
        <v>8499</v>
      </c>
      <c r="F494" s="20">
        <v>0.76</v>
      </c>
      <c r="G4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494" s="5">
        <v>4.3</v>
      </c>
      <c r="I494" s="6">
        <v>240</v>
      </c>
      <c r="J494" s="15">
        <f t="shared" si="7"/>
        <v>2039760</v>
      </c>
      <c r="K494" s="15" t="str">
        <f>IF(Table1[[#This Row],[ACTUAL PRICE]]&lt;200, "&lt;200", IF(Table1[[#This Row],[ACTUAL PRICE]]&lt;=500, "200 - 500", "&gt;500"))</f>
        <v>&gt;500</v>
      </c>
      <c r="L494" s="6">
        <f>Table1[[#This Row],[RATING]]*Table1[[#This Row],[RATING COUNT]]</f>
        <v>1032</v>
      </c>
      <c r="M494" s="5" t="str">
        <f>IF(Table1[[#This Row],[DISCOUNT PERCENTAGE(%)]]&gt;=50%,"YES", "NO")</f>
        <v>YES</v>
      </c>
      <c r="N494" s="12">
        <f>Table1[[#This Row],[ACTUAL PRICE]]-Table1[[#This Row],[DISCOUNTED PRICE]]/Table1[[#This Row],[ACTUAL PRICE]]*100</f>
        <v>8475.4795858336274</v>
      </c>
    </row>
    <row r="495" spans="1:14" x14ac:dyDescent="0.25">
      <c r="A495" s="5" t="s">
        <v>4239</v>
      </c>
      <c r="B495" s="5" t="s">
        <v>13531</v>
      </c>
      <c r="C495" s="5" t="s">
        <v>13075</v>
      </c>
      <c r="D495" s="12">
        <v>4999</v>
      </c>
      <c r="E495" s="12">
        <v>6999</v>
      </c>
      <c r="F495" s="20">
        <v>0.28999999999999998</v>
      </c>
      <c r="G4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495" s="5">
        <v>3.8</v>
      </c>
      <c r="I495" s="6">
        <v>758</v>
      </c>
      <c r="J495" s="15">
        <f t="shared" si="7"/>
        <v>5305242</v>
      </c>
      <c r="K495" s="15" t="str">
        <f>IF(Table1[[#This Row],[ACTUAL PRICE]]&lt;200, "&lt;200", IF(Table1[[#This Row],[ACTUAL PRICE]]&lt;=500, "200 - 500", "&gt;500"))</f>
        <v>&gt;500</v>
      </c>
      <c r="L495" s="6">
        <f>Table1[[#This Row],[RATING]]*Table1[[#This Row],[RATING COUNT]]</f>
        <v>2880.4</v>
      </c>
      <c r="M495" s="5" t="str">
        <f>IF(Table1[[#This Row],[DISCOUNT PERCENTAGE(%)]]&gt;=50%,"YES", "NO")</f>
        <v>NO</v>
      </c>
      <c r="N495" s="12">
        <f>Table1[[#This Row],[ACTUAL PRICE]]-Table1[[#This Row],[DISCOUNTED PRICE]]/Table1[[#This Row],[ACTUAL PRICE]]*100</f>
        <v>6927.5755107872556</v>
      </c>
    </row>
    <row r="496" spans="1:14" x14ac:dyDescent="0.25">
      <c r="A496" s="5" t="s">
        <v>4251</v>
      </c>
      <c r="B496" s="5" t="s">
        <v>13532</v>
      </c>
      <c r="C496" s="5" t="s">
        <v>13075</v>
      </c>
      <c r="D496" s="12">
        <v>2499</v>
      </c>
      <c r="E496" s="12">
        <v>5999</v>
      </c>
      <c r="F496" s="20">
        <v>0.57999999999999996</v>
      </c>
      <c r="G4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96" s="5">
        <v>3.7</v>
      </c>
      <c r="I496" s="6">
        <v>828</v>
      </c>
      <c r="J496" s="15">
        <f t="shared" si="7"/>
        <v>4967172</v>
      </c>
      <c r="K496" s="15" t="str">
        <f>IF(Table1[[#This Row],[ACTUAL PRICE]]&lt;200, "&lt;200", IF(Table1[[#This Row],[ACTUAL PRICE]]&lt;=500, "200 - 500", "&gt;500"))</f>
        <v>&gt;500</v>
      </c>
      <c r="L496" s="6">
        <f>Table1[[#This Row],[RATING]]*Table1[[#This Row],[RATING COUNT]]</f>
        <v>3063.6000000000004</v>
      </c>
      <c r="M496" s="5" t="str">
        <f>IF(Table1[[#This Row],[DISCOUNT PERCENTAGE(%)]]&gt;=50%,"YES", "NO")</f>
        <v>YES</v>
      </c>
      <c r="N496" s="12">
        <f>Table1[[#This Row],[ACTUAL PRICE]]-Table1[[#This Row],[DISCOUNTED PRICE]]/Table1[[#This Row],[ACTUAL PRICE]]*100</f>
        <v>5957.3430571761965</v>
      </c>
    </row>
    <row r="497" spans="1:14" x14ac:dyDescent="0.25">
      <c r="A497" s="5" t="s">
        <v>4261</v>
      </c>
      <c r="B497" s="5" t="s">
        <v>13497</v>
      </c>
      <c r="C497" s="5" t="s">
        <v>13075</v>
      </c>
      <c r="D497" s="12">
        <v>1399</v>
      </c>
      <c r="E497" s="12">
        <v>1630</v>
      </c>
      <c r="F497" s="20">
        <v>0.14000000000000001</v>
      </c>
      <c r="G4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497" s="5">
        <v>4</v>
      </c>
      <c r="I497" s="6">
        <v>9378</v>
      </c>
      <c r="J497" s="15">
        <f t="shared" si="7"/>
        <v>15286140</v>
      </c>
      <c r="K497" s="15" t="str">
        <f>IF(Table1[[#This Row],[ACTUAL PRICE]]&lt;200, "&lt;200", IF(Table1[[#This Row],[ACTUAL PRICE]]&lt;=500, "200 - 500", "&gt;500"))</f>
        <v>&gt;500</v>
      </c>
      <c r="L497" s="6">
        <f>Table1[[#This Row],[RATING]]*Table1[[#This Row],[RATING COUNT]]</f>
        <v>37512</v>
      </c>
      <c r="M497" s="5" t="str">
        <f>IF(Table1[[#This Row],[DISCOUNT PERCENTAGE(%)]]&gt;=50%,"YES", "NO")</f>
        <v>NO</v>
      </c>
      <c r="N497" s="12">
        <f>Table1[[#This Row],[ACTUAL PRICE]]-Table1[[#This Row],[DISCOUNTED PRICE]]/Table1[[#This Row],[ACTUAL PRICE]]*100</f>
        <v>1544.1717791411043</v>
      </c>
    </row>
    <row r="498" spans="1:14" x14ac:dyDescent="0.25">
      <c r="A498" s="5" t="s">
        <v>4266</v>
      </c>
      <c r="B498" s="5" t="s">
        <v>13533</v>
      </c>
      <c r="C498" s="5" t="s">
        <v>13075</v>
      </c>
      <c r="D498" s="12">
        <v>1499</v>
      </c>
      <c r="E498" s="12">
        <v>9999</v>
      </c>
      <c r="F498" s="20">
        <v>0.85</v>
      </c>
      <c r="G4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498" s="5">
        <v>4.2</v>
      </c>
      <c r="I498" s="6">
        <v>22638</v>
      </c>
      <c r="J498" s="15">
        <f t="shared" si="7"/>
        <v>226357362</v>
      </c>
      <c r="K498" s="15" t="str">
        <f>IF(Table1[[#This Row],[ACTUAL PRICE]]&lt;200, "&lt;200", IF(Table1[[#This Row],[ACTUAL PRICE]]&lt;=500, "200 - 500", "&gt;500"))</f>
        <v>&gt;500</v>
      </c>
      <c r="L498" s="6">
        <f>Table1[[#This Row],[RATING]]*Table1[[#This Row],[RATING COUNT]]</f>
        <v>95079.6</v>
      </c>
      <c r="M498" s="5" t="str">
        <f>IF(Table1[[#This Row],[DISCOUNT PERCENTAGE(%)]]&gt;=50%,"YES", "NO")</f>
        <v>YES</v>
      </c>
      <c r="N498" s="12">
        <f>Table1[[#This Row],[ACTUAL PRICE]]-Table1[[#This Row],[DISCOUNTED PRICE]]/Table1[[#This Row],[ACTUAL PRICE]]*100</f>
        <v>9984.0085008500846</v>
      </c>
    </row>
    <row r="499" spans="1:14" x14ac:dyDescent="0.25">
      <c r="A499" s="5" t="s">
        <v>4273</v>
      </c>
      <c r="B499" s="5" t="s">
        <v>13534</v>
      </c>
      <c r="C499" s="5" t="s">
        <v>13075</v>
      </c>
      <c r="D499" s="12">
        <v>249</v>
      </c>
      <c r="E499" s="12">
        <v>599</v>
      </c>
      <c r="F499" s="20">
        <v>0.57999999999999996</v>
      </c>
      <c r="G4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499" s="5">
        <v>3.9</v>
      </c>
      <c r="I499" s="6">
        <v>2147</v>
      </c>
      <c r="J499" s="15">
        <f t="shared" si="7"/>
        <v>1286053</v>
      </c>
      <c r="K499" s="15" t="str">
        <f>IF(Table1[[#This Row],[ACTUAL PRICE]]&lt;200, "&lt;200", IF(Table1[[#This Row],[ACTUAL PRICE]]&lt;=500, "200 - 500", "&gt;500"))</f>
        <v>&gt;500</v>
      </c>
      <c r="L499" s="6">
        <f>Table1[[#This Row],[RATING]]*Table1[[#This Row],[RATING COUNT]]</f>
        <v>8373.2999999999993</v>
      </c>
      <c r="M499" s="5" t="str">
        <f>IF(Table1[[#This Row],[DISCOUNT PERCENTAGE(%)]]&gt;=50%,"YES", "NO")</f>
        <v>YES</v>
      </c>
      <c r="N499" s="12">
        <f>Table1[[#This Row],[ACTUAL PRICE]]-Table1[[#This Row],[DISCOUNTED PRICE]]/Table1[[#This Row],[ACTUAL PRICE]]*100</f>
        <v>557.4307178631052</v>
      </c>
    </row>
    <row r="500" spans="1:14" x14ac:dyDescent="0.25">
      <c r="A500" s="5" t="s">
        <v>4283</v>
      </c>
      <c r="B500" s="5" t="s">
        <v>13535</v>
      </c>
      <c r="C500" s="5" t="s">
        <v>13075</v>
      </c>
      <c r="D500" s="12">
        <v>299</v>
      </c>
      <c r="E500" s="12">
        <v>1199</v>
      </c>
      <c r="F500" s="20">
        <v>0.75</v>
      </c>
      <c r="G5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00" s="5">
        <v>4.5</v>
      </c>
      <c r="I500" s="6">
        <v>596</v>
      </c>
      <c r="J500" s="15">
        <f t="shared" si="7"/>
        <v>714604</v>
      </c>
      <c r="K500" s="15" t="str">
        <f>IF(Table1[[#This Row],[ACTUAL PRICE]]&lt;200, "&lt;200", IF(Table1[[#This Row],[ACTUAL PRICE]]&lt;=500, "200 - 500", "&gt;500"))</f>
        <v>&gt;500</v>
      </c>
      <c r="L500" s="6">
        <f>Table1[[#This Row],[RATING]]*Table1[[#This Row],[RATING COUNT]]</f>
        <v>2682</v>
      </c>
      <c r="M500" s="5" t="str">
        <f>IF(Table1[[#This Row],[DISCOUNT PERCENTAGE(%)]]&gt;=50%,"YES", "NO")</f>
        <v>YES</v>
      </c>
      <c r="N500" s="12">
        <f>Table1[[#This Row],[ACTUAL PRICE]]-Table1[[#This Row],[DISCOUNTED PRICE]]/Table1[[#This Row],[ACTUAL PRICE]]*100</f>
        <v>1174.0625521267723</v>
      </c>
    </row>
    <row r="501" spans="1:14" x14ac:dyDescent="0.25">
      <c r="A501" s="5" t="s">
        <v>4293</v>
      </c>
      <c r="B501" s="5" t="s">
        <v>13513</v>
      </c>
      <c r="C501" s="5" t="s">
        <v>13075</v>
      </c>
      <c r="D501" s="12">
        <v>79</v>
      </c>
      <c r="E501" s="12">
        <v>499</v>
      </c>
      <c r="F501" s="20">
        <v>0.84</v>
      </c>
      <c r="G5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01" s="5">
        <v>4.2</v>
      </c>
      <c r="I501" s="6">
        <v>1949</v>
      </c>
      <c r="J501" s="15">
        <f t="shared" si="7"/>
        <v>972551</v>
      </c>
      <c r="K501" s="15" t="str">
        <f>IF(Table1[[#This Row],[ACTUAL PRICE]]&lt;200, "&lt;200", IF(Table1[[#This Row],[ACTUAL PRICE]]&lt;=500, "200 - 500", "&gt;500"))</f>
        <v>200 - 500</v>
      </c>
      <c r="L501" s="6">
        <f>Table1[[#This Row],[RATING]]*Table1[[#This Row],[RATING COUNT]]</f>
        <v>8185.8</v>
      </c>
      <c r="M501" s="5" t="str">
        <f>IF(Table1[[#This Row],[DISCOUNT PERCENTAGE(%)]]&gt;=50%,"YES", "NO")</f>
        <v>YES</v>
      </c>
      <c r="N501" s="12">
        <f>Table1[[#This Row],[ACTUAL PRICE]]-Table1[[#This Row],[DISCOUNTED PRICE]]/Table1[[#This Row],[ACTUAL PRICE]]*100</f>
        <v>483.16833667334669</v>
      </c>
    </row>
    <row r="502" spans="1:14" x14ac:dyDescent="0.25">
      <c r="A502" s="5" t="s">
        <v>4298</v>
      </c>
      <c r="B502" s="5" t="s">
        <v>13536</v>
      </c>
      <c r="C502" s="5" t="s">
        <v>13075</v>
      </c>
      <c r="D502" s="12">
        <v>13999</v>
      </c>
      <c r="E502" s="12">
        <v>15999</v>
      </c>
      <c r="F502" s="20">
        <v>0.13</v>
      </c>
      <c r="G5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02" s="5">
        <v>3.9</v>
      </c>
      <c r="I502" s="6">
        <v>2180</v>
      </c>
      <c r="J502" s="15">
        <f t="shared" si="7"/>
        <v>34877820</v>
      </c>
      <c r="K502" s="15" t="str">
        <f>IF(Table1[[#This Row],[ACTUAL PRICE]]&lt;200, "&lt;200", IF(Table1[[#This Row],[ACTUAL PRICE]]&lt;=500, "200 - 500", "&gt;500"))</f>
        <v>&gt;500</v>
      </c>
      <c r="L502" s="6">
        <f>Table1[[#This Row],[RATING]]*Table1[[#This Row],[RATING COUNT]]</f>
        <v>8502</v>
      </c>
      <c r="M502" s="5" t="str">
        <f>IF(Table1[[#This Row],[DISCOUNT PERCENTAGE(%)]]&gt;=50%,"YES", "NO")</f>
        <v>NO</v>
      </c>
      <c r="N502" s="12">
        <f>Table1[[#This Row],[ACTUAL PRICE]]-Table1[[#This Row],[DISCOUNTED PRICE]]/Table1[[#This Row],[ACTUAL PRICE]]*100</f>
        <v>15911.500781298831</v>
      </c>
    </row>
    <row r="503" spans="1:14" x14ac:dyDescent="0.25">
      <c r="A503" s="5" t="s">
        <v>4307</v>
      </c>
      <c r="B503" s="5" t="s">
        <v>13537</v>
      </c>
      <c r="C503" s="5" t="s">
        <v>13075</v>
      </c>
      <c r="D503" s="12">
        <v>949</v>
      </c>
      <c r="E503" s="12">
        <v>999</v>
      </c>
      <c r="F503" s="20">
        <v>0.05</v>
      </c>
      <c r="G5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03" s="5">
        <v>4.2</v>
      </c>
      <c r="I503" s="6">
        <v>31539</v>
      </c>
      <c r="J503" s="15">
        <f t="shared" si="7"/>
        <v>31507461</v>
      </c>
      <c r="K503" s="15" t="str">
        <f>IF(Table1[[#This Row],[ACTUAL PRICE]]&lt;200, "&lt;200", IF(Table1[[#This Row],[ACTUAL PRICE]]&lt;=500, "200 - 500", "&gt;500"))</f>
        <v>&gt;500</v>
      </c>
      <c r="L503" s="6">
        <f>Table1[[#This Row],[RATING]]*Table1[[#This Row],[RATING COUNT]]</f>
        <v>132463.80000000002</v>
      </c>
      <c r="M503" s="5" t="str">
        <f>IF(Table1[[#This Row],[DISCOUNT PERCENTAGE(%)]]&gt;=50%,"YES", "NO")</f>
        <v>NO</v>
      </c>
      <c r="N503" s="12">
        <f>Table1[[#This Row],[ACTUAL PRICE]]-Table1[[#This Row],[DISCOUNTED PRICE]]/Table1[[#This Row],[ACTUAL PRICE]]*100</f>
        <v>904.00500500500505</v>
      </c>
    </row>
    <row r="504" spans="1:14" x14ac:dyDescent="0.25">
      <c r="A504" s="5" t="s">
        <v>4312</v>
      </c>
      <c r="B504" s="5" t="s">
        <v>13538</v>
      </c>
      <c r="C504" s="5" t="s">
        <v>13075</v>
      </c>
      <c r="D504" s="12">
        <v>99</v>
      </c>
      <c r="E504" s="12">
        <v>499</v>
      </c>
      <c r="F504" s="20">
        <v>0.8</v>
      </c>
      <c r="G5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04" s="5">
        <v>4.0999999999999996</v>
      </c>
      <c r="I504" s="6">
        <v>2451</v>
      </c>
      <c r="J504" s="15">
        <f t="shared" si="7"/>
        <v>1223049</v>
      </c>
      <c r="K504" s="15" t="str">
        <f>IF(Table1[[#This Row],[ACTUAL PRICE]]&lt;200, "&lt;200", IF(Table1[[#This Row],[ACTUAL PRICE]]&lt;=500, "200 - 500", "&gt;500"))</f>
        <v>200 - 500</v>
      </c>
      <c r="L504" s="6">
        <f>Table1[[#This Row],[RATING]]*Table1[[#This Row],[RATING COUNT]]</f>
        <v>10049.099999999999</v>
      </c>
      <c r="M504" s="5" t="str">
        <f>IF(Table1[[#This Row],[DISCOUNT PERCENTAGE(%)]]&gt;=50%,"YES", "NO")</f>
        <v>YES</v>
      </c>
      <c r="N504" s="12">
        <f>Table1[[#This Row],[ACTUAL PRICE]]-Table1[[#This Row],[DISCOUNTED PRICE]]/Table1[[#This Row],[ACTUAL PRICE]]*100</f>
        <v>479.16032064128257</v>
      </c>
    </row>
    <row r="505" spans="1:14" x14ac:dyDescent="0.25">
      <c r="A505" s="5" t="s">
        <v>4322</v>
      </c>
      <c r="B505" s="5" t="s">
        <v>13539</v>
      </c>
      <c r="C505" s="5" t="s">
        <v>13075</v>
      </c>
      <c r="D505" s="12">
        <v>2499</v>
      </c>
      <c r="E505" s="12">
        <v>7990</v>
      </c>
      <c r="F505" s="20">
        <v>0.69</v>
      </c>
      <c r="G5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05" s="5">
        <v>4.0999999999999996</v>
      </c>
      <c r="I505" s="6">
        <v>154</v>
      </c>
      <c r="J505" s="15">
        <f t="shared" si="7"/>
        <v>1230460</v>
      </c>
      <c r="K505" s="15" t="str">
        <f>IF(Table1[[#This Row],[ACTUAL PRICE]]&lt;200, "&lt;200", IF(Table1[[#This Row],[ACTUAL PRICE]]&lt;=500, "200 - 500", "&gt;500"))</f>
        <v>&gt;500</v>
      </c>
      <c r="L505" s="6">
        <f>Table1[[#This Row],[RATING]]*Table1[[#This Row],[RATING COUNT]]</f>
        <v>631.4</v>
      </c>
      <c r="M505" s="5" t="str">
        <f>IF(Table1[[#This Row],[DISCOUNT PERCENTAGE(%)]]&gt;=50%,"YES", "NO")</f>
        <v>YES</v>
      </c>
      <c r="N505" s="12">
        <f>Table1[[#This Row],[ACTUAL PRICE]]-Table1[[#This Row],[DISCOUNTED PRICE]]/Table1[[#This Row],[ACTUAL PRICE]]*100</f>
        <v>7958.7234042553191</v>
      </c>
    </row>
    <row r="506" spans="1:14" x14ac:dyDescent="0.25">
      <c r="A506" s="5" t="s">
        <v>4327</v>
      </c>
      <c r="B506" s="5" t="s">
        <v>13540</v>
      </c>
      <c r="C506" s="5" t="s">
        <v>13075</v>
      </c>
      <c r="D506" s="12">
        <v>689</v>
      </c>
      <c r="E506" s="12">
        <v>1999</v>
      </c>
      <c r="F506" s="20">
        <v>0.66</v>
      </c>
      <c r="G5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06" s="5">
        <v>4.3</v>
      </c>
      <c r="I506" s="6">
        <v>1193</v>
      </c>
      <c r="J506" s="15">
        <f t="shared" si="7"/>
        <v>2384807</v>
      </c>
      <c r="K506" s="15" t="str">
        <f>IF(Table1[[#This Row],[ACTUAL PRICE]]&lt;200, "&lt;200", IF(Table1[[#This Row],[ACTUAL PRICE]]&lt;=500, "200 - 500", "&gt;500"))</f>
        <v>&gt;500</v>
      </c>
      <c r="L506" s="6">
        <f>Table1[[#This Row],[RATING]]*Table1[[#This Row],[RATING COUNT]]</f>
        <v>5129.8999999999996</v>
      </c>
      <c r="M506" s="5" t="str">
        <f>IF(Table1[[#This Row],[DISCOUNT PERCENTAGE(%)]]&gt;=50%,"YES", "NO")</f>
        <v>YES</v>
      </c>
      <c r="N506" s="12">
        <f>Table1[[#This Row],[ACTUAL PRICE]]-Table1[[#This Row],[DISCOUNTED PRICE]]/Table1[[#This Row],[ACTUAL PRICE]]*100</f>
        <v>1964.5327663831915</v>
      </c>
    </row>
    <row r="507" spans="1:14" x14ac:dyDescent="0.25">
      <c r="A507" s="5" t="s">
        <v>4338</v>
      </c>
      <c r="B507" s="5" t="s">
        <v>13541</v>
      </c>
      <c r="C507" s="5" t="s">
        <v>13075</v>
      </c>
      <c r="D507" s="12">
        <v>499</v>
      </c>
      <c r="E507" s="12">
        <v>1899</v>
      </c>
      <c r="F507" s="20">
        <v>0.74</v>
      </c>
      <c r="G5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07" s="5">
        <v>4.0999999999999996</v>
      </c>
      <c r="I507" s="6">
        <v>1475</v>
      </c>
      <c r="J507" s="15">
        <f t="shared" si="7"/>
        <v>2801025</v>
      </c>
      <c r="K507" s="15" t="str">
        <f>IF(Table1[[#This Row],[ACTUAL PRICE]]&lt;200, "&lt;200", IF(Table1[[#This Row],[ACTUAL PRICE]]&lt;=500, "200 - 500", "&gt;500"))</f>
        <v>&gt;500</v>
      </c>
      <c r="L507" s="6">
        <f>Table1[[#This Row],[RATING]]*Table1[[#This Row],[RATING COUNT]]</f>
        <v>6047.4999999999991</v>
      </c>
      <c r="M507" s="5" t="str">
        <f>IF(Table1[[#This Row],[DISCOUNT PERCENTAGE(%)]]&gt;=50%,"YES", "NO")</f>
        <v>YES</v>
      </c>
      <c r="N507" s="12">
        <f>Table1[[#This Row],[ACTUAL PRICE]]-Table1[[#This Row],[DISCOUNTED PRICE]]/Table1[[#This Row],[ACTUAL PRICE]]*100</f>
        <v>1872.7230121116377</v>
      </c>
    </row>
    <row r="508" spans="1:14" x14ac:dyDescent="0.25">
      <c r="A508" s="5" t="s">
        <v>4348</v>
      </c>
      <c r="B508" s="5" t="s">
        <v>13542</v>
      </c>
      <c r="C508" s="5" t="s">
        <v>13075</v>
      </c>
      <c r="D508" s="12">
        <v>299</v>
      </c>
      <c r="E508" s="12">
        <v>999</v>
      </c>
      <c r="F508" s="20">
        <v>0.7</v>
      </c>
      <c r="G5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08" s="5">
        <v>4.3</v>
      </c>
      <c r="I508" s="6">
        <v>8891</v>
      </c>
      <c r="J508" s="15">
        <f t="shared" si="7"/>
        <v>8882109</v>
      </c>
      <c r="K508" s="15" t="str">
        <f>IF(Table1[[#This Row],[ACTUAL PRICE]]&lt;200, "&lt;200", IF(Table1[[#This Row],[ACTUAL PRICE]]&lt;=500, "200 - 500", "&gt;500"))</f>
        <v>&gt;500</v>
      </c>
      <c r="L508" s="6">
        <f>Table1[[#This Row],[RATING]]*Table1[[#This Row],[RATING COUNT]]</f>
        <v>38231.299999999996</v>
      </c>
      <c r="M508" s="5" t="str">
        <f>IF(Table1[[#This Row],[DISCOUNT PERCENTAGE(%)]]&gt;=50%,"YES", "NO")</f>
        <v>YES</v>
      </c>
      <c r="N508" s="12">
        <f>Table1[[#This Row],[ACTUAL PRICE]]-Table1[[#This Row],[DISCOUNTED PRICE]]/Table1[[#This Row],[ACTUAL PRICE]]*100</f>
        <v>969.07007007007007</v>
      </c>
    </row>
    <row r="509" spans="1:14" x14ac:dyDescent="0.25">
      <c r="A509" s="5" t="s">
        <v>4358</v>
      </c>
      <c r="B509" s="5" t="s">
        <v>13543</v>
      </c>
      <c r="C509" s="5" t="s">
        <v>13075</v>
      </c>
      <c r="D509" s="12">
        <v>209</v>
      </c>
      <c r="E509" s="12">
        <v>499</v>
      </c>
      <c r="F509" s="20">
        <v>0.57999999999999996</v>
      </c>
      <c r="G5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09" s="5">
        <v>3.6</v>
      </c>
      <c r="I509" s="6">
        <v>104</v>
      </c>
      <c r="J509" s="15">
        <f t="shared" si="7"/>
        <v>51896</v>
      </c>
      <c r="K509" s="15" t="str">
        <f>IF(Table1[[#This Row],[ACTUAL PRICE]]&lt;200, "&lt;200", IF(Table1[[#This Row],[ACTUAL PRICE]]&lt;=500, "200 - 500", "&gt;500"))</f>
        <v>200 - 500</v>
      </c>
      <c r="L509" s="6">
        <f>Table1[[#This Row],[RATING]]*Table1[[#This Row],[RATING COUNT]]</f>
        <v>374.40000000000003</v>
      </c>
      <c r="M509" s="5" t="str">
        <f>IF(Table1[[#This Row],[DISCOUNT PERCENTAGE(%)]]&gt;=50%,"YES", "NO")</f>
        <v>YES</v>
      </c>
      <c r="N509" s="12">
        <f>Table1[[#This Row],[ACTUAL PRICE]]-Table1[[#This Row],[DISCOUNTED PRICE]]/Table1[[#This Row],[ACTUAL PRICE]]*100</f>
        <v>457.11623246492985</v>
      </c>
    </row>
    <row r="510" spans="1:14" x14ac:dyDescent="0.25">
      <c r="A510" s="5" t="s">
        <v>4368</v>
      </c>
      <c r="B510" s="5" t="s">
        <v>13544</v>
      </c>
      <c r="C510" s="5" t="s">
        <v>13075</v>
      </c>
      <c r="D510" s="12">
        <v>8499</v>
      </c>
      <c r="E510" s="12">
        <v>12999</v>
      </c>
      <c r="F510" s="20">
        <v>0.35</v>
      </c>
      <c r="G5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10" s="5">
        <v>4.0999999999999996</v>
      </c>
      <c r="I510" s="6">
        <v>6662</v>
      </c>
      <c r="J510" s="15">
        <f t="shared" si="7"/>
        <v>86599338</v>
      </c>
      <c r="K510" s="15" t="str">
        <f>IF(Table1[[#This Row],[ACTUAL PRICE]]&lt;200, "&lt;200", IF(Table1[[#This Row],[ACTUAL PRICE]]&lt;=500, "200 - 500", "&gt;500"))</f>
        <v>&gt;500</v>
      </c>
      <c r="L510" s="6">
        <f>Table1[[#This Row],[RATING]]*Table1[[#This Row],[RATING COUNT]]</f>
        <v>27314.199999999997</v>
      </c>
      <c r="M510" s="5" t="str">
        <f>IF(Table1[[#This Row],[DISCOUNT PERCENTAGE(%)]]&gt;=50%,"YES", "NO")</f>
        <v>NO</v>
      </c>
      <c r="N510" s="12">
        <f>Table1[[#This Row],[ACTUAL PRICE]]-Table1[[#This Row],[DISCOUNTED PRICE]]/Table1[[#This Row],[ACTUAL PRICE]]*100</f>
        <v>12933.618047542119</v>
      </c>
    </row>
    <row r="511" spans="1:14" x14ac:dyDescent="0.25">
      <c r="A511" s="5" t="s">
        <v>4378</v>
      </c>
      <c r="B511" s="5" t="s">
        <v>13545</v>
      </c>
      <c r="C511" s="5" t="s">
        <v>13075</v>
      </c>
      <c r="D511" s="12">
        <v>2179</v>
      </c>
      <c r="E511" s="12">
        <v>3999</v>
      </c>
      <c r="F511" s="20">
        <v>0.46</v>
      </c>
      <c r="G5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11" s="5">
        <v>4</v>
      </c>
      <c r="I511" s="6">
        <v>8380</v>
      </c>
      <c r="J511" s="15">
        <f t="shared" si="7"/>
        <v>33511620</v>
      </c>
      <c r="K511" s="15" t="str">
        <f>IF(Table1[[#This Row],[ACTUAL PRICE]]&lt;200, "&lt;200", IF(Table1[[#This Row],[ACTUAL PRICE]]&lt;=500, "200 - 500", "&gt;500"))</f>
        <v>&gt;500</v>
      </c>
      <c r="L511" s="6">
        <f>Table1[[#This Row],[RATING]]*Table1[[#This Row],[RATING COUNT]]</f>
        <v>33520</v>
      </c>
      <c r="M511" s="5" t="str">
        <f>IF(Table1[[#This Row],[DISCOUNT PERCENTAGE(%)]]&gt;=50%,"YES", "NO")</f>
        <v>NO</v>
      </c>
      <c r="N511" s="12">
        <f>Table1[[#This Row],[ACTUAL PRICE]]-Table1[[#This Row],[DISCOUNTED PRICE]]/Table1[[#This Row],[ACTUAL PRICE]]*100</f>
        <v>3944.5113778444611</v>
      </c>
    </row>
    <row r="512" spans="1:14" x14ac:dyDescent="0.25">
      <c r="A512" s="5" t="s">
        <v>4388</v>
      </c>
      <c r="B512" s="5" t="s">
        <v>13524</v>
      </c>
      <c r="C512" s="5" t="s">
        <v>13075</v>
      </c>
      <c r="D512" s="12">
        <v>16999</v>
      </c>
      <c r="E512" s="12">
        <v>20999</v>
      </c>
      <c r="F512" s="20">
        <v>0.19</v>
      </c>
      <c r="G5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12" s="5">
        <v>4.0999999999999996</v>
      </c>
      <c r="I512" s="6">
        <v>31822</v>
      </c>
      <c r="J512" s="15">
        <f t="shared" si="7"/>
        <v>668230178</v>
      </c>
      <c r="K512" s="15" t="str">
        <f>IF(Table1[[#This Row],[ACTUAL PRICE]]&lt;200, "&lt;200", IF(Table1[[#This Row],[ACTUAL PRICE]]&lt;=500, "200 - 500", "&gt;500"))</f>
        <v>&gt;500</v>
      </c>
      <c r="L512" s="6">
        <f>Table1[[#This Row],[RATING]]*Table1[[#This Row],[RATING COUNT]]</f>
        <v>130470.19999999998</v>
      </c>
      <c r="M512" s="5" t="str">
        <f>IF(Table1[[#This Row],[DISCOUNT PERCENTAGE(%)]]&gt;=50%,"YES", "NO")</f>
        <v>NO</v>
      </c>
      <c r="N512" s="12">
        <f>Table1[[#This Row],[ACTUAL PRICE]]-Table1[[#This Row],[DISCOUNTED PRICE]]/Table1[[#This Row],[ACTUAL PRICE]]*100</f>
        <v>20918.048526120292</v>
      </c>
    </row>
    <row r="513" spans="1:14" x14ac:dyDescent="0.25">
      <c r="A513" s="5" t="s">
        <v>4393</v>
      </c>
      <c r="B513" s="5" t="s">
        <v>13546</v>
      </c>
      <c r="C513" s="5" t="s">
        <v>13075</v>
      </c>
      <c r="D513" s="12">
        <v>44999</v>
      </c>
      <c r="E513" s="12">
        <v>49999</v>
      </c>
      <c r="F513" s="20">
        <v>0.1</v>
      </c>
      <c r="G5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13" s="5">
        <v>4.3</v>
      </c>
      <c r="I513" s="6">
        <v>3075</v>
      </c>
      <c r="J513" s="15">
        <f t="shared" si="7"/>
        <v>153746925</v>
      </c>
      <c r="K513" s="15" t="str">
        <f>IF(Table1[[#This Row],[ACTUAL PRICE]]&lt;200, "&lt;200", IF(Table1[[#This Row],[ACTUAL PRICE]]&lt;=500, "200 - 500", "&gt;500"))</f>
        <v>&gt;500</v>
      </c>
      <c r="L513" s="6">
        <f>Table1[[#This Row],[RATING]]*Table1[[#This Row],[RATING COUNT]]</f>
        <v>13222.5</v>
      </c>
      <c r="M513" s="5" t="str">
        <f>IF(Table1[[#This Row],[DISCOUNT PERCENTAGE(%)]]&gt;=50%,"YES", "NO")</f>
        <v>NO</v>
      </c>
      <c r="N513" s="12">
        <f>Table1[[#This Row],[ACTUAL PRICE]]-Table1[[#This Row],[DISCOUNTED PRICE]]/Table1[[#This Row],[ACTUAL PRICE]]*100</f>
        <v>49909.000200003997</v>
      </c>
    </row>
    <row r="514" spans="1:14" x14ac:dyDescent="0.25">
      <c r="A514" s="5" t="s">
        <v>4403</v>
      </c>
      <c r="B514" s="5" t="s">
        <v>13547</v>
      </c>
      <c r="C514" s="5" t="s">
        <v>13075</v>
      </c>
      <c r="D514" s="12">
        <v>2599</v>
      </c>
      <c r="E514" s="12">
        <v>2999</v>
      </c>
      <c r="F514" s="20">
        <v>0.13</v>
      </c>
      <c r="G5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14" s="5">
        <v>3.9</v>
      </c>
      <c r="I514" s="6">
        <v>14266</v>
      </c>
      <c r="J514" s="15">
        <f t="shared" ref="J514:J577" si="8">PRODUCT(E514,I514)</f>
        <v>42783734</v>
      </c>
      <c r="K514" s="15" t="str">
        <f>IF(Table1[[#This Row],[ACTUAL PRICE]]&lt;200, "&lt;200", IF(Table1[[#This Row],[ACTUAL PRICE]]&lt;=500, "200 - 500", "&gt;500"))</f>
        <v>&gt;500</v>
      </c>
      <c r="L514" s="6">
        <f>Table1[[#This Row],[RATING]]*Table1[[#This Row],[RATING COUNT]]</f>
        <v>55637.4</v>
      </c>
      <c r="M514" s="5" t="str">
        <f>IF(Table1[[#This Row],[DISCOUNT PERCENTAGE(%)]]&gt;=50%,"YES", "NO")</f>
        <v>NO</v>
      </c>
      <c r="N514" s="12">
        <f>Table1[[#This Row],[ACTUAL PRICE]]-Table1[[#This Row],[DISCOUNTED PRICE]]/Table1[[#This Row],[ACTUAL PRICE]]*100</f>
        <v>2912.3377792597535</v>
      </c>
    </row>
    <row r="515" spans="1:14" x14ac:dyDescent="0.25">
      <c r="A515" s="5" t="s">
        <v>4413</v>
      </c>
      <c r="B515" s="5" t="s">
        <v>13548</v>
      </c>
      <c r="C515" s="5" t="s">
        <v>13075</v>
      </c>
      <c r="D515" s="12">
        <v>2799</v>
      </c>
      <c r="E515" s="12">
        <v>6499</v>
      </c>
      <c r="F515" s="20">
        <v>0.56999999999999995</v>
      </c>
      <c r="G5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15" s="5">
        <v>4.0999999999999996</v>
      </c>
      <c r="I515" s="6">
        <v>38879</v>
      </c>
      <c r="J515" s="15">
        <f t="shared" si="8"/>
        <v>252674621</v>
      </c>
      <c r="K515" s="15" t="str">
        <f>IF(Table1[[#This Row],[ACTUAL PRICE]]&lt;200, "&lt;200", IF(Table1[[#This Row],[ACTUAL PRICE]]&lt;=500, "200 - 500", "&gt;500"))</f>
        <v>&gt;500</v>
      </c>
      <c r="L515" s="6">
        <f>Table1[[#This Row],[RATING]]*Table1[[#This Row],[RATING COUNT]]</f>
        <v>159403.9</v>
      </c>
      <c r="M515" s="5" t="str">
        <f>IF(Table1[[#This Row],[DISCOUNT PERCENTAGE(%)]]&gt;=50%,"YES", "NO")</f>
        <v>YES</v>
      </c>
      <c r="N515" s="12">
        <f>Table1[[#This Row],[ACTUAL PRICE]]-Table1[[#This Row],[DISCOUNTED PRICE]]/Table1[[#This Row],[ACTUAL PRICE]]*100</f>
        <v>6455.9318356670256</v>
      </c>
    </row>
    <row r="516" spans="1:14" x14ac:dyDescent="0.25">
      <c r="A516" s="5" t="s">
        <v>4423</v>
      </c>
      <c r="B516" s="5" t="s">
        <v>13549</v>
      </c>
      <c r="C516" s="5" t="s">
        <v>13075</v>
      </c>
      <c r="D516" s="12">
        <v>1399</v>
      </c>
      <c r="E516" s="12">
        <v>2990</v>
      </c>
      <c r="F516" s="20">
        <v>0.53</v>
      </c>
      <c r="G5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16" s="5">
        <v>4.0999999999999996</v>
      </c>
      <c r="I516" s="6">
        <v>97175</v>
      </c>
      <c r="J516" s="15">
        <f t="shared" si="8"/>
        <v>290553250</v>
      </c>
      <c r="K516" s="15" t="str">
        <f>IF(Table1[[#This Row],[ACTUAL PRICE]]&lt;200, "&lt;200", IF(Table1[[#This Row],[ACTUAL PRICE]]&lt;=500, "200 - 500", "&gt;500"))</f>
        <v>&gt;500</v>
      </c>
      <c r="L516" s="6">
        <f>Table1[[#This Row],[RATING]]*Table1[[#This Row],[RATING COUNT]]</f>
        <v>398417.49999999994</v>
      </c>
      <c r="M516" s="5" t="str">
        <f>IF(Table1[[#This Row],[DISCOUNT PERCENTAGE(%)]]&gt;=50%,"YES", "NO")</f>
        <v>YES</v>
      </c>
      <c r="N516" s="12">
        <f>Table1[[#This Row],[ACTUAL PRICE]]-Table1[[#This Row],[DISCOUNTED PRICE]]/Table1[[#This Row],[ACTUAL PRICE]]*100</f>
        <v>2943.2107023411372</v>
      </c>
    </row>
    <row r="517" spans="1:14" x14ac:dyDescent="0.25">
      <c r="A517" s="5" t="s">
        <v>4434</v>
      </c>
      <c r="B517" s="5" t="s">
        <v>13433</v>
      </c>
      <c r="C517" s="5" t="s">
        <v>13075</v>
      </c>
      <c r="D517" s="12">
        <v>649</v>
      </c>
      <c r="E517" s="12">
        <v>2400</v>
      </c>
      <c r="F517" s="20">
        <v>0.73</v>
      </c>
      <c r="G5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17" s="5">
        <v>4.4000000000000004</v>
      </c>
      <c r="I517" s="6">
        <v>67260</v>
      </c>
      <c r="J517" s="15">
        <f t="shared" si="8"/>
        <v>161424000</v>
      </c>
      <c r="K517" s="15" t="str">
        <f>IF(Table1[[#This Row],[ACTUAL PRICE]]&lt;200, "&lt;200", IF(Table1[[#This Row],[ACTUAL PRICE]]&lt;=500, "200 - 500", "&gt;500"))</f>
        <v>&gt;500</v>
      </c>
      <c r="L517" s="6">
        <f>Table1[[#This Row],[RATING]]*Table1[[#This Row],[RATING COUNT]]</f>
        <v>295944</v>
      </c>
      <c r="M517" s="5" t="str">
        <f>IF(Table1[[#This Row],[DISCOUNT PERCENTAGE(%)]]&gt;=50%,"YES", "NO")</f>
        <v>YES</v>
      </c>
      <c r="N517" s="12">
        <f>Table1[[#This Row],[ACTUAL PRICE]]-Table1[[#This Row],[DISCOUNTED PRICE]]/Table1[[#This Row],[ACTUAL PRICE]]*100</f>
        <v>2372.9583333333335</v>
      </c>
    </row>
    <row r="518" spans="1:14" x14ac:dyDescent="0.25">
      <c r="A518" s="5" t="s">
        <v>4438</v>
      </c>
      <c r="B518" s="5" t="s">
        <v>13550</v>
      </c>
      <c r="C518" s="5" t="s">
        <v>13075</v>
      </c>
      <c r="D518" s="12">
        <v>799</v>
      </c>
      <c r="E518" s="12">
        <v>3990</v>
      </c>
      <c r="F518" s="20">
        <v>0.8</v>
      </c>
      <c r="G5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18" s="5">
        <v>3.8</v>
      </c>
      <c r="I518" s="6">
        <v>119</v>
      </c>
      <c r="J518" s="15">
        <f t="shared" si="8"/>
        <v>474810</v>
      </c>
      <c r="K518" s="15" t="str">
        <f>IF(Table1[[#This Row],[ACTUAL PRICE]]&lt;200, "&lt;200", IF(Table1[[#This Row],[ACTUAL PRICE]]&lt;=500, "200 - 500", "&gt;500"))</f>
        <v>&gt;500</v>
      </c>
      <c r="L518" s="6">
        <f>Table1[[#This Row],[RATING]]*Table1[[#This Row],[RATING COUNT]]</f>
        <v>452.2</v>
      </c>
      <c r="M518" s="5" t="str">
        <f>IF(Table1[[#This Row],[DISCOUNT PERCENTAGE(%)]]&gt;=50%,"YES", "NO")</f>
        <v>YES</v>
      </c>
      <c r="N518" s="12">
        <f>Table1[[#This Row],[ACTUAL PRICE]]-Table1[[#This Row],[DISCOUNTED PRICE]]/Table1[[#This Row],[ACTUAL PRICE]]*100</f>
        <v>3969.9749373433583</v>
      </c>
    </row>
    <row r="519" spans="1:14" x14ac:dyDescent="0.25">
      <c r="A519" s="5" t="s">
        <v>4448</v>
      </c>
      <c r="B519" s="5" t="s">
        <v>13551</v>
      </c>
      <c r="C519" s="5" t="s">
        <v>13084</v>
      </c>
      <c r="D519" s="12">
        <v>149</v>
      </c>
      <c r="E519" s="12">
        <v>149</v>
      </c>
      <c r="F519" s="20">
        <v>0</v>
      </c>
      <c r="G5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19" s="5">
        <v>4.3</v>
      </c>
      <c r="I519" s="6">
        <v>10833</v>
      </c>
      <c r="J519" s="15">
        <f t="shared" si="8"/>
        <v>1614117</v>
      </c>
      <c r="K519" s="15" t="str">
        <f>IF(Table1[[#This Row],[ACTUAL PRICE]]&lt;200, "&lt;200", IF(Table1[[#This Row],[ACTUAL PRICE]]&lt;=500, "200 - 500", "&gt;500"))</f>
        <v>&lt;200</v>
      </c>
      <c r="L519" s="6">
        <f>Table1[[#This Row],[RATING]]*Table1[[#This Row],[RATING COUNT]]</f>
        <v>46581.9</v>
      </c>
      <c r="M519" s="5" t="str">
        <f>IF(Table1[[#This Row],[DISCOUNT PERCENTAGE(%)]]&gt;=50%,"YES", "NO")</f>
        <v>NO</v>
      </c>
      <c r="N519" s="12">
        <f>Table1[[#This Row],[ACTUAL PRICE]]-Table1[[#This Row],[DISCOUNTED PRICE]]/Table1[[#This Row],[ACTUAL PRICE]]*100</f>
        <v>49</v>
      </c>
    </row>
    <row r="520" spans="1:14" x14ac:dyDescent="0.25">
      <c r="A520" s="5" t="s">
        <v>4461</v>
      </c>
      <c r="B520" s="5" t="s">
        <v>13552</v>
      </c>
      <c r="C520" s="5" t="s">
        <v>13075</v>
      </c>
      <c r="D520" s="12">
        <v>3799</v>
      </c>
      <c r="E520" s="12">
        <v>5299</v>
      </c>
      <c r="F520" s="20">
        <v>0.28000000000000003</v>
      </c>
      <c r="G5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20" s="5">
        <v>3.5</v>
      </c>
      <c r="I520" s="6">
        <v>1641</v>
      </c>
      <c r="J520" s="15">
        <f t="shared" si="8"/>
        <v>8695659</v>
      </c>
      <c r="K520" s="15" t="str">
        <f>IF(Table1[[#This Row],[ACTUAL PRICE]]&lt;200, "&lt;200", IF(Table1[[#This Row],[ACTUAL PRICE]]&lt;=500, "200 - 500", "&gt;500"))</f>
        <v>&gt;500</v>
      </c>
      <c r="L520" s="6">
        <f>Table1[[#This Row],[RATING]]*Table1[[#This Row],[RATING COUNT]]</f>
        <v>5743.5</v>
      </c>
      <c r="M520" s="5" t="str">
        <f>IF(Table1[[#This Row],[DISCOUNT PERCENTAGE(%)]]&gt;=50%,"YES", "NO")</f>
        <v>NO</v>
      </c>
      <c r="N520" s="12">
        <f>Table1[[#This Row],[ACTUAL PRICE]]-Table1[[#This Row],[DISCOUNTED PRICE]]/Table1[[#This Row],[ACTUAL PRICE]]*100</f>
        <v>5227.307227778826</v>
      </c>
    </row>
    <row r="521" spans="1:14" x14ac:dyDescent="0.25">
      <c r="A521" s="5" t="s">
        <v>4471</v>
      </c>
      <c r="B521" s="5" t="s">
        <v>13553</v>
      </c>
      <c r="C521" s="5" t="s">
        <v>13075</v>
      </c>
      <c r="D521" s="12">
        <v>199</v>
      </c>
      <c r="E521" s="12">
        <v>1899</v>
      </c>
      <c r="F521" s="20">
        <v>0.9</v>
      </c>
      <c r="G5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21" s="5">
        <v>4</v>
      </c>
      <c r="I521" s="6">
        <v>4740</v>
      </c>
      <c r="J521" s="15">
        <f t="shared" si="8"/>
        <v>9001260</v>
      </c>
      <c r="K521" s="15" t="str">
        <f>IF(Table1[[#This Row],[ACTUAL PRICE]]&lt;200, "&lt;200", IF(Table1[[#This Row],[ACTUAL PRICE]]&lt;=500, "200 - 500", "&gt;500"))</f>
        <v>&gt;500</v>
      </c>
      <c r="L521" s="6">
        <f>Table1[[#This Row],[RATING]]*Table1[[#This Row],[RATING COUNT]]</f>
        <v>18960</v>
      </c>
      <c r="M521" s="5" t="str">
        <f>IF(Table1[[#This Row],[DISCOUNT PERCENTAGE(%)]]&gt;=50%,"YES", "NO")</f>
        <v>YES</v>
      </c>
      <c r="N521" s="12">
        <f>Table1[[#This Row],[ACTUAL PRICE]]-Table1[[#This Row],[DISCOUNTED PRICE]]/Table1[[#This Row],[ACTUAL PRICE]]*100</f>
        <v>1888.5208004212743</v>
      </c>
    </row>
    <row r="522" spans="1:14" x14ac:dyDescent="0.25">
      <c r="A522" s="5" t="s">
        <v>4481</v>
      </c>
      <c r="B522" s="5" t="s">
        <v>13554</v>
      </c>
      <c r="C522" s="5" t="s">
        <v>13075</v>
      </c>
      <c r="D522" s="12">
        <v>23999</v>
      </c>
      <c r="E522" s="12">
        <v>32999</v>
      </c>
      <c r="F522" s="20">
        <v>0.27</v>
      </c>
      <c r="G5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22" s="5">
        <v>3.9</v>
      </c>
      <c r="I522" s="6">
        <v>8866</v>
      </c>
      <c r="J522" s="15">
        <f t="shared" si="8"/>
        <v>292569134</v>
      </c>
      <c r="K522" s="15" t="str">
        <f>IF(Table1[[#This Row],[ACTUAL PRICE]]&lt;200, "&lt;200", IF(Table1[[#This Row],[ACTUAL PRICE]]&lt;=500, "200 - 500", "&gt;500"))</f>
        <v>&gt;500</v>
      </c>
      <c r="L522" s="6">
        <f>Table1[[#This Row],[RATING]]*Table1[[#This Row],[RATING COUNT]]</f>
        <v>34577.4</v>
      </c>
      <c r="M522" s="5" t="str">
        <f>IF(Table1[[#This Row],[DISCOUNT PERCENTAGE(%)]]&gt;=50%,"YES", "NO")</f>
        <v>NO</v>
      </c>
      <c r="N522" s="12">
        <f>Table1[[#This Row],[ACTUAL PRICE]]-Table1[[#This Row],[DISCOUNTED PRICE]]/Table1[[#This Row],[ACTUAL PRICE]]*100</f>
        <v>32926.273553744053</v>
      </c>
    </row>
    <row r="523" spans="1:14" x14ac:dyDescent="0.25">
      <c r="A523" s="5" t="s">
        <v>4491</v>
      </c>
      <c r="B523" s="5" t="s">
        <v>13555</v>
      </c>
      <c r="C523" s="5" t="s">
        <v>13075</v>
      </c>
      <c r="D523" s="12">
        <v>29990</v>
      </c>
      <c r="E523" s="12">
        <v>39990</v>
      </c>
      <c r="F523" s="20">
        <v>0.25</v>
      </c>
      <c r="G5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23" s="5">
        <v>4.3</v>
      </c>
      <c r="I523" s="6">
        <v>8399</v>
      </c>
      <c r="J523" s="15">
        <f t="shared" si="8"/>
        <v>335876010</v>
      </c>
      <c r="K523" s="15" t="str">
        <f>IF(Table1[[#This Row],[ACTUAL PRICE]]&lt;200, "&lt;200", IF(Table1[[#This Row],[ACTUAL PRICE]]&lt;=500, "200 - 500", "&gt;500"))</f>
        <v>&gt;500</v>
      </c>
      <c r="L523" s="6">
        <f>Table1[[#This Row],[RATING]]*Table1[[#This Row],[RATING COUNT]]</f>
        <v>36115.699999999997</v>
      </c>
      <c r="M523" s="5" t="str">
        <f>IF(Table1[[#This Row],[DISCOUNT PERCENTAGE(%)]]&gt;=50%,"YES", "NO")</f>
        <v>NO</v>
      </c>
      <c r="N523" s="12">
        <f>Table1[[#This Row],[ACTUAL PRICE]]-Table1[[#This Row],[DISCOUNTED PRICE]]/Table1[[#This Row],[ACTUAL PRICE]]*100</f>
        <v>39915.006251562889</v>
      </c>
    </row>
    <row r="524" spans="1:14" x14ac:dyDescent="0.25">
      <c r="A524" s="5" t="s">
        <v>4501</v>
      </c>
      <c r="B524" s="5" t="s">
        <v>13556</v>
      </c>
      <c r="C524" s="5" t="s">
        <v>13075</v>
      </c>
      <c r="D524" s="12">
        <v>281</v>
      </c>
      <c r="E524" s="12">
        <v>1999</v>
      </c>
      <c r="F524" s="20">
        <v>0.86</v>
      </c>
      <c r="G5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24" s="5">
        <v>2.8</v>
      </c>
      <c r="I524" s="6">
        <v>87</v>
      </c>
      <c r="J524" s="15">
        <f t="shared" si="8"/>
        <v>173913</v>
      </c>
      <c r="K524" s="15" t="str">
        <f>IF(Table1[[#This Row],[ACTUAL PRICE]]&lt;200, "&lt;200", IF(Table1[[#This Row],[ACTUAL PRICE]]&lt;=500, "200 - 500", "&gt;500"))</f>
        <v>&gt;500</v>
      </c>
      <c r="L524" s="6">
        <f>Table1[[#This Row],[RATING]]*Table1[[#This Row],[RATING COUNT]]</f>
        <v>243.6</v>
      </c>
      <c r="M524" s="5" t="str">
        <f>IF(Table1[[#This Row],[DISCOUNT PERCENTAGE(%)]]&gt;=50%,"YES", "NO")</f>
        <v>YES</v>
      </c>
      <c r="N524" s="12">
        <f>Table1[[#This Row],[ACTUAL PRICE]]-Table1[[#This Row],[DISCOUNTED PRICE]]/Table1[[#This Row],[ACTUAL PRICE]]*100</f>
        <v>1984.9429714857429</v>
      </c>
    </row>
    <row r="525" spans="1:14" x14ac:dyDescent="0.25">
      <c r="A525" s="5" t="s">
        <v>4511</v>
      </c>
      <c r="B525" s="5" t="s">
        <v>13557</v>
      </c>
      <c r="C525" s="5" t="s">
        <v>13075</v>
      </c>
      <c r="D525" s="12">
        <v>7998</v>
      </c>
      <c r="E525" s="12">
        <v>11999</v>
      </c>
      <c r="F525" s="20">
        <v>0.33</v>
      </c>
      <c r="G5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25" s="5">
        <v>3.8</v>
      </c>
      <c r="I525" s="6">
        <v>125</v>
      </c>
      <c r="J525" s="15">
        <f t="shared" si="8"/>
        <v>1499875</v>
      </c>
      <c r="K525" s="15" t="str">
        <f>IF(Table1[[#This Row],[ACTUAL PRICE]]&lt;200, "&lt;200", IF(Table1[[#This Row],[ACTUAL PRICE]]&lt;=500, "200 - 500", "&gt;500"))</f>
        <v>&gt;500</v>
      </c>
      <c r="L525" s="6">
        <f>Table1[[#This Row],[RATING]]*Table1[[#This Row],[RATING COUNT]]</f>
        <v>475</v>
      </c>
      <c r="M525" s="5" t="str">
        <f>IF(Table1[[#This Row],[DISCOUNT PERCENTAGE(%)]]&gt;=50%,"YES", "NO")</f>
        <v>NO</v>
      </c>
      <c r="N525" s="12">
        <f>Table1[[#This Row],[ACTUAL PRICE]]-Table1[[#This Row],[DISCOUNTED PRICE]]/Table1[[#This Row],[ACTUAL PRICE]]*100</f>
        <v>11932.344445370447</v>
      </c>
    </row>
    <row r="526" spans="1:14" x14ac:dyDescent="0.25">
      <c r="A526" s="5" t="s">
        <v>4521</v>
      </c>
      <c r="B526" s="5" t="s">
        <v>13558</v>
      </c>
      <c r="C526" s="5" t="s">
        <v>13075</v>
      </c>
      <c r="D526" s="12">
        <v>249</v>
      </c>
      <c r="E526" s="12">
        <v>999</v>
      </c>
      <c r="F526" s="20">
        <v>0.75</v>
      </c>
      <c r="G5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26" s="5">
        <v>4.5</v>
      </c>
      <c r="I526" s="6">
        <v>38</v>
      </c>
      <c r="J526" s="15">
        <f t="shared" si="8"/>
        <v>37962</v>
      </c>
      <c r="K526" s="15" t="str">
        <f>IF(Table1[[#This Row],[ACTUAL PRICE]]&lt;200, "&lt;200", IF(Table1[[#This Row],[ACTUAL PRICE]]&lt;=500, "200 - 500", "&gt;500"))</f>
        <v>&gt;500</v>
      </c>
      <c r="L526" s="6">
        <f>Table1[[#This Row],[RATING]]*Table1[[#This Row],[RATING COUNT]]</f>
        <v>171</v>
      </c>
      <c r="M526" s="5" t="str">
        <f>IF(Table1[[#This Row],[DISCOUNT PERCENTAGE(%)]]&gt;=50%,"YES", "NO")</f>
        <v>YES</v>
      </c>
      <c r="N526" s="12">
        <f>Table1[[#This Row],[ACTUAL PRICE]]-Table1[[#This Row],[DISCOUNTED PRICE]]/Table1[[#This Row],[ACTUAL PRICE]]*100</f>
        <v>974.07507507507512</v>
      </c>
    </row>
    <row r="527" spans="1:14" x14ac:dyDescent="0.25">
      <c r="A527" s="5" t="s">
        <v>4531</v>
      </c>
      <c r="B527" s="5" t="s">
        <v>13559</v>
      </c>
      <c r="C527" s="5" t="s">
        <v>13075</v>
      </c>
      <c r="D527" s="12">
        <v>299</v>
      </c>
      <c r="E527" s="12">
        <v>599</v>
      </c>
      <c r="F527" s="20">
        <v>0.5</v>
      </c>
      <c r="G5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27" s="5">
        <v>4.3</v>
      </c>
      <c r="I527" s="6">
        <v>4674</v>
      </c>
      <c r="J527" s="15">
        <f t="shared" si="8"/>
        <v>2799726</v>
      </c>
      <c r="K527" s="15" t="str">
        <f>IF(Table1[[#This Row],[ACTUAL PRICE]]&lt;200, "&lt;200", IF(Table1[[#This Row],[ACTUAL PRICE]]&lt;=500, "200 - 500", "&gt;500"))</f>
        <v>&gt;500</v>
      </c>
      <c r="L527" s="6">
        <f>Table1[[#This Row],[RATING]]*Table1[[#This Row],[RATING COUNT]]</f>
        <v>20098.2</v>
      </c>
      <c r="M527" s="5" t="str">
        <f>IF(Table1[[#This Row],[DISCOUNT PERCENTAGE(%)]]&gt;=50%,"YES", "NO")</f>
        <v>YES</v>
      </c>
      <c r="N527" s="12">
        <f>Table1[[#This Row],[ACTUAL PRICE]]-Table1[[#This Row],[DISCOUNTED PRICE]]/Table1[[#This Row],[ACTUAL PRICE]]*100</f>
        <v>549.08347245409016</v>
      </c>
    </row>
    <row r="528" spans="1:14" x14ac:dyDescent="0.25">
      <c r="A528" s="5" t="s">
        <v>4541</v>
      </c>
      <c r="B528" s="5" t="s">
        <v>13560</v>
      </c>
      <c r="C528" s="5" t="s">
        <v>13075</v>
      </c>
      <c r="D528" s="12">
        <v>499</v>
      </c>
      <c r="E528" s="12">
        <v>1899</v>
      </c>
      <c r="F528" s="20">
        <v>0.74</v>
      </c>
      <c r="G5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28" s="5">
        <v>4.0999999999999996</v>
      </c>
      <c r="I528" s="6">
        <v>412</v>
      </c>
      <c r="J528" s="15">
        <f t="shared" si="8"/>
        <v>782388</v>
      </c>
      <c r="K528" s="15" t="str">
        <f>IF(Table1[[#This Row],[ACTUAL PRICE]]&lt;200, "&lt;200", IF(Table1[[#This Row],[ACTUAL PRICE]]&lt;=500, "200 - 500", "&gt;500"))</f>
        <v>&gt;500</v>
      </c>
      <c r="L528" s="6">
        <f>Table1[[#This Row],[RATING]]*Table1[[#This Row],[RATING COUNT]]</f>
        <v>1689.1999999999998</v>
      </c>
      <c r="M528" s="5" t="str">
        <f>IF(Table1[[#This Row],[DISCOUNT PERCENTAGE(%)]]&gt;=50%,"YES", "NO")</f>
        <v>YES</v>
      </c>
      <c r="N528" s="12">
        <f>Table1[[#This Row],[ACTUAL PRICE]]-Table1[[#This Row],[DISCOUNTED PRICE]]/Table1[[#This Row],[ACTUAL PRICE]]*100</f>
        <v>1872.7230121116377</v>
      </c>
    </row>
    <row r="529" spans="1:14" x14ac:dyDescent="0.25">
      <c r="A529" s="5" t="s">
        <v>4551</v>
      </c>
      <c r="B529" s="5" t="s">
        <v>13561</v>
      </c>
      <c r="C529" s="5" t="s">
        <v>13075</v>
      </c>
      <c r="D529" s="12">
        <v>899</v>
      </c>
      <c r="E529" s="12">
        <v>3499</v>
      </c>
      <c r="F529" s="20">
        <v>0.74</v>
      </c>
      <c r="G5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29" s="5">
        <v>3</v>
      </c>
      <c r="I529" s="6">
        <v>681</v>
      </c>
      <c r="J529" s="15">
        <f t="shared" si="8"/>
        <v>2382819</v>
      </c>
      <c r="K529" s="15" t="str">
        <f>IF(Table1[[#This Row],[ACTUAL PRICE]]&lt;200, "&lt;200", IF(Table1[[#This Row],[ACTUAL PRICE]]&lt;=500, "200 - 500", "&gt;500"))</f>
        <v>&gt;500</v>
      </c>
      <c r="L529" s="6">
        <f>Table1[[#This Row],[RATING]]*Table1[[#This Row],[RATING COUNT]]</f>
        <v>2043</v>
      </c>
      <c r="M529" s="5" t="str">
        <f>IF(Table1[[#This Row],[DISCOUNT PERCENTAGE(%)]]&gt;=50%,"YES", "NO")</f>
        <v>YES</v>
      </c>
      <c r="N529" s="12">
        <f>Table1[[#This Row],[ACTUAL PRICE]]-Table1[[#This Row],[DISCOUNTED PRICE]]/Table1[[#This Row],[ACTUAL PRICE]]*100</f>
        <v>3473.3069448413835</v>
      </c>
    </row>
    <row r="530" spans="1:14" x14ac:dyDescent="0.25">
      <c r="A530" s="5" t="s">
        <v>4561</v>
      </c>
      <c r="B530" s="5" t="s">
        <v>13562</v>
      </c>
      <c r="C530" s="5" t="s">
        <v>13075</v>
      </c>
      <c r="D530" s="12">
        <v>1599</v>
      </c>
      <c r="E530" s="12">
        <v>3499</v>
      </c>
      <c r="F530" s="20">
        <v>0.54</v>
      </c>
      <c r="G5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30" s="5">
        <v>4</v>
      </c>
      <c r="I530" s="6">
        <v>36384</v>
      </c>
      <c r="J530" s="15">
        <f t="shared" si="8"/>
        <v>127307616</v>
      </c>
      <c r="K530" s="15" t="str">
        <f>IF(Table1[[#This Row],[ACTUAL PRICE]]&lt;200, "&lt;200", IF(Table1[[#This Row],[ACTUAL PRICE]]&lt;=500, "200 - 500", "&gt;500"))</f>
        <v>&gt;500</v>
      </c>
      <c r="L530" s="6">
        <f>Table1[[#This Row],[RATING]]*Table1[[#This Row],[RATING COUNT]]</f>
        <v>145536</v>
      </c>
      <c r="M530" s="5" t="str">
        <f>IF(Table1[[#This Row],[DISCOUNT PERCENTAGE(%)]]&gt;=50%,"YES", "NO")</f>
        <v>YES</v>
      </c>
      <c r="N530" s="12">
        <f>Table1[[#This Row],[ACTUAL PRICE]]-Table1[[#This Row],[DISCOUNTED PRICE]]/Table1[[#This Row],[ACTUAL PRICE]]*100</f>
        <v>3453.3012289225494</v>
      </c>
    </row>
    <row r="531" spans="1:14" x14ac:dyDescent="0.25">
      <c r="A531" s="5" t="s">
        <v>4571</v>
      </c>
      <c r="B531" s="5" t="s">
        <v>13563</v>
      </c>
      <c r="C531" s="5" t="s">
        <v>13075</v>
      </c>
      <c r="D531" s="12">
        <v>120</v>
      </c>
      <c r="E531" s="12">
        <v>999</v>
      </c>
      <c r="F531" s="20">
        <v>0.88</v>
      </c>
      <c r="G5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31" s="5">
        <v>3.9</v>
      </c>
      <c r="I531" s="6">
        <v>6491</v>
      </c>
      <c r="J531" s="15">
        <f t="shared" si="8"/>
        <v>6484509</v>
      </c>
      <c r="K531" s="15" t="str">
        <f>IF(Table1[[#This Row],[ACTUAL PRICE]]&lt;200, "&lt;200", IF(Table1[[#This Row],[ACTUAL PRICE]]&lt;=500, "200 - 500", "&gt;500"))</f>
        <v>&gt;500</v>
      </c>
      <c r="L531" s="6">
        <f>Table1[[#This Row],[RATING]]*Table1[[#This Row],[RATING COUNT]]</f>
        <v>25314.899999999998</v>
      </c>
      <c r="M531" s="5" t="str">
        <f>IF(Table1[[#This Row],[DISCOUNT PERCENTAGE(%)]]&gt;=50%,"YES", "NO")</f>
        <v>YES</v>
      </c>
      <c r="N531" s="12">
        <f>Table1[[#This Row],[ACTUAL PRICE]]-Table1[[#This Row],[DISCOUNTED PRICE]]/Table1[[#This Row],[ACTUAL PRICE]]*100</f>
        <v>986.98798798798794</v>
      </c>
    </row>
    <row r="532" spans="1:14" x14ac:dyDescent="0.25">
      <c r="A532" s="5" t="s">
        <v>4582</v>
      </c>
      <c r="B532" s="5" t="s">
        <v>13564</v>
      </c>
      <c r="C532" s="5" t="s">
        <v>13075</v>
      </c>
      <c r="D532" s="12">
        <v>3999</v>
      </c>
      <c r="E532" s="12">
        <v>6999</v>
      </c>
      <c r="F532" s="20">
        <v>0.43</v>
      </c>
      <c r="G5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32" s="5">
        <v>4.0999999999999996</v>
      </c>
      <c r="I532" s="6">
        <v>10229</v>
      </c>
      <c r="J532" s="15">
        <f t="shared" si="8"/>
        <v>71592771</v>
      </c>
      <c r="K532" s="15" t="str">
        <f>IF(Table1[[#This Row],[ACTUAL PRICE]]&lt;200, "&lt;200", IF(Table1[[#This Row],[ACTUAL PRICE]]&lt;=500, "200 - 500", "&gt;500"))</f>
        <v>&gt;500</v>
      </c>
      <c r="L532" s="6">
        <f>Table1[[#This Row],[RATING]]*Table1[[#This Row],[RATING COUNT]]</f>
        <v>41938.899999999994</v>
      </c>
      <c r="M532" s="5" t="str">
        <f>IF(Table1[[#This Row],[DISCOUNT PERCENTAGE(%)]]&gt;=50%,"YES", "NO")</f>
        <v>NO</v>
      </c>
      <c r="N532" s="12">
        <f>Table1[[#This Row],[ACTUAL PRICE]]-Table1[[#This Row],[DISCOUNTED PRICE]]/Table1[[#This Row],[ACTUAL PRICE]]*100</f>
        <v>6941.8632661808833</v>
      </c>
    </row>
    <row r="533" spans="1:14" x14ac:dyDescent="0.25">
      <c r="A533" s="5" t="s">
        <v>4592</v>
      </c>
      <c r="B533" s="5" t="s">
        <v>13565</v>
      </c>
      <c r="C533" s="5" t="s">
        <v>13075</v>
      </c>
      <c r="D533" s="12">
        <v>12999</v>
      </c>
      <c r="E533" s="12">
        <v>18999</v>
      </c>
      <c r="F533" s="20">
        <v>0.32</v>
      </c>
      <c r="G5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33" s="5">
        <v>4.0999999999999996</v>
      </c>
      <c r="I533" s="6">
        <v>50772</v>
      </c>
      <c r="J533" s="15">
        <f t="shared" si="8"/>
        <v>964617228</v>
      </c>
      <c r="K533" s="15" t="str">
        <f>IF(Table1[[#This Row],[ACTUAL PRICE]]&lt;200, "&lt;200", IF(Table1[[#This Row],[ACTUAL PRICE]]&lt;=500, "200 - 500", "&gt;500"))</f>
        <v>&gt;500</v>
      </c>
      <c r="L533" s="6">
        <f>Table1[[#This Row],[RATING]]*Table1[[#This Row],[RATING COUNT]]</f>
        <v>208165.19999999998</v>
      </c>
      <c r="M533" s="5" t="str">
        <f>IF(Table1[[#This Row],[DISCOUNT PERCENTAGE(%)]]&gt;=50%,"YES", "NO")</f>
        <v>NO</v>
      </c>
      <c r="N533" s="12">
        <f>Table1[[#This Row],[ACTUAL PRICE]]-Table1[[#This Row],[DISCOUNTED PRICE]]/Table1[[#This Row],[ACTUAL PRICE]]*100</f>
        <v>18930.580609505763</v>
      </c>
    </row>
    <row r="534" spans="1:14" x14ac:dyDescent="0.25">
      <c r="A534" s="5" t="s">
        <v>4594</v>
      </c>
      <c r="B534" s="5" t="s">
        <v>13566</v>
      </c>
      <c r="C534" s="5" t="s">
        <v>13075</v>
      </c>
      <c r="D534" s="12">
        <v>1599</v>
      </c>
      <c r="E534" s="12">
        <v>2599</v>
      </c>
      <c r="F534" s="20">
        <v>0.38</v>
      </c>
      <c r="G5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34" s="5">
        <v>4.3</v>
      </c>
      <c r="I534" s="6">
        <v>1801</v>
      </c>
      <c r="J534" s="15">
        <f t="shared" si="8"/>
        <v>4680799</v>
      </c>
      <c r="K534" s="15" t="str">
        <f>IF(Table1[[#This Row],[ACTUAL PRICE]]&lt;200, "&lt;200", IF(Table1[[#This Row],[ACTUAL PRICE]]&lt;=500, "200 - 500", "&gt;500"))</f>
        <v>&gt;500</v>
      </c>
      <c r="L534" s="6">
        <f>Table1[[#This Row],[RATING]]*Table1[[#This Row],[RATING COUNT]]</f>
        <v>7744.2999999999993</v>
      </c>
      <c r="M534" s="5" t="str">
        <f>IF(Table1[[#This Row],[DISCOUNT PERCENTAGE(%)]]&gt;=50%,"YES", "NO")</f>
        <v>NO</v>
      </c>
      <c r="N534" s="12">
        <f>Table1[[#This Row],[ACTUAL PRICE]]-Table1[[#This Row],[DISCOUNTED PRICE]]/Table1[[#This Row],[ACTUAL PRICE]]*100</f>
        <v>2537.4763370527126</v>
      </c>
    </row>
    <row r="535" spans="1:14" x14ac:dyDescent="0.25">
      <c r="A535" s="5" t="s">
        <v>4604</v>
      </c>
      <c r="B535" s="5" t="s">
        <v>13567</v>
      </c>
      <c r="C535" s="5" t="s">
        <v>13075</v>
      </c>
      <c r="D535" s="12">
        <v>699</v>
      </c>
      <c r="E535" s="12">
        <v>1199</v>
      </c>
      <c r="F535" s="20">
        <v>0.42</v>
      </c>
      <c r="G5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35" s="5">
        <v>4</v>
      </c>
      <c r="I535" s="6">
        <v>14404</v>
      </c>
      <c r="J535" s="15">
        <f t="shared" si="8"/>
        <v>17270396</v>
      </c>
      <c r="K535" s="15" t="str">
        <f>IF(Table1[[#This Row],[ACTUAL PRICE]]&lt;200, "&lt;200", IF(Table1[[#This Row],[ACTUAL PRICE]]&lt;=500, "200 - 500", "&gt;500"))</f>
        <v>&gt;500</v>
      </c>
      <c r="L535" s="6">
        <f>Table1[[#This Row],[RATING]]*Table1[[#This Row],[RATING COUNT]]</f>
        <v>57616</v>
      </c>
      <c r="M535" s="5" t="str">
        <f>IF(Table1[[#This Row],[DISCOUNT PERCENTAGE(%)]]&gt;=50%,"YES", "NO")</f>
        <v>NO</v>
      </c>
      <c r="N535" s="12">
        <f>Table1[[#This Row],[ACTUAL PRICE]]-Table1[[#This Row],[DISCOUNTED PRICE]]/Table1[[#This Row],[ACTUAL PRICE]]*100</f>
        <v>1140.7014178482068</v>
      </c>
    </row>
    <row r="536" spans="1:14" x14ac:dyDescent="0.25">
      <c r="A536" s="5" t="s">
        <v>4609</v>
      </c>
      <c r="B536" s="5" t="s">
        <v>13568</v>
      </c>
      <c r="C536" s="5" t="s">
        <v>13075</v>
      </c>
      <c r="D536" s="12">
        <v>99</v>
      </c>
      <c r="E536" s="12">
        <v>999</v>
      </c>
      <c r="F536" s="20">
        <v>0.9</v>
      </c>
      <c r="G5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36" s="5">
        <v>4.4000000000000004</v>
      </c>
      <c r="I536" s="6">
        <v>305</v>
      </c>
      <c r="J536" s="15">
        <f t="shared" si="8"/>
        <v>304695</v>
      </c>
      <c r="K536" s="15" t="str">
        <f>IF(Table1[[#This Row],[ACTUAL PRICE]]&lt;200, "&lt;200", IF(Table1[[#This Row],[ACTUAL PRICE]]&lt;=500, "200 - 500", "&gt;500"))</f>
        <v>&gt;500</v>
      </c>
      <c r="L536" s="6">
        <f>Table1[[#This Row],[RATING]]*Table1[[#This Row],[RATING COUNT]]</f>
        <v>1342</v>
      </c>
      <c r="M536" s="5" t="str">
        <f>IF(Table1[[#This Row],[DISCOUNT PERCENTAGE(%)]]&gt;=50%,"YES", "NO")</f>
        <v>YES</v>
      </c>
      <c r="N536" s="12">
        <f>Table1[[#This Row],[ACTUAL PRICE]]-Table1[[#This Row],[DISCOUNTED PRICE]]/Table1[[#This Row],[ACTUAL PRICE]]*100</f>
        <v>989.09009009009014</v>
      </c>
    </row>
    <row r="537" spans="1:14" x14ac:dyDescent="0.25">
      <c r="A537" s="5" t="s">
        <v>4620</v>
      </c>
      <c r="B537" s="5" t="s">
        <v>13569</v>
      </c>
      <c r="C537" s="5" t="s">
        <v>13075</v>
      </c>
      <c r="D537" s="12">
        <v>7915</v>
      </c>
      <c r="E537" s="12">
        <v>9999</v>
      </c>
      <c r="F537" s="20">
        <v>0.21</v>
      </c>
      <c r="G5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37" s="5">
        <v>4.3</v>
      </c>
      <c r="I537" s="6">
        <v>1376</v>
      </c>
      <c r="J537" s="15">
        <f t="shared" si="8"/>
        <v>13758624</v>
      </c>
      <c r="K537" s="15" t="str">
        <f>IF(Table1[[#This Row],[ACTUAL PRICE]]&lt;200, "&lt;200", IF(Table1[[#This Row],[ACTUAL PRICE]]&lt;=500, "200 - 500", "&gt;500"))</f>
        <v>&gt;500</v>
      </c>
      <c r="L537" s="6">
        <f>Table1[[#This Row],[RATING]]*Table1[[#This Row],[RATING COUNT]]</f>
        <v>5916.8</v>
      </c>
      <c r="M537" s="5" t="str">
        <f>IF(Table1[[#This Row],[DISCOUNT PERCENTAGE(%)]]&gt;=50%,"YES", "NO")</f>
        <v>NO</v>
      </c>
      <c r="N537" s="12">
        <f>Table1[[#This Row],[ACTUAL PRICE]]-Table1[[#This Row],[DISCOUNTED PRICE]]/Table1[[#This Row],[ACTUAL PRICE]]*100</f>
        <v>9919.8420842084215</v>
      </c>
    </row>
    <row r="538" spans="1:14" x14ac:dyDescent="0.25">
      <c r="A538" s="5" t="s">
        <v>4630</v>
      </c>
      <c r="B538" s="5" t="s">
        <v>13431</v>
      </c>
      <c r="C538" s="5" t="s">
        <v>13075</v>
      </c>
      <c r="D538" s="12">
        <v>1499</v>
      </c>
      <c r="E538" s="12">
        <v>7999</v>
      </c>
      <c r="F538" s="20">
        <v>0.81</v>
      </c>
      <c r="G5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38" s="5">
        <v>4.2</v>
      </c>
      <c r="I538" s="6">
        <v>22638</v>
      </c>
      <c r="J538" s="15">
        <f t="shared" si="8"/>
        <v>181081362</v>
      </c>
      <c r="K538" s="15" t="str">
        <f>IF(Table1[[#This Row],[ACTUAL PRICE]]&lt;200, "&lt;200", IF(Table1[[#This Row],[ACTUAL PRICE]]&lt;=500, "200 - 500", "&gt;500"))</f>
        <v>&gt;500</v>
      </c>
      <c r="L538" s="6">
        <f>Table1[[#This Row],[RATING]]*Table1[[#This Row],[RATING COUNT]]</f>
        <v>95079.6</v>
      </c>
      <c r="M538" s="5" t="str">
        <f>IF(Table1[[#This Row],[DISCOUNT PERCENTAGE(%)]]&gt;=50%,"YES", "NO")</f>
        <v>YES</v>
      </c>
      <c r="N538" s="12">
        <f>Table1[[#This Row],[ACTUAL PRICE]]-Table1[[#This Row],[DISCOUNTED PRICE]]/Table1[[#This Row],[ACTUAL PRICE]]*100</f>
        <v>7980.2601575196895</v>
      </c>
    </row>
    <row r="539" spans="1:14" x14ac:dyDescent="0.25">
      <c r="A539" s="5" t="s">
        <v>4635</v>
      </c>
      <c r="B539" s="5" t="s">
        <v>13570</v>
      </c>
      <c r="C539" s="5" t="s">
        <v>13075</v>
      </c>
      <c r="D539" s="12">
        <v>1055</v>
      </c>
      <c r="E539" s="12">
        <v>1249</v>
      </c>
      <c r="F539" s="20">
        <v>0.16</v>
      </c>
      <c r="G5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39" s="5">
        <v>3.8</v>
      </c>
      <c r="I539" s="6">
        <v>2352</v>
      </c>
      <c r="J539" s="15">
        <f t="shared" si="8"/>
        <v>2937648</v>
      </c>
      <c r="K539" s="15" t="str">
        <f>IF(Table1[[#This Row],[ACTUAL PRICE]]&lt;200, "&lt;200", IF(Table1[[#This Row],[ACTUAL PRICE]]&lt;=500, "200 - 500", "&gt;500"))</f>
        <v>&gt;500</v>
      </c>
      <c r="L539" s="6">
        <f>Table1[[#This Row],[RATING]]*Table1[[#This Row],[RATING COUNT]]</f>
        <v>8937.6</v>
      </c>
      <c r="M539" s="5" t="str">
        <f>IF(Table1[[#This Row],[DISCOUNT PERCENTAGE(%)]]&gt;=50%,"YES", "NO")</f>
        <v>NO</v>
      </c>
      <c r="N539" s="12">
        <f>Table1[[#This Row],[ACTUAL PRICE]]-Table1[[#This Row],[DISCOUNTED PRICE]]/Table1[[#This Row],[ACTUAL PRICE]]*100</f>
        <v>1164.5324259407525</v>
      </c>
    </row>
    <row r="540" spans="1:14" x14ac:dyDescent="0.25">
      <c r="A540" s="5" t="s">
        <v>4645</v>
      </c>
      <c r="B540" s="5" t="s">
        <v>13571</v>
      </c>
      <c r="C540" s="5" t="s">
        <v>13075</v>
      </c>
      <c r="D540" s="12">
        <v>150</v>
      </c>
      <c r="E540" s="12">
        <v>599</v>
      </c>
      <c r="F540" s="20">
        <v>0.75</v>
      </c>
      <c r="G5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40" s="5">
        <v>4.3</v>
      </c>
      <c r="I540" s="6">
        <v>714</v>
      </c>
      <c r="J540" s="15">
        <f t="shared" si="8"/>
        <v>427686</v>
      </c>
      <c r="K540" s="15" t="str">
        <f>IF(Table1[[#This Row],[ACTUAL PRICE]]&lt;200, "&lt;200", IF(Table1[[#This Row],[ACTUAL PRICE]]&lt;=500, "200 - 500", "&gt;500"))</f>
        <v>&gt;500</v>
      </c>
      <c r="L540" s="6">
        <f>Table1[[#This Row],[RATING]]*Table1[[#This Row],[RATING COUNT]]</f>
        <v>3070.2</v>
      </c>
      <c r="M540" s="5" t="str">
        <f>IF(Table1[[#This Row],[DISCOUNT PERCENTAGE(%)]]&gt;=50%,"YES", "NO")</f>
        <v>YES</v>
      </c>
      <c r="N540" s="12">
        <f>Table1[[#This Row],[ACTUAL PRICE]]-Table1[[#This Row],[DISCOUNTED PRICE]]/Table1[[#This Row],[ACTUAL PRICE]]*100</f>
        <v>573.95826377295498</v>
      </c>
    </row>
    <row r="541" spans="1:14" x14ac:dyDescent="0.25">
      <c r="A541" s="5" t="s">
        <v>4657</v>
      </c>
      <c r="B541" s="5" t="s">
        <v>13572</v>
      </c>
      <c r="C541" s="5" t="s">
        <v>13075</v>
      </c>
      <c r="D541" s="12">
        <v>474</v>
      </c>
      <c r="E541" s="12">
        <v>1799</v>
      </c>
      <c r="F541" s="20">
        <v>0.74</v>
      </c>
      <c r="G5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41" s="5">
        <v>4.3</v>
      </c>
      <c r="I541" s="6">
        <v>1454</v>
      </c>
      <c r="J541" s="15">
        <f t="shared" si="8"/>
        <v>2615746</v>
      </c>
      <c r="K541" s="15" t="str">
        <f>IF(Table1[[#This Row],[ACTUAL PRICE]]&lt;200, "&lt;200", IF(Table1[[#This Row],[ACTUAL PRICE]]&lt;=500, "200 - 500", "&gt;500"))</f>
        <v>&gt;500</v>
      </c>
      <c r="L541" s="6">
        <f>Table1[[#This Row],[RATING]]*Table1[[#This Row],[RATING COUNT]]</f>
        <v>6252.2</v>
      </c>
      <c r="M541" s="5" t="str">
        <f>IF(Table1[[#This Row],[DISCOUNT PERCENTAGE(%)]]&gt;=50%,"YES", "NO")</f>
        <v>YES</v>
      </c>
      <c r="N541" s="12">
        <f>Table1[[#This Row],[ACTUAL PRICE]]-Table1[[#This Row],[DISCOUNTED PRICE]]/Table1[[#This Row],[ACTUAL PRICE]]*100</f>
        <v>1772.6520289049472</v>
      </c>
    </row>
    <row r="542" spans="1:14" x14ac:dyDescent="0.25">
      <c r="A542" s="5" t="s">
        <v>4668</v>
      </c>
      <c r="B542" s="5" t="s">
        <v>13573</v>
      </c>
      <c r="C542" s="5" t="s">
        <v>13075</v>
      </c>
      <c r="D542" s="12">
        <v>239</v>
      </c>
      <c r="E542" s="12">
        <v>599</v>
      </c>
      <c r="F542" s="20">
        <v>0.6</v>
      </c>
      <c r="G5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42" s="5">
        <v>3.9</v>
      </c>
      <c r="I542" s="6">
        <v>2147</v>
      </c>
      <c r="J542" s="15">
        <f t="shared" si="8"/>
        <v>1286053</v>
      </c>
      <c r="K542" s="15" t="str">
        <f>IF(Table1[[#This Row],[ACTUAL PRICE]]&lt;200, "&lt;200", IF(Table1[[#This Row],[ACTUAL PRICE]]&lt;=500, "200 - 500", "&gt;500"))</f>
        <v>&gt;500</v>
      </c>
      <c r="L542" s="6">
        <f>Table1[[#This Row],[RATING]]*Table1[[#This Row],[RATING COUNT]]</f>
        <v>8373.2999999999993</v>
      </c>
      <c r="M542" s="5" t="str">
        <f>IF(Table1[[#This Row],[DISCOUNT PERCENTAGE(%)]]&gt;=50%,"YES", "NO")</f>
        <v>YES</v>
      </c>
      <c r="N542" s="12">
        <f>Table1[[#This Row],[ACTUAL PRICE]]-Table1[[#This Row],[DISCOUNTED PRICE]]/Table1[[#This Row],[ACTUAL PRICE]]*100</f>
        <v>559.10016694490821</v>
      </c>
    </row>
    <row r="543" spans="1:14" x14ac:dyDescent="0.25">
      <c r="A543" s="5" t="s">
        <v>4673</v>
      </c>
      <c r="B543" s="5" t="s">
        <v>13439</v>
      </c>
      <c r="C543" s="5" t="s">
        <v>13075</v>
      </c>
      <c r="D543" s="12">
        <v>7499</v>
      </c>
      <c r="E543" s="12">
        <v>9499</v>
      </c>
      <c r="F543" s="20">
        <v>0.21</v>
      </c>
      <c r="G5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43" s="5">
        <v>4.0999999999999996</v>
      </c>
      <c r="I543" s="6">
        <v>313832</v>
      </c>
      <c r="J543" s="15">
        <f t="shared" si="8"/>
        <v>2981090168</v>
      </c>
      <c r="K543" s="15" t="str">
        <f>IF(Table1[[#This Row],[ACTUAL PRICE]]&lt;200, "&lt;200", IF(Table1[[#This Row],[ACTUAL PRICE]]&lt;=500, "200 - 500", "&gt;500"))</f>
        <v>&gt;500</v>
      </c>
      <c r="L543" s="6">
        <f>Table1[[#This Row],[RATING]]*Table1[[#This Row],[RATING COUNT]]</f>
        <v>1286711.2</v>
      </c>
      <c r="M543" s="5" t="str">
        <f>IF(Table1[[#This Row],[DISCOUNT PERCENTAGE(%)]]&gt;=50%,"YES", "NO")</f>
        <v>NO</v>
      </c>
      <c r="N543" s="12">
        <f>Table1[[#This Row],[ACTUAL PRICE]]-Table1[[#This Row],[DISCOUNTED PRICE]]/Table1[[#This Row],[ACTUAL PRICE]]*100</f>
        <v>9420.0548478787241</v>
      </c>
    </row>
    <row r="544" spans="1:14" x14ac:dyDescent="0.25">
      <c r="A544" s="5" t="s">
        <v>4677</v>
      </c>
      <c r="B544" s="5" t="s">
        <v>13574</v>
      </c>
      <c r="C544" s="5" t="s">
        <v>13075</v>
      </c>
      <c r="D544" s="12">
        <v>265</v>
      </c>
      <c r="E544" s="12">
        <v>999</v>
      </c>
      <c r="F544" s="20">
        <v>0.73</v>
      </c>
      <c r="G5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44" s="5">
        <v>3.7</v>
      </c>
      <c r="I544" s="6">
        <v>465</v>
      </c>
      <c r="J544" s="15">
        <f t="shared" si="8"/>
        <v>464535</v>
      </c>
      <c r="K544" s="15" t="str">
        <f>IF(Table1[[#This Row],[ACTUAL PRICE]]&lt;200, "&lt;200", IF(Table1[[#This Row],[ACTUAL PRICE]]&lt;=500, "200 - 500", "&gt;500"))</f>
        <v>&gt;500</v>
      </c>
      <c r="L544" s="6">
        <f>Table1[[#This Row],[RATING]]*Table1[[#This Row],[RATING COUNT]]</f>
        <v>1720.5</v>
      </c>
      <c r="M544" s="5" t="str">
        <f>IF(Table1[[#This Row],[DISCOUNT PERCENTAGE(%)]]&gt;=50%,"YES", "NO")</f>
        <v>YES</v>
      </c>
      <c r="N544" s="12">
        <f>Table1[[#This Row],[ACTUAL PRICE]]-Table1[[#This Row],[DISCOUNTED PRICE]]/Table1[[#This Row],[ACTUAL PRICE]]*100</f>
        <v>972.47347347347352</v>
      </c>
    </row>
    <row r="545" spans="1:14" x14ac:dyDescent="0.25">
      <c r="A545" s="5" t="s">
        <v>4687</v>
      </c>
      <c r="B545" s="5" t="s">
        <v>13575</v>
      </c>
      <c r="C545" s="5" t="s">
        <v>13075</v>
      </c>
      <c r="D545" s="12">
        <v>37990</v>
      </c>
      <c r="E545" s="12">
        <v>74999</v>
      </c>
      <c r="F545" s="20">
        <v>0.49</v>
      </c>
      <c r="G5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45" s="5">
        <v>4.2</v>
      </c>
      <c r="I545" s="6">
        <v>27790</v>
      </c>
      <c r="J545" s="15">
        <f t="shared" si="8"/>
        <v>2084222210</v>
      </c>
      <c r="K545" s="15" t="str">
        <f>IF(Table1[[#This Row],[ACTUAL PRICE]]&lt;200, "&lt;200", IF(Table1[[#This Row],[ACTUAL PRICE]]&lt;=500, "200 - 500", "&gt;500"))</f>
        <v>&gt;500</v>
      </c>
      <c r="L545" s="6">
        <f>Table1[[#This Row],[RATING]]*Table1[[#This Row],[RATING COUNT]]</f>
        <v>116718</v>
      </c>
      <c r="M545" s="5" t="str">
        <f>IF(Table1[[#This Row],[DISCOUNT PERCENTAGE(%)]]&gt;=50%,"YES", "NO")</f>
        <v>NO</v>
      </c>
      <c r="N545" s="12">
        <f>Table1[[#This Row],[ACTUAL PRICE]]-Table1[[#This Row],[DISCOUNTED PRICE]]/Table1[[#This Row],[ACTUAL PRICE]]*100</f>
        <v>74948.345991279886</v>
      </c>
    </row>
    <row r="546" spans="1:14" x14ac:dyDescent="0.25">
      <c r="A546" s="5" t="s">
        <v>4701</v>
      </c>
      <c r="B546" s="5" t="s">
        <v>13576</v>
      </c>
      <c r="C546" s="5" t="s">
        <v>13075</v>
      </c>
      <c r="D546" s="12">
        <v>1799</v>
      </c>
      <c r="E546" s="12">
        <v>3999</v>
      </c>
      <c r="F546" s="20">
        <v>0.55000000000000004</v>
      </c>
      <c r="G5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46" s="5">
        <v>4.5999999999999996</v>
      </c>
      <c r="I546" s="6">
        <v>245</v>
      </c>
      <c r="J546" s="15">
        <f t="shared" si="8"/>
        <v>979755</v>
      </c>
      <c r="K546" s="15" t="str">
        <f>IF(Table1[[#This Row],[ACTUAL PRICE]]&lt;200, "&lt;200", IF(Table1[[#This Row],[ACTUAL PRICE]]&lt;=500, "200 - 500", "&gt;500"))</f>
        <v>&gt;500</v>
      </c>
      <c r="L546" s="6">
        <f>Table1[[#This Row],[RATING]]*Table1[[#This Row],[RATING COUNT]]</f>
        <v>1127</v>
      </c>
      <c r="M546" s="5" t="str">
        <f>IF(Table1[[#This Row],[DISCOUNT PERCENTAGE(%)]]&gt;=50%,"YES", "NO")</f>
        <v>YES</v>
      </c>
      <c r="N546" s="12">
        <f>Table1[[#This Row],[ACTUAL PRICE]]-Table1[[#This Row],[DISCOUNTED PRICE]]/Table1[[#This Row],[ACTUAL PRICE]]*100</f>
        <v>3954.0137534383598</v>
      </c>
    </row>
    <row r="547" spans="1:14" x14ac:dyDescent="0.25">
      <c r="A547" s="5" t="s">
        <v>4711</v>
      </c>
      <c r="B547" s="5" t="s">
        <v>13577</v>
      </c>
      <c r="C547" s="5" t="s">
        <v>13075</v>
      </c>
      <c r="D547" s="12">
        <v>8499</v>
      </c>
      <c r="E547" s="12">
        <v>11999</v>
      </c>
      <c r="F547" s="20">
        <v>0.28999999999999998</v>
      </c>
      <c r="G5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47" s="5">
        <v>3.9</v>
      </c>
      <c r="I547" s="6">
        <v>276</v>
      </c>
      <c r="J547" s="15">
        <f t="shared" si="8"/>
        <v>3311724</v>
      </c>
      <c r="K547" s="15" t="str">
        <f>IF(Table1[[#This Row],[ACTUAL PRICE]]&lt;200, "&lt;200", IF(Table1[[#This Row],[ACTUAL PRICE]]&lt;=500, "200 - 500", "&gt;500"))</f>
        <v>&gt;500</v>
      </c>
      <c r="L547" s="6">
        <f>Table1[[#This Row],[RATING]]*Table1[[#This Row],[RATING COUNT]]</f>
        <v>1076.3999999999999</v>
      </c>
      <c r="M547" s="5" t="str">
        <f>IF(Table1[[#This Row],[DISCOUNT PERCENTAGE(%)]]&gt;=50%,"YES", "NO")</f>
        <v>NO</v>
      </c>
      <c r="N547" s="12">
        <f>Table1[[#This Row],[ACTUAL PRICE]]-Table1[[#This Row],[DISCOUNTED PRICE]]/Table1[[#This Row],[ACTUAL PRICE]]*100</f>
        <v>11928.169097424785</v>
      </c>
    </row>
    <row r="548" spans="1:14" x14ac:dyDescent="0.25">
      <c r="A548" s="5" t="s">
        <v>4721</v>
      </c>
      <c r="B548" s="5" t="s">
        <v>13578</v>
      </c>
      <c r="C548" s="5" t="s">
        <v>13075</v>
      </c>
      <c r="D548" s="12">
        <v>1999</v>
      </c>
      <c r="E548" s="12">
        <v>3999</v>
      </c>
      <c r="F548" s="20">
        <v>0.5</v>
      </c>
      <c r="G5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48" s="5">
        <v>4</v>
      </c>
      <c r="I548" s="6">
        <v>30254</v>
      </c>
      <c r="J548" s="15">
        <f t="shared" si="8"/>
        <v>120985746</v>
      </c>
      <c r="K548" s="15" t="str">
        <f>IF(Table1[[#This Row],[ACTUAL PRICE]]&lt;200, "&lt;200", IF(Table1[[#This Row],[ACTUAL PRICE]]&lt;=500, "200 - 500", "&gt;500"))</f>
        <v>&gt;500</v>
      </c>
      <c r="L548" s="6">
        <f>Table1[[#This Row],[RATING]]*Table1[[#This Row],[RATING COUNT]]</f>
        <v>121016</v>
      </c>
      <c r="M548" s="5" t="str">
        <f>IF(Table1[[#This Row],[DISCOUNT PERCENTAGE(%)]]&gt;=50%,"YES", "NO")</f>
        <v>YES</v>
      </c>
      <c r="N548" s="12">
        <f>Table1[[#This Row],[ACTUAL PRICE]]-Table1[[#This Row],[DISCOUNTED PRICE]]/Table1[[#This Row],[ACTUAL PRICE]]*100</f>
        <v>3949.0125031257812</v>
      </c>
    </row>
    <row r="549" spans="1:14" x14ac:dyDescent="0.25">
      <c r="A549" s="5" t="s">
        <v>4731</v>
      </c>
      <c r="B549" s="5" t="s">
        <v>13442</v>
      </c>
      <c r="C549" s="5" t="s">
        <v>13075</v>
      </c>
      <c r="D549" s="12">
        <v>3999</v>
      </c>
      <c r="E549" s="12">
        <v>17999</v>
      </c>
      <c r="F549" s="20">
        <v>0.78</v>
      </c>
      <c r="G5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49" s="5">
        <v>4.3</v>
      </c>
      <c r="I549" s="6">
        <v>17161</v>
      </c>
      <c r="J549" s="15">
        <f t="shared" si="8"/>
        <v>308880839</v>
      </c>
      <c r="K549" s="15" t="str">
        <f>IF(Table1[[#This Row],[ACTUAL PRICE]]&lt;200, "&lt;200", IF(Table1[[#This Row],[ACTUAL PRICE]]&lt;=500, "200 - 500", "&gt;500"))</f>
        <v>&gt;500</v>
      </c>
      <c r="L549" s="6">
        <f>Table1[[#This Row],[RATING]]*Table1[[#This Row],[RATING COUNT]]</f>
        <v>73792.3</v>
      </c>
      <c r="M549" s="5" t="str">
        <f>IF(Table1[[#This Row],[DISCOUNT PERCENTAGE(%)]]&gt;=50%,"YES", "NO")</f>
        <v>YES</v>
      </c>
      <c r="N549" s="12">
        <f>Table1[[#This Row],[ACTUAL PRICE]]-Table1[[#This Row],[DISCOUNTED PRICE]]/Table1[[#This Row],[ACTUAL PRICE]]*100</f>
        <v>17976.782099005501</v>
      </c>
    </row>
    <row r="550" spans="1:14" x14ac:dyDescent="0.25">
      <c r="A550" s="5" t="s">
        <v>4735</v>
      </c>
      <c r="B550" s="5" t="s">
        <v>13579</v>
      </c>
      <c r="C550" s="5" t="s">
        <v>13075</v>
      </c>
      <c r="D550" s="12">
        <v>219</v>
      </c>
      <c r="E550" s="12">
        <v>499</v>
      </c>
      <c r="F550" s="20">
        <v>0.56000000000000005</v>
      </c>
      <c r="G5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50" s="5">
        <v>4.4000000000000004</v>
      </c>
      <c r="I550" s="6">
        <v>14</v>
      </c>
      <c r="J550" s="15">
        <f t="shared" si="8"/>
        <v>6986</v>
      </c>
      <c r="K550" s="15" t="str">
        <f>IF(Table1[[#This Row],[ACTUAL PRICE]]&lt;200, "&lt;200", IF(Table1[[#This Row],[ACTUAL PRICE]]&lt;=500, "200 - 500", "&gt;500"))</f>
        <v>200 - 500</v>
      </c>
      <c r="L550" s="6">
        <f>Table1[[#This Row],[RATING]]*Table1[[#This Row],[RATING COUNT]]</f>
        <v>61.600000000000009</v>
      </c>
      <c r="M550" s="5" t="str">
        <f>IF(Table1[[#This Row],[DISCOUNT PERCENTAGE(%)]]&gt;=50%,"YES", "NO")</f>
        <v>YES</v>
      </c>
      <c r="N550" s="12">
        <f>Table1[[#This Row],[ACTUAL PRICE]]-Table1[[#This Row],[DISCOUNTED PRICE]]/Table1[[#This Row],[ACTUAL PRICE]]*100</f>
        <v>455.11222444889779</v>
      </c>
    </row>
    <row r="551" spans="1:14" x14ac:dyDescent="0.25">
      <c r="A551" s="5" t="s">
        <v>4745</v>
      </c>
      <c r="B551" s="5" t="s">
        <v>13580</v>
      </c>
      <c r="C551" s="5" t="s">
        <v>13075</v>
      </c>
      <c r="D551" s="12">
        <v>599</v>
      </c>
      <c r="E551" s="12">
        <v>1399</v>
      </c>
      <c r="F551" s="20">
        <v>0.56999999999999995</v>
      </c>
      <c r="G5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51" s="5">
        <v>4.0999999999999996</v>
      </c>
      <c r="I551" s="6">
        <v>14560</v>
      </c>
      <c r="J551" s="15">
        <f t="shared" si="8"/>
        <v>20369440</v>
      </c>
      <c r="K551" s="15" t="str">
        <f>IF(Table1[[#This Row],[ACTUAL PRICE]]&lt;200, "&lt;200", IF(Table1[[#This Row],[ACTUAL PRICE]]&lt;=500, "200 - 500", "&gt;500"))</f>
        <v>&gt;500</v>
      </c>
      <c r="L551" s="6">
        <f>Table1[[#This Row],[RATING]]*Table1[[#This Row],[RATING COUNT]]</f>
        <v>59695.999999999993</v>
      </c>
      <c r="M551" s="5" t="str">
        <f>IF(Table1[[#This Row],[DISCOUNT PERCENTAGE(%)]]&gt;=50%,"YES", "NO")</f>
        <v>YES</v>
      </c>
      <c r="N551" s="12">
        <f>Table1[[#This Row],[ACTUAL PRICE]]-Table1[[#This Row],[DISCOUNTED PRICE]]/Table1[[#This Row],[ACTUAL PRICE]]*100</f>
        <v>1356.1837026447463</v>
      </c>
    </row>
    <row r="552" spans="1:14" x14ac:dyDescent="0.25">
      <c r="A552" s="5" t="s">
        <v>4755</v>
      </c>
      <c r="B552" s="5" t="s">
        <v>13581</v>
      </c>
      <c r="C552" s="5" t="s">
        <v>13075</v>
      </c>
      <c r="D552" s="12">
        <v>2499</v>
      </c>
      <c r="E552" s="12">
        <v>2999</v>
      </c>
      <c r="F552" s="20">
        <v>0.17</v>
      </c>
      <c r="G5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52" s="5">
        <v>4.0999999999999996</v>
      </c>
      <c r="I552" s="6">
        <v>3156</v>
      </c>
      <c r="J552" s="15">
        <f t="shared" si="8"/>
        <v>9464844</v>
      </c>
      <c r="K552" s="15" t="str">
        <f>IF(Table1[[#This Row],[ACTUAL PRICE]]&lt;200, "&lt;200", IF(Table1[[#This Row],[ACTUAL PRICE]]&lt;=500, "200 - 500", "&gt;500"))</f>
        <v>&gt;500</v>
      </c>
      <c r="L552" s="6">
        <f>Table1[[#This Row],[RATING]]*Table1[[#This Row],[RATING COUNT]]</f>
        <v>12939.599999999999</v>
      </c>
      <c r="M552" s="5" t="str">
        <f>IF(Table1[[#This Row],[DISCOUNT PERCENTAGE(%)]]&gt;=50%,"YES", "NO")</f>
        <v>NO</v>
      </c>
      <c r="N552" s="12">
        <f>Table1[[#This Row],[ACTUAL PRICE]]-Table1[[#This Row],[DISCOUNTED PRICE]]/Table1[[#This Row],[ACTUAL PRICE]]*100</f>
        <v>2915.6722240746917</v>
      </c>
    </row>
    <row r="553" spans="1:14" x14ac:dyDescent="0.25">
      <c r="A553" s="5" t="s">
        <v>4765</v>
      </c>
      <c r="B553" s="5" t="s">
        <v>13582</v>
      </c>
      <c r="C553" s="5" t="s">
        <v>13075</v>
      </c>
      <c r="D553" s="12">
        <v>89</v>
      </c>
      <c r="E553" s="12">
        <v>499</v>
      </c>
      <c r="F553" s="20">
        <v>0.82</v>
      </c>
      <c r="G5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53" s="5">
        <v>4.0999999999999996</v>
      </c>
      <c r="I553" s="6">
        <v>9340</v>
      </c>
      <c r="J553" s="15">
        <f t="shared" si="8"/>
        <v>4660660</v>
      </c>
      <c r="K553" s="15" t="str">
        <f>IF(Table1[[#This Row],[ACTUAL PRICE]]&lt;200, "&lt;200", IF(Table1[[#This Row],[ACTUAL PRICE]]&lt;=500, "200 - 500", "&gt;500"))</f>
        <v>200 - 500</v>
      </c>
      <c r="L553" s="6">
        <f>Table1[[#This Row],[RATING]]*Table1[[#This Row],[RATING COUNT]]</f>
        <v>38294</v>
      </c>
      <c r="M553" s="5" t="str">
        <f>IF(Table1[[#This Row],[DISCOUNT PERCENTAGE(%)]]&gt;=50%,"YES", "NO")</f>
        <v>YES</v>
      </c>
      <c r="N553" s="12">
        <f>Table1[[#This Row],[ACTUAL PRICE]]-Table1[[#This Row],[DISCOUNTED PRICE]]/Table1[[#This Row],[ACTUAL PRICE]]*100</f>
        <v>481.16432865731463</v>
      </c>
    </row>
    <row r="554" spans="1:14" x14ac:dyDescent="0.25">
      <c r="A554" s="5" t="s">
        <v>4776</v>
      </c>
      <c r="B554" s="5" t="s">
        <v>13583</v>
      </c>
      <c r="C554" s="5" t="s">
        <v>13075</v>
      </c>
      <c r="D554" s="12">
        <v>2999</v>
      </c>
      <c r="E554" s="12">
        <v>11999</v>
      </c>
      <c r="F554" s="20">
        <v>0.75</v>
      </c>
      <c r="G5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54" s="5">
        <v>4.4000000000000004</v>
      </c>
      <c r="I554" s="6">
        <v>768</v>
      </c>
      <c r="J554" s="15">
        <f t="shared" si="8"/>
        <v>9215232</v>
      </c>
      <c r="K554" s="15" t="str">
        <f>IF(Table1[[#This Row],[ACTUAL PRICE]]&lt;200, "&lt;200", IF(Table1[[#This Row],[ACTUAL PRICE]]&lt;=500, "200 - 500", "&gt;500"))</f>
        <v>&gt;500</v>
      </c>
      <c r="L554" s="6">
        <f>Table1[[#This Row],[RATING]]*Table1[[#This Row],[RATING COUNT]]</f>
        <v>3379.2000000000003</v>
      </c>
      <c r="M554" s="5" t="str">
        <f>IF(Table1[[#This Row],[DISCOUNT PERCENTAGE(%)]]&gt;=50%,"YES", "NO")</f>
        <v>YES</v>
      </c>
      <c r="N554" s="12">
        <f>Table1[[#This Row],[ACTUAL PRICE]]-Table1[[#This Row],[DISCOUNTED PRICE]]/Table1[[#This Row],[ACTUAL PRICE]]*100</f>
        <v>11974.006250520877</v>
      </c>
    </row>
    <row r="555" spans="1:14" x14ac:dyDescent="0.25">
      <c r="A555" s="5" t="s">
        <v>4785</v>
      </c>
      <c r="B555" s="5" t="s">
        <v>13584</v>
      </c>
      <c r="C555" s="5" t="s">
        <v>13075</v>
      </c>
      <c r="D555" s="12">
        <v>314</v>
      </c>
      <c r="E555" s="12">
        <v>1499</v>
      </c>
      <c r="F555" s="20">
        <v>0.79</v>
      </c>
      <c r="G5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55" s="5">
        <v>4.5</v>
      </c>
      <c r="I555" s="6">
        <v>28978</v>
      </c>
      <c r="J555" s="15">
        <f t="shared" si="8"/>
        <v>43438022</v>
      </c>
      <c r="K555" s="15" t="str">
        <f>IF(Table1[[#This Row],[ACTUAL PRICE]]&lt;200, "&lt;200", IF(Table1[[#This Row],[ACTUAL PRICE]]&lt;=500, "200 - 500", "&gt;500"))</f>
        <v>&gt;500</v>
      </c>
      <c r="L555" s="6">
        <f>Table1[[#This Row],[RATING]]*Table1[[#This Row],[RATING COUNT]]</f>
        <v>130401</v>
      </c>
      <c r="M555" s="5" t="str">
        <f>IF(Table1[[#This Row],[DISCOUNT PERCENTAGE(%)]]&gt;=50%,"YES", "NO")</f>
        <v>YES</v>
      </c>
      <c r="N555" s="12">
        <f>Table1[[#This Row],[ACTUAL PRICE]]-Table1[[#This Row],[DISCOUNTED PRICE]]/Table1[[#This Row],[ACTUAL PRICE]]*100</f>
        <v>1478.0527018012008</v>
      </c>
    </row>
    <row r="556" spans="1:14" x14ac:dyDescent="0.25">
      <c r="A556" s="5" t="s">
        <v>4790</v>
      </c>
      <c r="B556" s="5" t="s">
        <v>13585</v>
      </c>
      <c r="C556" s="5" t="s">
        <v>13075</v>
      </c>
      <c r="D556" s="12">
        <v>13999</v>
      </c>
      <c r="E556" s="12">
        <v>19499</v>
      </c>
      <c r="F556" s="20">
        <v>0.28000000000000003</v>
      </c>
      <c r="G5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56" s="5">
        <v>4.0999999999999996</v>
      </c>
      <c r="I556" s="6">
        <v>18998</v>
      </c>
      <c r="J556" s="15">
        <f t="shared" si="8"/>
        <v>370442002</v>
      </c>
      <c r="K556" s="15" t="str">
        <f>IF(Table1[[#This Row],[ACTUAL PRICE]]&lt;200, "&lt;200", IF(Table1[[#This Row],[ACTUAL PRICE]]&lt;=500, "200 - 500", "&gt;500"))</f>
        <v>&gt;500</v>
      </c>
      <c r="L556" s="6">
        <f>Table1[[#This Row],[RATING]]*Table1[[#This Row],[RATING COUNT]]</f>
        <v>77891.799999999988</v>
      </c>
      <c r="M556" s="5" t="str">
        <f>IF(Table1[[#This Row],[DISCOUNT PERCENTAGE(%)]]&gt;=50%,"YES", "NO")</f>
        <v>NO</v>
      </c>
      <c r="N556" s="12">
        <f>Table1[[#This Row],[ACTUAL PRICE]]-Table1[[#This Row],[DISCOUNTED PRICE]]/Table1[[#This Row],[ACTUAL PRICE]]*100</f>
        <v>19427.206574696138</v>
      </c>
    </row>
    <row r="557" spans="1:14" x14ac:dyDescent="0.25">
      <c r="A557" s="5" t="s">
        <v>4794</v>
      </c>
      <c r="B557" s="5" t="s">
        <v>13586</v>
      </c>
      <c r="C557" s="5" t="s">
        <v>13075</v>
      </c>
      <c r="D557" s="12">
        <v>139</v>
      </c>
      <c r="E557" s="12">
        <v>499</v>
      </c>
      <c r="F557" s="20">
        <v>0.72</v>
      </c>
      <c r="G5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57" s="5">
        <v>4.2</v>
      </c>
      <c r="I557" s="6">
        <v>4971</v>
      </c>
      <c r="J557" s="15">
        <f t="shared" si="8"/>
        <v>2480529</v>
      </c>
      <c r="K557" s="15" t="str">
        <f>IF(Table1[[#This Row],[ACTUAL PRICE]]&lt;200, "&lt;200", IF(Table1[[#This Row],[ACTUAL PRICE]]&lt;=500, "200 - 500", "&gt;500"))</f>
        <v>200 - 500</v>
      </c>
      <c r="L557" s="6">
        <f>Table1[[#This Row],[RATING]]*Table1[[#This Row],[RATING COUNT]]</f>
        <v>20878.2</v>
      </c>
      <c r="M557" s="5" t="str">
        <f>IF(Table1[[#This Row],[DISCOUNT PERCENTAGE(%)]]&gt;=50%,"YES", "NO")</f>
        <v>YES</v>
      </c>
      <c r="N557" s="12">
        <f>Table1[[#This Row],[ACTUAL PRICE]]-Table1[[#This Row],[DISCOUNTED PRICE]]/Table1[[#This Row],[ACTUAL PRICE]]*100</f>
        <v>471.14428857715433</v>
      </c>
    </row>
    <row r="558" spans="1:14" x14ac:dyDescent="0.25">
      <c r="A558" s="5" t="s">
        <v>4804</v>
      </c>
      <c r="B558" s="5" t="s">
        <v>13587</v>
      </c>
      <c r="C558" s="5" t="s">
        <v>13075</v>
      </c>
      <c r="D558" s="12">
        <v>2599</v>
      </c>
      <c r="E558" s="12">
        <v>6999</v>
      </c>
      <c r="F558" s="20">
        <v>0.63</v>
      </c>
      <c r="G5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58" s="5">
        <v>4.5</v>
      </c>
      <c r="I558" s="6">
        <v>1526</v>
      </c>
      <c r="J558" s="15">
        <f t="shared" si="8"/>
        <v>10680474</v>
      </c>
      <c r="K558" s="15" t="str">
        <f>IF(Table1[[#This Row],[ACTUAL PRICE]]&lt;200, "&lt;200", IF(Table1[[#This Row],[ACTUAL PRICE]]&lt;=500, "200 - 500", "&gt;500"))</f>
        <v>&gt;500</v>
      </c>
      <c r="L558" s="6">
        <f>Table1[[#This Row],[RATING]]*Table1[[#This Row],[RATING COUNT]]</f>
        <v>6867</v>
      </c>
      <c r="M558" s="5" t="str">
        <f>IF(Table1[[#This Row],[DISCOUNT PERCENTAGE(%)]]&gt;=50%,"YES", "NO")</f>
        <v>YES</v>
      </c>
      <c r="N558" s="12">
        <f>Table1[[#This Row],[ACTUAL PRICE]]-Table1[[#This Row],[DISCOUNTED PRICE]]/Table1[[#This Row],[ACTUAL PRICE]]*100</f>
        <v>6961.866123731962</v>
      </c>
    </row>
    <row r="559" spans="1:14" x14ac:dyDescent="0.25">
      <c r="A559" s="5" t="s">
        <v>4814</v>
      </c>
      <c r="B559" s="5" t="s">
        <v>13588</v>
      </c>
      <c r="C559" s="5" t="s">
        <v>13075</v>
      </c>
      <c r="D559" s="12">
        <v>365</v>
      </c>
      <c r="E559" s="12">
        <v>999</v>
      </c>
      <c r="F559" s="20">
        <v>0.63</v>
      </c>
      <c r="G5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59" s="5">
        <v>4.0999999999999996</v>
      </c>
      <c r="I559" s="6">
        <v>363711</v>
      </c>
      <c r="J559" s="15">
        <f t="shared" si="8"/>
        <v>363347289</v>
      </c>
      <c r="K559" s="15" t="str">
        <f>IF(Table1[[#This Row],[ACTUAL PRICE]]&lt;200, "&lt;200", IF(Table1[[#This Row],[ACTUAL PRICE]]&lt;=500, "200 - 500", "&gt;500"))</f>
        <v>&gt;500</v>
      </c>
      <c r="L559" s="6">
        <f>Table1[[#This Row],[RATING]]*Table1[[#This Row],[RATING COUNT]]</f>
        <v>1491215.0999999999</v>
      </c>
      <c r="M559" s="5" t="str">
        <f>IF(Table1[[#This Row],[DISCOUNT PERCENTAGE(%)]]&gt;=50%,"YES", "NO")</f>
        <v>YES</v>
      </c>
      <c r="N559" s="12">
        <f>Table1[[#This Row],[ACTUAL PRICE]]-Table1[[#This Row],[DISCOUNTED PRICE]]/Table1[[#This Row],[ACTUAL PRICE]]*100</f>
        <v>962.46346346346343</v>
      </c>
    </row>
    <row r="560" spans="1:14" x14ac:dyDescent="0.25">
      <c r="A560" s="5" t="s">
        <v>4818</v>
      </c>
      <c r="B560" s="5" t="s">
        <v>13589</v>
      </c>
      <c r="C560" s="5" t="s">
        <v>13075</v>
      </c>
      <c r="D560" s="12">
        <v>1499</v>
      </c>
      <c r="E560" s="12">
        <v>4490</v>
      </c>
      <c r="F560" s="20">
        <v>0.67</v>
      </c>
      <c r="G5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60" s="5">
        <v>3.9</v>
      </c>
      <c r="I560" s="6">
        <v>136954</v>
      </c>
      <c r="J560" s="15">
        <f t="shared" si="8"/>
        <v>614923460</v>
      </c>
      <c r="K560" s="15" t="str">
        <f>IF(Table1[[#This Row],[ACTUAL PRICE]]&lt;200, "&lt;200", IF(Table1[[#This Row],[ACTUAL PRICE]]&lt;=500, "200 - 500", "&gt;500"))</f>
        <v>&gt;500</v>
      </c>
      <c r="L560" s="6">
        <f>Table1[[#This Row],[RATING]]*Table1[[#This Row],[RATING COUNT]]</f>
        <v>534120.6</v>
      </c>
      <c r="M560" s="5" t="str">
        <f>IF(Table1[[#This Row],[DISCOUNT PERCENTAGE(%)]]&gt;=50%,"YES", "NO")</f>
        <v>YES</v>
      </c>
      <c r="N560" s="12">
        <f>Table1[[#This Row],[ACTUAL PRICE]]-Table1[[#This Row],[DISCOUNTED PRICE]]/Table1[[#This Row],[ACTUAL PRICE]]*100</f>
        <v>4456.6146993318489</v>
      </c>
    </row>
    <row r="561" spans="1:14" x14ac:dyDescent="0.25">
      <c r="A561" s="5" t="s">
        <v>4832</v>
      </c>
      <c r="B561" s="5" t="s">
        <v>13590</v>
      </c>
      <c r="C561" s="5" t="s">
        <v>13084</v>
      </c>
      <c r="D561" s="12">
        <v>289</v>
      </c>
      <c r="E561" s="12">
        <v>650</v>
      </c>
      <c r="F561" s="20">
        <v>0.56000000000000005</v>
      </c>
      <c r="G5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61" s="5">
        <v>4.3</v>
      </c>
      <c r="I561" s="6">
        <v>253105</v>
      </c>
      <c r="J561" s="15">
        <f t="shared" si="8"/>
        <v>164518250</v>
      </c>
      <c r="K561" s="15" t="str">
        <f>IF(Table1[[#This Row],[ACTUAL PRICE]]&lt;200, "&lt;200", IF(Table1[[#This Row],[ACTUAL PRICE]]&lt;=500, "200 - 500", "&gt;500"))</f>
        <v>&gt;500</v>
      </c>
      <c r="L561" s="6">
        <f>Table1[[#This Row],[RATING]]*Table1[[#This Row],[RATING COUNT]]</f>
        <v>1088351.5</v>
      </c>
      <c r="M561" s="5" t="str">
        <f>IF(Table1[[#This Row],[DISCOUNT PERCENTAGE(%)]]&gt;=50%,"YES", "NO")</f>
        <v>YES</v>
      </c>
      <c r="N561" s="12">
        <f>Table1[[#This Row],[ACTUAL PRICE]]-Table1[[#This Row],[DISCOUNTED PRICE]]/Table1[[#This Row],[ACTUAL PRICE]]*100</f>
        <v>605.53846153846155</v>
      </c>
    </row>
    <row r="562" spans="1:14" x14ac:dyDescent="0.25">
      <c r="A562" s="5" t="s">
        <v>4843</v>
      </c>
      <c r="B562" s="5" t="s">
        <v>13591</v>
      </c>
      <c r="C562" s="5" t="s">
        <v>13084</v>
      </c>
      <c r="D562" s="12">
        <v>599</v>
      </c>
      <c r="E562" s="12">
        <v>895</v>
      </c>
      <c r="F562" s="20">
        <v>0.33</v>
      </c>
      <c r="G5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62" s="5">
        <v>4.4000000000000004</v>
      </c>
      <c r="I562" s="6">
        <v>61314</v>
      </c>
      <c r="J562" s="15">
        <f t="shared" si="8"/>
        <v>54876030</v>
      </c>
      <c r="K562" s="15" t="str">
        <f>IF(Table1[[#This Row],[ACTUAL PRICE]]&lt;200, "&lt;200", IF(Table1[[#This Row],[ACTUAL PRICE]]&lt;=500, "200 - 500", "&gt;500"))</f>
        <v>&gt;500</v>
      </c>
      <c r="L562" s="6">
        <f>Table1[[#This Row],[RATING]]*Table1[[#This Row],[RATING COUNT]]</f>
        <v>269781.60000000003</v>
      </c>
      <c r="M562" s="5" t="str">
        <f>IF(Table1[[#This Row],[DISCOUNT PERCENTAGE(%)]]&gt;=50%,"YES", "NO")</f>
        <v>NO</v>
      </c>
      <c r="N562" s="12">
        <f>Table1[[#This Row],[ACTUAL PRICE]]-Table1[[#This Row],[DISCOUNTED PRICE]]/Table1[[#This Row],[ACTUAL PRICE]]*100</f>
        <v>828.07262569832403</v>
      </c>
    </row>
    <row r="563" spans="1:14" x14ac:dyDescent="0.25">
      <c r="A563" s="5" t="s">
        <v>4854</v>
      </c>
      <c r="B563" s="5" t="s">
        <v>13592</v>
      </c>
      <c r="C563" s="5" t="s">
        <v>13084</v>
      </c>
      <c r="D563" s="12">
        <v>217</v>
      </c>
      <c r="E563" s="12">
        <v>237</v>
      </c>
      <c r="F563" s="20">
        <v>0.08</v>
      </c>
      <c r="G5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63" s="5">
        <v>3.8</v>
      </c>
      <c r="I563" s="6">
        <v>7354</v>
      </c>
      <c r="J563" s="15">
        <f t="shared" si="8"/>
        <v>1742898</v>
      </c>
      <c r="K563" s="15" t="str">
        <f>IF(Table1[[#This Row],[ACTUAL PRICE]]&lt;200, "&lt;200", IF(Table1[[#This Row],[ACTUAL PRICE]]&lt;=500, "200 - 500", "&gt;500"))</f>
        <v>200 - 500</v>
      </c>
      <c r="L563" s="6">
        <f>Table1[[#This Row],[RATING]]*Table1[[#This Row],[RATING COUNT]]</f>
        <v>27945.199999999997</v>
      </c>
      <c r="M563" s="5" t="str">
        <f>IF(Table1[[#This Row],[DISCOUNT PERCENTAGE(%)]]&gt;=50%,"YES", "NO")</f>
        <v>NO</v>
      </c>
      <c r="N563" s="12">
        <f>Table1[[#This Row],[ACTUAL PRICE]]-Table1[[#This Row],[DISCOUNTED PRICE]]/Table1[[#This Row],[ACTUAL PRICE]]*100</f>
        <v>145.43881856540082</v>
      </c>
    </row>
    <row r="564" spans="1:14" x14ac:dyDescent="0.25">
      <c r="A564" s="5" t="s">
        <v>4865</v>
      </c>
      <c r="B564" s="5" t="s">
        <v>13593</v>
      </c>
      <c r="C564" s="5" t="s">
        <v>13075</v>
      </c>
      <c r="D564" s="12">
        <v>1299</v>
      </c>
      <c r="E564" s="12">
        <v>2990</v>
      </c>
      <c r="F564" s="20">
        <v>0.56999999999999995</v>
      </c>
      <c r="G5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64" s="5">
        <v>3.8</v>
      </c>
      <c r="I564" s="6">
        <v>180998</v>
      </c>
      <c r="J564" s="15">
        <f t="shared" si="8"/>
        <v>541184020</v>
      </c>
      <c r="K564" s="15" t="str">
        <f>IF(Table1[[#This Row],[ACTUAL PRICE]]&lt;200, "&lt;200", IF(Table1[[#This Row],[ACTUAL PRICE]]&lt;=500, "200 - 500", "&gt;500"))</f>
        <v>&gt;500</v>
      </c>
      <c r="L564" s="6">
        <f>Table1[[#This Row],[RATING]]*Table1[[#This Row],[RATING COUNT]]</f>
        <v>687792.4</v>
      </c>
      <c r="M564" s="5" t="str">
        <f>IF(Table1[[#This Row],[DISCOUNT PERCENTAGE(%)]]&gt;=50%,"YES", "NO")</f>
        <v>YES</v>
      </c>
      <c r="N564" s="12">
        <f>Table1[[#This Row],[ACTUAL PRICE]]-Table1[[#This Row],[DISCOUNTED PRICE]]/Table1[[#This Row],[ACTUAL PRICE]]*100</f>
        <v>2946.5551839464883</v>
      </c>
    </row>
    <row r="565" spans="1:14" x14ac:dyDescent="0.25">
      <c r="A565" s="5" t="s">
        <v>4874</v>
      </c>
      <c r="B565" s="5" t="s">
        <v>13594</v>
      </c>
      <c r="C565" s="5" t="s">
        <v>13084</v>
      </c>
      <c r="D565" s="12">
        <v>263</v>
      </c>
      <c r="E565" s="12">
        <v>699</v>
      </c>
      <c r="F565" s="20">
        <v>0.62</v>
      </c>
      <c r="G5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65" s="5">
        <v>3.5</v>
      </c>
      <c r="I565" s="6">
        <v>690</v>
      </c>
      <c r="J565" s="15">
        <f t="shared" si="8"/>
        <v>482310</v>
      </c>
      <c r="K565" s="15" t="str">
        <f>IF(Table1[[#This Row],[ACTUAL PRICE]]&lt;200, "&lt;200", IF(Table1[[#This Row],[ACTUAL PRICE]]&lt;=500, "200 - 500", "&gt;500"))</f>
        <v>&gt;500</v>
      </c>
      <c r="L565" s="6">
        <f>Table1[[#This Row],[RATING]]*Table1[[#This Row],[RATING COUNT]]</f>
        <v>2415</v>
      </c>
      <c r="M565" s="5" t="str">
        <f>IF(Table1[[#This Row],[DISCOUNT PERCENTAGE(%)]]&gt;=50%,"YES", "NO")</f>
        <v>YES</v>
      </c>
      <c r="N565" s="12">
        <f>Table1[[#This Row],[ACTUAL PRICE]]-Table1[[#This Row],[DISCOUNTED PRICE]]/Table1[[#This Row],[ACTUAL PRICE]]*100</f>
        <v>661.37482117310446</v>
      </c>
    </row>
    <row r="566" spans="1:14" x14ac:dyDescent="0.25">
      <c r="A566" s="5" t="s">
        <v>4889</v>
      </c>
      <c r="B566" s="5" t="s">
        <v>13595</v>
      </c>
      <c r="C566" s="5" t="s">
        <v>13075</v>
      </c>
      <c r="D566" s="12">
        <v>1399</v>
      </c>
      <c r="E566" s="12">
        <v>3990</v>
      </c>
      <c r="F566" s="20">
        <v>0.65</v>
      </c>
      <c r="G5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66" s="5">
        <v>4.0999999999999996</v>
      </c>
      <c r="I566" s="6">
        <v>141841</v>
      </c>
      <c r="J566" s="15">
        <f t="shared" si="8"/>
        <v>565945590</v>
      </c>
      <c r="K566" s="15" t="str">
        <f>IF(Table1[[#This Row],[ACTUAL PRICE]]&lt;200, "&lt;200", IF(Table1[[#This Row],[ACTUAL PRICE]]&lt;=500, "200 - 500", "&gt;500"))</f>
        <v>&gt;500</v>
      </c>
      <c r="L566" s="6">
        <f>Table1[[#This Row],[RATING]]*Table1[[#This Row],[RATING COUNT]]</f>
        <v>581548.1</v>
      </c>
      <c r="M566" s="5" t="str">
        <f>IF(Table1[[#This Row],[DISCOUNT PERCENTAGE(%)]]&gt;=50%,"YES", "NO")</f>
        <v>YES</v>
      </c>
      <c r="N566" s="12">
        <f>Table1[[#This Row],[ACTUAL PRICE]]-Table1[[#This Row],[DISCOUNTED PRICE]]/Table1[[#This Row],[ACTUAL PRICE]]*100</f>
        <v>3954.937343358396</v>
      </c>
    </row>
    <row r="567" spans="1:14" x14ac:dyDescent="0.25">
      <c r="A567" s="5" t="s">
        <v>4899</v>
      </c>
      <c r="B567" s="5" t="s">
        <v>13596</v>
      </c>
      <c r="C567" s="5" t="s">
        <v>13084</v>
      </c>
      <c r="D567" s="12">
        <v>349</v>
      </c>
      <c r="E567" s="12">
        <v>1499</v>
      </c>
      <c r="F567" s="20">
        <v>0.77</v>
      </c>
      <c r="G5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67" s="5">
        <v>4.3</v>
      </c>
      <c r="I567" s="6">
        <v>24791</v>
      </c>
      <c r="J567" s="15">
        <f t="shared" si="8"/>
        <v>37161709</v>
      </c>
      <c r="K567" s="15" t="str">
        <f>IF(Table1[[#This Row],[ACTUAL PRICE]]&lt;200, "&lt;200", IF(Table1[[#This Row],[ACTUAL PRICE]]&lt;=500, "200 - 500", "&gt;500"))</f>
        <v>&gt;500</v>
      </c>
      <c r="L567" s="6">
        <f>Table1[[#This Row],[RATING]]*Table1[[#This Row],[RATING COUNT]]</f>
        <v>106601.29999999999</v>
      </c>
      <c r="M567" s="5" t="str">
        <f>IF(Table1[[#This Row],[DISCOUNT PERCENTAGE(%)]]&gt;=50%,"YES", "NO")</f>
        <v>YES</v>
      </c>
      <c r="N567" s="12">
        <f>Table1[[#This Row],[ACTUAL PRICE]]-Table1[[#This Row],[DISCOUNTED PRICE]]/Table1[[#This Row],[ACTUAL PRICE]]*100</f>
        <v>1475.717811874583</v>
      </c>
    </row>
    <row r="568" spans="1:14" x14ac:dyDescent="0.25">
      <c r="A568" s="5" t="s">
        <v>4910</v>
      </c>
      <c r="B568" s="5" t="s">
        <v>13597</v>
      </c>
      <c r="C568" s="5" t="s">
        <v>13075</v>
      </c>
      <c r="D568" s="12">
        <v>149</v>
      </c>
      <c r="E568" s="12">
        <v>399</v>
      </c>
      <c r="F568" s="20">
        <v>0.63</v>
      </c>
      <c r="G5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68" s="5">
        <v>3.5</v>
      </c>
      <c r="I568" s="6">
        <v>21764</v>
      </c>
      <c r="J568" s="15">
        <f t="shared" si="8"/>
        <v>8683836</v>
      </c>
      <c r="K568" s="15" t="str">
        <f>IF(Table1[[#This Row],[ACTUAL PRICE]]&lt;200, "&lt;200", IF(Table1[[#This Row],[ACTUAL PRICE]]&lt;=500, "200 - 500", "&gt;500"))</f>
        <v>200 - 500</v>
      </c>
      <c r="L568" s="6">
        <f>Table1[[#This Row],[RATING]]*Table1[[#This Row],[RATING COUNT]]</f>
        <v>76174</v>
      </c>
      <c r="M568" s="5" t="str">
        <f>IF(Table1[[#This Row],[DISCOUNT PERCENTAGE(%)]]&gt;=50%,"YES", "NO")</f>
        <v>YES</v>
      </c>
      <c r="N568" s="12">
        <f>Table1[[#This Row],[ACTUAL PRICE]]-Table1[[#This Row],[DISCOUNTED PRICE]]/Table1[[#This Row],[ACTUAL PRICE]]*100</f>
        <v>361.65664160401002</v>
      </c>
    </row>
    <row r="569" spans="1:14" x14ac:dyDescent="0.25">
      <c r="A569" s="5" t="s">
        <v>4922</v>
      </c>
      <c r="B569" s="5" t="s">
        <v>13598</v>
      </c>
      <c r="C569" s="5" t="s">
        <v>13075</v>
      </c>
      <c r="D569" s="12">
        <v>1220</v>
      </c>
      <c r="E569" s="12">
        <v>3990</v>
      </c>
      <c r="F569" s="20">
        <v>0.69</v>
      </c>
      <c r="G5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69" s="5">
        <v>4.0999999999999996</v>
      </c>
      <c r="I569" s="6">
        <v>107151</v>
      </c>
      <c r="J569" s="15">
        <f t="shared" si="8"/>
        <v>427532490</v>
      </c>
      <c r="K569" s="15" t="str">
        <f>IF(Table1[[#This Row],[ACTUAL PRICE]]&lt;200, "&lt;200", IF(Table1[[#This Row],[ACTUAL PRICE]]&lt;=500, "200 - 500", "&gt;500"))</f>
        <v>&gt;500</v>
      </c>
      <c r="L569" s="6">
        <f>Table1[[#This Row],[RATING]]*Table1[[#This Row],[RATING COUNT]]</f>
        <v>439319.1</v>
      </c>
      <c r="M569" s="5" t="str">
        <f>IF(Table1[[#This Row],[DISCOUNT PERCENTAGE(%)]]&gt;=50%,"YES", "NO")</f>
        <v>YES</v>
      </c>
      <c r="N569" s="12">
        <f>Table1[[#This Row],[ACTUAL PRICE]]-Table1[[#This Row],[DISCOUNTED PRICE]]/Table1[[#This Row],[ACTUAL PRICE]]*100</f>
        <v>3959.4235588972433</v>
      </c>
    </row>
    <row r="570" spans="1:14" x14ac:dyDescent="0.25">
      <c r="A570" s="5" t="s">
        <v>4939</v>
      </c>
      <c r="B570" s="5" t="s">
        <v>13599</v>
      </c>
      <c r="C570" s="5" t="s">
        <v>13075</v>
      </c>
      <c r="D570" s="12">
        <v>499</v>
      </c>
      <c r="E570" s="12">
        <v>999</v>
      </c>
      <c r="F570" s="20">
        <v>0.5</v>
      </c>
      <c r="G5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70" s="5">
        <v>3.9</v>
      </c>
      <c r="I570" s="6">
        <v>92995</v>
      </c>
      <c r="J570" s="15">
        <f t="shared" si="8"/>
        <v>92902005</v>
      </c>
      <c r="K570" s="15" t="str">
        <f>IF(Table1[[#This Row],[ACTUAL PRICE]]&lt;200, "&lt;200", IF(Table1[[#This Row],[ACTUAL PRICE]]&lt;=500, "200 - 500", "&gt;500"))</f>
        <v>&gt;500</v>
      </c>
      <c r="L570" s="6">
        <f>Table1[[#This Row],[RATING]]*Table1[[#This Row],[RATING COUNT]]</f>
        <v>362680.5</v>
      </c>
      <c r="M570" s="5" t="str">
        <f>IF(Table1[[#This Row],[DISCOUNT PERCENTAGE(%)]]&gt;=50%,"YES", "NO")</f>
        <v>YES</v>
      </c>
      <c r="N570" s="12">
        <f>Table1[[#This Row],[ACTUAL PRICE]]-Table1[[#This Row],[DISCOUNTED PRICE]]/Table1[[#This Row],[ACTUAL PRICE]]*100</f>
        <v>949.05005005005</v>
      </c>
    </row>
    <row r="571" spans="1:14" x14ac:dyDescent="0.25">
      <c r="A571" s="5" t="s">
        <v>4949</v>
      </c>
      <c r="B571" s="5" t="s">
        <v>13600</v>
      </c>
      <c r="C571" s="5" t="s">
        <v>13084</v>
      </c>
      <c r="D571" s="12">
        <v>99</v>
      </c>
      <c r="E571" s="12">
        <v>999</v>
      </c>
      <c r="F571" s="20">
        <v>0.9</v>
      </c>
      <c r="G5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71" s="5">
        <v>4.0999999999999996</v>
      </c>
      <c r="I571" s="6">
        <v>8751</v>
      </c>
      <c r="J571" s="15">
        <f t="shared" si="8"/>
        <v>8742249</v>
      </c>
      <c r="K571" s="15" t="str">
        <f>IF(Table1[[#This Row],[ACTUAL PRICE]]&lt;200, "&lt;200", IF(Table1[[#This Row],[ACTUAL PRICE]]&lt;=500, "200 - 500", "&gt;500"))</f>
        <v>&gt;500</v>
      </c>
      <c r="L571" s="6">
        <f>Table1[[#This Row],[RATING]]*Table1[[#This Row],[RATING COUNT]]</f>
        <v>35879.1</v>
      </c>
      <c r="M571" s="5" t="str">
        <f>IF(Table1[[#This Row],[DISCOUNT PERCENTAGE(%)]]&gt;=50%,"YES", "NO")</f>
        <v>YES</v>
      </c>
      <c r="N571" s="12">
        <f>Table1[[#This Row],[ACTUAL PRICE]]-Table1[[#This Row],[DISCOUNTED PRICE]]/Table1[[#This Row],[ACTUAL PRICE]]*100</f>
        <v>989.09009009009014</v>
      </c>
    </row>
    <row r="572" spans="1:14" x14ac:dyDescent="0.25">
      <c r="A572" s="5" t="s">
        <v>4960</v>
      </c>
      <c r="B572" s="5" t="s">
        <v>13601</v>
      </c>
      <c r="C572" s="5" t="s">
        <v>13084</v>
      </c>
      <c r="D572" s="12">
        <v>475</v>
      </c>
      <c r="E572" s="12">
        <v>1500</v>
      </c>
      <c r="F572" s="20">
        <v>0.68</v>
      </c>
      <c r="G5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72" s="5">
        <v>4.2</v>
      </c>
      <c r="I572" s="6">
        <v>64273</v>
      </c>
      <c r="J572" s="15">
        <f t="shared" si="8"/>
        <v>96409500</v>
      </c>
      <c r="K572" s="15" t="str">
        <f>IF(Table1[[#This Row],[ACTUAL PRICE]]&lt;200, "&lt;200", IF(Table1[[#This Row],[ACTUAL PRICE]]&lt;=500, "200 - 500", "&gt;500"))</f>
        <v>&gt;500</v>
      </c>
      <c r="L572" s="6">
        <f>Table1[[#This Row],[RATING]]*Table1[[#This Row],[RATING COUNT]]</f>
        <v>269946.60000000003</v>
      </c>
      <c r="M572" s="5" t="str">
        <f>IF(Table1[[#This Row],[DISCOUNT PERCENTAGE(%)]]&gt;=50%,"YES", "NO")</f>
        <v>YES</v>
      </c>
      <c r="N572" s="12">
        <f>Table1[[#This Row],[ACTUAL PRICE]]-Table1[[#This Row],[DISCOUNTED PRICE]]/Table1[[#This Row],[ACTUAL PRICE]]*100</f>
        <v>1468.3333333333333</v>
      </c>
    </row>
    <row r="573" spans="1:14" x14ac:dyDescent="0.25">
      <c r="A573" s="5" t="s">
        <v>4970</v>
      </c>
      <c r="B573" s="5" t="s">
        <v>13602</v>
      </c>
      <c r="C573" s="5" t="s">
        <v>13084</v>
      </c>
      <c r="D573" s="12">
        <v>269</v>
      </c>
      <c r="E573" s="12">
        <v>649</v>
      </c>
      <c r="F573" s="20">
        <v>0.59</v>
      </c>
      <c r="G5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73" s="5">
        <v>4.3</v>
      </c>
      <c r="I573" s="6">
        <v>54315</v>
      </c>
      <c r="J573" s="15">
        <f t="shared" si="8"/>
        <v>35250435</v>
      </c>
      <c r="K573" s="15" t="str">
        <f>IF(Table1[[#This Row],[ACTUAL PRICE]]&lt;200, "&lt;200", IF(Table1[[#This Row],[ACTUAL PRICE]]&lt;=500, "200 - 500", "&gt;500"))</f>
        <v>&gt;500</v>
      </c>
      <c r="L573" s="6">
        <f>Table1[[#This Row],[RATING]]*Table1[[#This Row],[RATING COUNT]]</f>
        <v>233554.5</v>
      </c>
      <c r="M573" s="5" t="str">
        <f>IF(Table1[[#This Row],[DISCOUNT PERCENTAGE(%)]]&gt;=50%,"YES", "NO")</f>
        <v>YES</v>
      </c>
      <c r="N573" s="12">
        <f>Table1[[#This Row],[ACTUAL PRICE]]-Table1[[#This Row],[DISCOUNTED PRICE]]/Table1[[#This Row],[ACTUAL PRICE]]*100</f>
        <v>607.55161787365182</v>
      </c>
    </row>
    <row r="574" spans="1:14" x14ac:dyDescent="0.25">
      <c r="A574" s="5" t="s">
        <v>4980</v>
      </c>
      <c r="B574" s="5" t="s">
        <v>13603</v>
      </c>
      <c r="C574" s="5" t="s">
        <v>13084</v>
      </c>
      <c r="D574" s="12">
        <v>299</v>
      </c>
      <c r="E574" s="12">
        <v>599</v>
      </c>
      <c r="F574" s="20">
        <v>0.5</v>
      </c>
      <c r="G5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74" s="5">
        <v>4.0999999999999996</v>
      </c>
      <c r="I574" s="6">
        <v>1597</v>
      </c>
      <c r="J574" s="15">
        <f t="shared" si="8"/>
        <v>956603</v>
      </c>
      <c r="K574" s="15" t="str">
        <f>IF(Table1[[#This Row],[ACTUAL PRICE]]&lt;200, "&lt;200", IF(Table1[[#This Row],[ACTUAL PRICE]]&lt;=500, "200 - 500", "&gt;500"))</f>
        <v>&gt;500</v>
      </c>
      <c r="L574" s="6">
        <f>Table1[[#This Row],[RATING]]*Table1[[#This Row],[RATING COUNT]]</f>
        <v>6547.7</v>
      </c>
      <c r="M574" s="5" t="str">
        <f>IF(Table1[[#This Row],[DISCOUNT PERCENTAGE(%)]]&gt;=50%,"YES", "NO")</f>
        <v>YES</v>
      </c>
      <c r="N574" s="12">
        <f>Table1[[#This Row],[ACTUAL PRICE]]-Table1[[#This Row],[DISCOUNTED PRICE]]/Table1[[#This Row],[ACTUAL PRICE]]*100</f>
        <v>549.08347245409016</v>
      </c>
    </row>
    <row r="575" spans="1:14" x14ac:dyDescent="0.25">
      <c r="A575" s="5" t="s">
        <v>4994</v>
      </c>
      <c r="B575" s="5" t="s">
        <v>13604</v>
      </c>
      <c r="C575" s="5" t="s">
        <v>13075</v>
      </c>
      <c r="D575" s="12">
        <v>329</v>
      </c>
      <c r="E575" s="12">
        <v>999</v>
      </c>
      <c r="F575" s="20">
        <v>0.67</v>
      </c>
      <c r="G5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75" s="5">
        <v>3.9</v>
      </c>
      <c r="I575" s="6">
        <v>77027</v>
      </c>
      <c r="J575" s="15">
        <f t="shared" si="8"/>
        <v>76949973</v>
      </c>
      <c r="K575" s="15" t="str">
        <f>IF(Table1[[#This Row],[ACTUAL PRICE]]&lt;200, "&lt;200", IF(Table1[[#This Row],[ACTUAL PRICE]]&lt;=500, "200 - 500", "&gt;500"))</f>
        <v>&gt;500</v>
      </c>
      <c r="L575" s="6">
        <f>Table1[[#This Row],[RATING]]*Table1[[#This Row],[RATING COUNT]]</f>
        <v>300405.3</v>
      </c>
      <c r="M575" s="5" t="str">
        <f>IF(Table1[[#This Row],[DISCOUNT PERCENTAGE(%)]]&gt;=50%,"YES", "NO")</f>
        <v>YES</v>
      </c>
      <c r="N575" s="12">
        <f>Table1[[#This Row],[ACTUAL PRICE]]-Table1[[#This Row],[DISCOUNTED PRICE]]/Table1[[#This Row],[ACTUAL PRICE]]*100</f>
        <v>966.06706706706711</v>
      </c>
    </row>
    <row r="576" spans="1:14" x14ac:dyDescent="0.25">
      <c r="A576" s="5" t="s">
        <v>5004</v>
      </c>
      <c r="B576" s="5" t="s">
        <v>13605</v>
      </c>
      <c r="C576" s="5" t="s">
        <v>13084</v>
      </c>
      <c r="D576" s="12">
        <v>549</v>
      </c>
      <c r="E576" s="12">
        <v>1799</v>
      </c>
      <c r="F576" s="20">
        <v>0.69</v>
      </c>
      <c r="G5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76" s="5">
        <v>4.3</v>
      </c>
      <c r="I576" s="6">
        <v>28829</v>
      </c>
      <c r="J576" s="15">
        <f t="shared" si="8"/>
        <v>51863371</v>
      </c>
      <c r="K576" s="15" t="str">
        <f>IF(Table1[[#This Row],[ACTUAL PRICE]]&lt;200, "&lt;200", IF(Table1[[#This Row],[ACTUAL PRICE]]&lt;=500, "200 - 500", "&gt;500"))</f>
        <v>&gt;500</v>
      </c>
      <c r="L576" s="6">
        <f>Table1[[#This Row],[RATING]]*Table1[[#This Row],[RATING COUNT]]</f>
        <v>123964.7</v>
      </c>
      <c r="M576" s="5" t="str">
        <f>IF(Table1[[#This Row],[DISCOUNT PERCENTAGE(%)]]&gt;=50%,"YES", "NO")</f>
        <v>YES</v>
      </c>
      <c r="N576" s="12">
        <f>Table1[[#This Row],[ACTUAL PRICE]]-Table1[[#This Row],[DISCOUNTED PRICE]]/Table1[[#This Row],[ACTUAL PRICE]]*100</f>
        <v>1768.4830461367426</v>
      </c>
    </row>
    <row r="577" spans="1:14" x14ac:dyDescent="0.25">
      <c r="A577" s="5" t="s">
        <v>5022</v>
      </c>
      <c r="B577" s="5" t="s">
        <v>13606</v>
      </c>
      <c r="C577" s="5" t="s">
        <v>13084</v>
      </c>
      <c r="D577" s="12">
        <v>299</v>
      </c>
      <c r="E577" s="12">
        <v>650</v>
      </c>
      <c r="F577" s="20">
        <v>0.54</v>
      </c>
      <c r="G5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77" s="5">
        <v>4.5</v>
      </c>
      <c r="I577" s="6">
        <v>33176</v>
      </c>
      <c r="J577" s="15">
        <f t="shared" si="8"/>
        <v>21564400</v>
      </c>
      <c r="K577" s="15" t="str">
        <f>IF(Table1[[#This Row],[ACTUAL PRICE]]&lt;200, "&lt;200", IF(Table1[[#This Row],[ACTUAL PRICE]]&lt;=500, "200 - 500", "&gt;500"))</f>
        <v>&gt;500</v>
      </c>
      <c r="L577" s="6">
        <f>Table1[[#This Row],[RATING]]*Table1[[#This Row],[RATING COUNT]]</f>
        <v>149292</v>
      </c>
      <c r="M577" s="5" t="str">
        <f>IF(Table1[[#This Row],[DISCOUNT PERCENTAGE(%)]]&gt;=50%,"YES", "NO")</f>
        <v>YES</v>
      </c>
      <c r="N577" s="12">
        <f>Table1[[#This Row],[ACTUAL PRICE]]-Table1[[#This Row],[DISCOUNTED PRICE]]/Table1[[#This Row],[ACTUAL PRICE]]*100</f>
        <v>604</v>
      </c>
    </row>
    <row r="578" spans="1:14" x14ac:dyDescent="0.25">
      <c r="A578" s="5" t="s">
        <v>5032</v>
      </c>
      <c r="B578" s="5" t="s">
        <v>13607</v>
      </c>
      <c r="C578" s="5" t="s">
        <v>14368</v>
      </c>
      <c r="D578" s="12">
        <v>798</v>
      </c>
      <c r="E578" s="12">
        <v>1995</v>
      </c>
      <c r="F578" s="20">
        <v>0.6</v>
      </c>
      <c r="G5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78" s="5">
        <v>4</v>
      </c>
      <c r="I578" s="6">
        <v>68664</v>
      </c>
      <c r="J578" s="15">
        <f t="shared" ref="J578:J641" si="9">PRODUCT(E578,I578)</f>
        <v>136984680</v>
      </c>
      <c r="K578" s="15" t="str">
        <f>IF(Table1[[#This Row],[ACTUAL PRICE]]&lt;200, "&lt;200", IF(Table1[[#This Row],[ACTUAL PRICE]]&lt;=500, "200 - 500", "&gt;500"))</f>
        <v>&gt;500</v>
      </c>
      <c r="L578" s="6">
        <f>Table1[[#This Row],[RATING]]*Table1[[#This Row],[RATING COUNT]]</f>
        <v>274656</v>
      </c>
      <c r="M578" s="5" t="str">
        <f>IF(Table1[[#This Row],[DISCOUNT PERCENTAGE(%)]]&gt;=50%,"YES", "NO")</f>
        <v>YES</v>
      </c>
      <c r="N578" s="12">
        <f>Table1[[#This Row],[ACTUAL PRICE]]-Table1[[#This Row],[DISCOUNTED PRICE]]/Table1[[#This Row],[ACTUAL PRICE]]*100</f>
        <v>1955</v>
      </c>
    </row>
    <row r="579" spans="1:14" x14ac:dyDescent="0.25">
      <c r="A579" s="5" t="s">
        <v>5045</v>
      </c>
      <c r="B579" s="5" t="s">
        <v>13608</v>
      </c>
      <c r="C579" s="5" t="s">
        <v>13075</v>
      </c>
      <c r="D579" s="12">
        <v>266</v>
      </c>
      <c r="E579" s="12">
        <v>315</v>
      </c>
      <c r="F579" s="20">
        <v>0.16</v>
      </c>
      <c r="G5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79" s="5">
        <v>4.5</v>
      </c>
      <c r="I579" s="6">
        <v>28030</v>
      </c>
      <c r="J579" s="15">
        <f t="shared" si="9"/>
        <v>8829450</v>
      </c>
      <c r="K579" s="15" t="str">
        <f>IF(Table1[[#This Row],[ACTUAL PRICE]]&lt;200, "&lt;200", IF(Table1[[#This Row],[ACTUAL PRICE]]&lt;=500, "200 - 500", "&gt;500"))</f>
        <v>200 - 500</v>
      </c>
      <c r="L579" s="6">
        <f>Table1[[#This Row],[RATING]]*Table1[[#This Row],[RATING COUNT]]</f>
        <v>126135</v>
      </c>
      <c r="M579" s="5" t="str">
        <f>IF(Table1[[#This Row],[DISCOUNT PERCENTAGE(%)]]&gt;=50%,"YES", "NO")</f>
        <v>NO</v>
      </c>
      <c r="N579" s="12">
        <f>Table1[[#This Row],[ACTUAL PRICE]]-Table1[[#This Row],[DISCOUNTED PRICE]]/Table1[[#This Row],[ACTUAL PRICE]]*100</f>
        <v>230.55555555555554</v>
      </c>
    </row>
    <row r="580" spans="1:14" x14ac:dyDescent="0.25">
      <c r="A580" s="5" t="s">
        <v>5056</v>
      </c>
      <c r="B580" s="5" t="s">
        <v>13609</v>
      </c>
      <c r="C580" s="5" t="s">
        <v>14367</v>
      </c>
      <c r="D580" s="12">
        <v>50</v>
      </c>
      <c r="E580" s="12">
        <v>50</v>
      </c>
      <c r="F580" s="20">
        <v>0</v>
      </c>
      <c r="G5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80" s="5">
        <v>4.3</v>
      </c>
      <c r="I580" s="6">
        <v>5792</v>
      </c>
      <c r="J580" s="15">
        <f t="shared" si="9"/>
        <v>289600</v>
      </c>
      <c r="K580" s="15" t="str">
        <f>IF(Table1[[#This Row],[ACTUAL PRICE]]&lt;200, "&lt;200", IF(Table1[[#This Row],[ACTUAL PRICE]]&lt;=500, "200 - 500", "&gt;500"))</f>
        <v>&lt;200</v>
      </c>
      <c r="L580" s="6">
        <f>Table1[[#This Row],[RATING]]*Table1[[#This Row],[RATING COUNT]]</f>
        <v>24905.599999999999</v>
      </c>
      <c r="M580" s="5" t="str">
        <f>IF(Table1[[#This Row],[DISCOUNT PERCENTAGE(%)]]&gt;=50%,"YES", "NO")</f>
        <v>NO</v>
      </c>
      <c r="N580" s="12">
        <f>Table1[[#This Row],[ACTUAL PRICE]]-Table1[[#This Row],[DISCOUNTED PRICE]]/Table1[[#This Row],[ACTUAL PRICE]]*100</f>
        <v>-50</v>
      </c>
    </row>
    <row r="581" spans="1:14" x14ac:dyDescent="0.25">
      <c r="A581" s="5" t="s">
        <v>5067</v>
      </c>
      <c r="B581" s="5" t="s">
        <v>13610</v>
      </c>
      <c r="C581" s="5" t="s">
        <v>13085</v>
      </c>
      <c r="D581" s="12">
        <v>130</v>
      </c>
      <c r="E581" s="12">
        <v>165</v>
      </c>
      <c r="F581" s="20">
        <v>0.21</v>
      </c>
      <c r="G5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81" s="5">
        <v>3.9</v>
      </c>
      <c r="I581" s="6">
        <v>14778</v>
      </c>
      <c r="J581" s="15">
        <f t="shared" si="9"/>
        <v>2438370</v>
      </c>
      <c r="K581" s="15" t="str">
        <f>IF(Table1[[#This Row],[ACTUAL PRICE]]&lt;200, "&lt;200", IF(Table1[[#This Row],[ACTUAL PRICE]]&lt;=500, "200 - 500", "&gt;500"))</f>
        <v>&lt;200</v>
      </c>
      <c r="L581" s="6">
        <f>Table1[[#This Row],[RATING]]*Table1[[#This Row],[RATING COUNT]]</f>
        <v>57634.2</v>
      </c>
      <c r="M581" s="5" t="str">
        <f>IF(Table1[[#This Row],[DISCOUNT PERCENTAGE(%)]]&gt;=50%,"YES", "NO")</f>
        <v>NO</v>
      </c>
      <c r="N581" s="12">
        <f>Table1[[#This Row],[ACTUAL PRICE]]-Table1[[#This Row],[DISCOUNTED PRICE]]/Table1[[#This Row],[ACTUAL PRICE]]*100</f>
        <v>86.212121212121218</v>
      </c>
    </row>
    <row r="582" spans="1:14" x14ac:dyDescent="0.25">
      <c r="A582" s="5" t="s">
        <v>5078</v>
      </c>
      <c r="B582" s="5" t="s">
        <v>13611</v>
      </c>
      <c r="C582" s="5" t="s">
        <v>13075</v>
      </c>
      <c r="D582" s="12">
        <v>449</v>
      </c>
      <c r="E582" s="12">
        <v>1290</v>
      </c>
      <c r="F582" s="20">
        <v>0.65</v>
      </c>
      <c r="G5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82" s="5">
        <v>4.0999999999999996</v>
      </c>
      <c r="I582" s="6">
        <v>91770</v>
      </c>
      <c r="J582" s="15">
        <f t="shared" si="9"/>
        <v>118383300</v>
      </c>
      <c r="K582" s="15" t="str">
        <f>IF(Table1[[#This Row],[ACTUAL PRICE]]&lt;200, "&lt;200", IF(Table1[[#This Row],[ACTUAL PRICE]]&lt;=500, "200 - 500", "&gt;500"))</f>
        <v>&gt;500</v>
      </c>
      <c r="L582" s="6">
        <f>Table1[[#This Row],[RATING]]*Table1[[#This Row],[RATING COUNT]]</f>
        <v>376256.99999999994</v>
      </c>
      <c r="M582" s="5" t="str">
        <f>IF(Table1[[#This Row],[DISCOUNT PERCENTAGE(%)]]&gt;=50%,"YES", "NO")</f>
        <v>YES</v>
      </c>
      <c r="N582" s="12">
        <f>Table1[[#This Row],[ACTUAL PRICE]]-Table1[[#This Row],[DISCOUNTED PRICE]]/Table1[[#This Row],[ACTUAL PRICE]]*100</f>
        <v>1255.1937984496124</v>
      </c>
    </row>
    <row r="583" spans="1:14" x14ac:dyDescent="0.25">
      <c r="A583" s="5" t="s">
        <v>5090</v>
      </c>
      <c r="B583" s="5" t="s">
        <v>13612</v>
      </c>
      <c r="C583" s="5" t="s">
        <v>13075</v>
      </c>
      <c r="D583" s="12">
        <v>399</v>
      </c>
      <c r="E583" s="12">
        <v>1290</v>
      </c>
      <c r="F583" s="20">
        <v>0.69</v>
      </c>
      <c r="G5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83" s="5">
        <v>4.2</v>
      </c>
      <c r="I583" s="6">
        <v>206</v>
      </c>
      <c r="J583" s="15">
        <f t="shared" si="9"/>
        <v>265740</v>
      </c>
      <c r="K583" s="15" t="str">
        <f>IF(Table1[[#This Row],[ACTUAL PRICE]]&lt;200, "&lt;200", IF(Table1[[#This Row],[ACTUAL PRICE]]&lt;=500, "200 - 500", "&gt;500"))</f>
        <v>&gt;500</v>
      </c>
      <c r="L583" s="6">
        <f>Table1[[#This Row],[RATING]]*Table1[[#This Row],[RATING COUNT]]</f>
        <v>865.2</v>
      </c>
      <c r="M583" s="5" t="str">
        <f>IF(Table1[[#This Row],[DISCOUNT PERCENTAGE(%)]]&gt;=50%,"YES", "NO")</f>
        <v>YES</v>
      </c>
      <c r="N583" s="12">
        <f>Table1[[#This Row],[ACTUAL PRICE]]-Table1[[#This Row],[DISCOUNTED PRICE]]/Table1[[#This Row],[ACTUAL PRICE]]*100</f>
        <v>1259.0697674418604</v>
      </c>
    </row>
    <row r="584" spans="1:14" x14ac:dyDescent="0.25">
      <c r="A584" s="5" t="s">
        <v>5100</v>
      </c>
      <c r="B584" s="5" t="s">
        <v>13613</v>
      </c>
      <c r="C584" s="5" t="s">
        <v>13084</v>
      </c>
      <c r="D584" s="12">
        <v>1399</v>
      </c>
      <c r="E584" s="12">
        <v>2498</v>
      </c>
      <c r="F584" s="20">
        <v>0.44</v>
      </c>
      <c r="G5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584" s="5">
        <v>4.2</v>
      </c>
      <c r="I584" s="6">
        <v>33717</v>
      </c>
      <c r="J584" s="15">
        <f t="shared" si="9"/>
        <v>84225066</v>
      </c>
      <c r="K584" s="15" t="str">
        <f>IF(Table1[[#This Row],[ACTUAL PRICE]]&lt;200, "&lt;200", IF(Table1[[#This Row],[ACTUAL PRICE]]&lt;=500, "200 - 500", "&gt;500"))</f>
        <v>&gt;500</v>
      </c>
      <c r="L584" s="6">
        <f>Table1[[#This Row],[RATING]]*Table1[[#This Row],[RATING COUNT]]</f>
        <v>141611.4</v>
      </c>
      <c r="M584" s="5" t="str">
        <f>IF(Table1[[#This Row],[DISCOUNT PERCENTAGE(%)]]&gt;=50%,"YES", "NO")</f>
        <v>NO</v>
      </c>
      <c r="N584" s="12">
        <f>Table1[[#This Row],[ACTUAL PRICE]]-Table1[[#This Row],[DISCOUNTED PRICE]]/Table1[[#This Row],[ACTUAL PRICE]]*100</f>
        <v>2441.9951961569254</v>
      </c>
    </row>
    <row r="585" spans="1:14" x14ac:dyDescent="0.25">
      <c r="A585" s="5" t="s">
        <v>5120</v>
      </c>
      <c r="B585" s="5" t="s">
        <v>13614</v>
      </c>
      <c r="C585" s="5" t="s">
        <v>13084</v>
      </c>
      <c r="D585" s="12">
        <v>4098</v>
      </c>
      <c r="E585" s="12">
        <v>4999</v>
      </c>
      <c r="F585" s="20">
        <v>0.18</v>
      </c>
      <c r="G5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585" s="5">
        <v>4.5</v>
      </c>
      <c r="I585" s="6">
        <v>50810</v>
      </c>
      <c r="J585" s="15">
        <f t="shared" si="9"/>
        <v>253999190</v>
      </c>
      <c r="K585" s="15" t="str">
        <f>IF(Table1[[#This Row],[ACTUAL PRICE]]&lt;200, "&lt;200", IF(Table1[[#This Row],[ACTUAL PRICE]]&lt;=500, "200 - 500", "&gt;500"))</f>
        <v>&gt;500</v>
      </c>
      <c r="L585" s="6">
        <f>Table1[[#This Row],[RATING]]*Table1[[#This Row],[RATING COUNT]]</f>
        <v>228645</v>
      </c>
      <c r="M585" s="5" t="str">
        <f>IF(Table1[[#This Row],[DISCOUNT PERCENTAGE(%)]]&gt;=50%,"YES", "NO")</f>
        <v>NO</v>
      </c>
      <c r="N585" s="12">
        <f>Table1[[#This Row],[ACTUAL PRICE]]-Table1[[#This Row],[DISCOUNTED PRICE]]/Table1[[#This Row],[ACTUAL PRICE]]*100</f>
        <v>4917.0236047209446</v>
      </c>
    </row>
    <row r="586" spans="1:14" x14ac:dyDescent="0.25">
      <c r="A586" s="5" t="s">
        <v>5131</v>
      </c>
      <c r="B586" s="5" t="s">
        <v>13615</v>
      </c>
      <c r="C586" s="5" t="s">
        <v>13075</v>
      </c>
      <c r="D586" s="12">
        <v>499</v>
      </c>
      <c r="E586" s="12">
        <v>1999</v>
      </c>
      <c r="F586" s="20">
        <v>0.75</v>
      </c>
      <c r="G5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86" s="5">
        <v>3.7</v>
      </c>
      <c r="I586" s="6">
        <v>3369</v>
      </c>
      <c r="J586" s="15">
        <f t="shared" si="9"/>
        <v>6734631</v>
      </c>
      <c r="K586" s="15" t="str">
        <f>IF(Table1[[#This Row],[ACTUAL PRICE]]&lt;200, "&lt;200", IF(Table1[[#This Row],[ACTUAL PRICE]]&lt;=500, "200 - 500", "&gt;500"))</f>
        <v>&gt;500</v>
      </c>
      <c r="L586" s="6">
        <f>Table1[[#This Row],[RATING]]*Table1[[#This Row],[RATING COUNT]]</f>
        <v>12465.300000000001</v>
      </c>
      <c r="M586" s="5" t="str">
        <f>IF(Table1[[#This Row],[DISCOUNT PERCENTAGE(%)]]&gt;=50%,"YES", "NO")</f>
        <v>YES</v>
      </c>
      <c r="N586" s="12">
        <f>Table1[[#This Row],[ACTUAL PRICE]]-Table1[[#This Row],[DISCOUNTED PRICE]]/Table1[[#This Row],[ACTUAL PRICE]]*100</f>
        <v>1974.0375187593797</v>
      </c>
    </row>
    <row r="587" spans="1:14" x14ac:dyDescent="0.25">
      <c r="A587" s="5" t="s">
        <v>5142</v>
      </c>
      <c r="B587" s="5" t="s">
        <v>13616</v>
      </c>
      <c r="C587" s="5" t="s">
        <v>13084</v>
      </c>
      <c r="D587" s="12">
        <v>299</v>
      </c>
      <c r="E587" s="12">
        <v>449</v>
      </c>
      <c r="F587" s="20">
        <v>0.33</v>
      </c>
      <c r="G5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587" s="5">
        <v>3.5</v>
      </c>
      <c r="I587" s="6">
        <v>11827</v>
      </c>
      <c r="J587" s="15">
        <f t="shared" si="9"/>
        <v>5310323</v>
      </c>
      <c r="K587" s="15" t="str">
        <f>IF(Table1[[#This Row],[ACTUAL PRICE]]&lt;200, "&lt;200", IF(Table1[[#This Row],[ACTUAL PRICE]]&lt;=500, "200 - 500", "&gt;500"))</f>
        <v>200 - 500</v>
      </c>
      <c r="L587" s="6">
        <f>Table1[[#This Row],[RATING]]*Table1[[#This Row],[RATING COUNT]]</f>
        <v>41394.5</v>
      </c>
      <c r="M587" s="5" t="str">
        <f>IF(Table1[[#This Row],[DISCOUNT PERCENTAGE(%)]]&gt;=50%,"YES", "NO")</f>
        <v>NO</v>
      </c>
      <c r="N587" s="12">
        <f>Table1[[#This Row],[ACTUAL PRICE]]-Table1[[#This Row],[DISCOUNTED PRICE]]/Table1[[#This Row],[ACTUAL PRICE]]*100</f>
        <v>382.4075723830735</v>
      </c>
    </row>
    <row r="588" spans="1:14" x14ac:dyDescent="0.25">
      <c r="A588" s="5" t="s">
        <v>5154</v>
      </c>
      <c r="B588" s="5" t="s">
        <v>13617</v>
      </c>
      <c r="C588" s="5" t="s">
        <v>13084</v>
      </c>
      <c r="D588" s="12">
        <v>699</v>
      </c>
      <c r="E588" s="12">
        <v>999</v>
      </c>
      <c r="F588" s="20">
        <v>0.3</v>
      </c>
      <c r="G5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588" s="5">
        <v>3.5</v>
      </c>
      <c r="I588" s="6">
        <v>15295</v>
      </c>
      <c r="J588" s="15">
        <f t="shared" si="9"/>
        <v>15279705</v>
      </c>
      <c r="K588" s="15" t="str">
        <f>IF(Table1[[#This Row],[ACTUAL PRICE]]&lt;200, "&lt;200", IF(Table1[[#This Row],[ACTUAL PRICE]]&lt;=500, "200 - 500", "&gt;500"))</f>
        <v>&gt;500</v>
      </c>
      <c r="L588" s="6">
        <f>Table1[[#This Row],[RATING]]*Table1[[#This Row],[RATING COUNT]]</f>
        <v>53532.5</v>
      </c>
      <c r="M588" s="5" t="str">
        <f>IF(Table1[[#This Row],[DISCOUNT PERCENTAGE(%)]]&gt;=50%,"YES", "NO")</f>
        <v>NO</v>
      </c>
      <c r="N588" s="12">
        <f>Table1[[#This Row],[ACTUAL PRICE]]-Table1[[#This Row],[DISCOUNTED PRICE]]/Table1[[#This Row],[ACTUAL PRICE]]*100</f>
        <v>929.03003003003005</v>
      </c>
    </row>
    <row r="589" spans="1:14" x14ac:dyDescent="0.25">
      <c r="A589" s="5" t="s">
        <v>5164</v>
      </c>
      <c r="B589" s="5" t="s">
        <v>13618</v>
      </c>
      <c r="C589" s="5" t="s">
        <v>13075</v>
      </c>
      <c r="D589" s="12">
        <v>799</v>
      </c>
      <c r="E589" s="12">
        <v>3990</v>
      </c>
      <c r="F589" s="20">
        <v>0.8</v>
      </c>
      <c r="G5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89" s="5">
        <v>4.3</v>
      </c>
      <c r="I589" s="6">
        <v>27139</v>
      </c>
      <c r="J589" s="15">
        <f t="shared" si="9"/>
        <v>108284610</v>
      </c>
      <c r="K589" s="15" t="str">
        <f>IF(Table1[[#This Row],[ACTUAL PRICE]]&lt;200, "&lt;200", IF(Table1[[#This Row],[ACTUAL PRICE]]&lt;=500, "200 - 500", "&gt;500"))</f>
        <v>&gt;500</v>
      </c>
      <c r="L589" s="6">
        <f>Table1[[#This Row],[RATING]]*Table1[[#This Row],[RATING COUNT]]</f>
        <v>116697.7</v>
      </c>
      <c r="M589" s="5" t="str">
        <f>IF(Table1[[#This Row],[DISCOUNT PERCENTAGE(%)]]&gt;=50%,"YES", "NO")</f>
        <v>YES</v>
      </c>
      <c r="N589" s="12">
        <f>Table1[[#This Row],[ACTUAL PRICE]]-Table1[[#This Row],[DISCOUNTED PRICE]]/Table1[[#This Row],[ACTUAL PRICE]]*100</f>
        <v>3969.9749373433583</v>
      </c>
    </row>
    <row r="590" spans="1:14" x14ac:dyDescent="0.25">
      <c r="A590" s="5" t="s">
        <v>5175</v>
      </c>
      <c r="B590" s="5" t="s">
        <v>13619</v>
      </c>
      <c r="C590" s="5" t="s">
        <v>13075</v>
      </c>
      <c r="D590" s="12">
        <v>1399</v>
      </c>
      <c r="E590" s="12">
        <v>5499</v>
      </c>
      <c r="F590" s="20">
        <v>0.75</v>
      </c>
      <c r="G5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590" s="5">
        <v>3.9</v>
      </c>
      <c r="I590" s="6">
        <v>9504</v>
      </c>
      <c r="J590" s="15">
        <f t="shared" si="9"/>
        <v>52262496</v>
      </c>
      <c r="K590" s="15" t="str">
        <f>IF(Table1[[#This Row],[ACTUAL PRICE]]&lt;200, "&lt;200", IF(Table1[[#This Row],[ACTUAL PRICE]]&lt;=500, "200 - 500", "&gt;500"))</f>
        <v>&gt;500</v>
      </c>
      <c r="L590" s="6">
        <f>Table1[[#This Row],[RATING]]*Table1[[#This Row],[RATING COUNT]]</f>
        <v>37065.599999999999</v>
      </c>
      <c r="M590" s="5" t="str">
        <f>IF(Table1[[#This Row],[DISCOUNT PERCENTAGE(%)]]&gt;=50%,"YES", "NO")</f>
        <v>YES</v>
      </c>
      <c r="N590" s="12">
        <f>Table1[[#This Row],[ACTUAL PRICE]]-Table1[[#This Row],[DISCOUNTED PRICE]]/Table1[[#This Row],[ACTUAL PRICE]]*100</f>
        <v>5473.5590107292237</v>
      </c>
    </row>
    <row r="591" spans="1:14" x14ac:dyDescent="0.25">
      <c r="A591" s="5" t="s">
        <v>5187</v>
      </c>
      <c r="B591" s="5" t="s">
        <v>13620</v>
      </c>
      <c r="C591" s="5" t="s">
        <v>13084</v>
      </c>
      <c r="D591" s="12">
        <v>519</v>
      </c>
      <c r="E591" s="12">
        <v>1350</v>
      </c>
      <c r="F591" s="20">
        <v>0.62</v>
      </c>
      <c r="G5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91" s="5">
        <v>4.3</v>
      </c>
      <c r="I591" s="6">
        <v>30058</v>
      </c>
      <c r="J591" s="15">
        <f t="shared" si="9"/>
        <v>40578300</v>
      </c>
      <c r="K591" s="15" t="str">
        <f>IF(Table1[[#This Row],[ACTUAL PRICE]]&lt;200, "&lt;200", IF(Table1[[#This Row],[ACTUAL PRICE]]&lt;=500, "200 - 500", "&gt;500"))</f>
        <v>&gt;500</v>
      </c>
      <c r="L591" s="6">
        <f>Table1[[#This Row],[RATING]]*Table1[[#This Row],[RATING COUNT]]</f>
        <v>129249.4</v>
      </c>
      <c r="M591" s="5" t="str">
        <f>IF(Table1[[#This Row],[DISCOUNT PERCENTAGE(%)]]&gt;=50%,"YES", "NO")</f>
        <v>YES</v>
      </c>
      <c r="N591" s="12">
        <f>Table1[[#This Row],[ACTUAL PRICE]]-Table1[[#This Row],[DISCOUNTED PRICE]]/Table1[[#This Row],[ACTUAL PRICE]]*100</f>
        <v>1311.5555555555557</v>
      </c>
    </row>
    <row r="592" spans="1:14" x14ac:dyDescent="0.25">
      <c r="A592" s="5" t="s">
        <v>5201</v>
      </c>
      <c r="B592" s="5" t="s">
        <v>13621</v>
      </c>
      <c r="C592" s="5" t="s">
        <v>13075</v>
      </c>
      <c r="D592" s="12">
        <v>1499</v>
      </c>
      <c r="E592" s="12">
        <v>3990</v>
      </c>
      <c r="F592" s="20">
        <v>0.62</v>
      </c>
      <c r="G5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92" s="5">
        <v>4.0999999999999996</v>
      </c>
      <c r="I592" s="6">
        <v>109864</v>
      </c>
      <c r="J592" s="15">
        <f t="shared" si="9"/>
        <v>438357360</v>
      </c>
      <c r="K592" s="15" t="str">
        <f>IF(Table1[[#This Row],[ACTUAL PRICE]]&lt;200, "&lt;200", IF(Table1[[#This Row],[ACTUAL PRICE]]&lt;=500, "200 - 500", "&gt;500"))</f>
        <v>&gt;500</v>
      </c>
      <c r="L592" s="6">
        <f>Table1[[#This Row],[RATING]]*Table1[[#This Row],[RATING COUNT]]</f>
        <v>450442.39999999997</v>
      </c>
      <c r="M592" s="5" t="str">
        <f>IF(Table1[[#This Row],[DISCOUNT PERCENTAGE(%)]]&gt;=50%,"YES", "NO")</f>
        <v>YES</v>
      </c>
      <c r="N592" s="12">
        <f>Table1[[#This Row],[ACTUAL PRICE]]-Table1[[#This Row],[DISCOUNTED PRICE]]/Table1[[#This Row],[ACTUAL PRICE]]*100</f>
        <v>3952.4310776942357</v>
      </c>
    </row>
    <row r="593" spans="1:14" x14ac:dyDescent="0.25">
      <c r="A593" s="5" t="s">
        <v>5211</v>
      </c>
      <c r="B593" s="5" t="s">
        <v>13622</v>
      </c>
      <c r="C593" s="5" t="s">
        <v>14367</v>
      </c>
      <c r="D593" s="12">
        <v>1295</v>
      </c>
      <c r="E593" s="12">
        <v>1295</v>
      </c>
      <c r="F593" s="20">
        <v>0</v>
      </c>
      <c r="G5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93" s="5">
        <v>4.5</v>
      </c>
      <c r="I593" s="6">
        <v>5760</v>
      </c>
      <c r="J593" s="15">
        <f t="shared" si="9"/>
        <v>7459200</v>
      </c>
      <c r="K593" s="15" t="str">
        <f>IF(Table1[[#This Row],[ACTUAL PRICE]]&lt;200, "&lt;200", IF(Table1[[#This Row],[ACTUAL PRICE]]&lt;=500, "200 - 500", "&gt;500"))</f>
        <v>&gt;500</v>
      </c>
      <c r="L593" s="6">
        <f>Table1[[#This Row],[RATING]]*Table1[[#This Row],[RATING COUNT]]</f>
        <v>25920</v>
      </c>
      <c r="M593" s="5" t="str">
        <f>IF(Table1[[#This Row],[DISCOUNT PERCENTAGE(%)]]&gt;=50%,"YES", "NO")</f>
        <v>NO</v>
      </c>
      <c r="N593" s="12">
        <f>Table1[[#This Row],[ACTUAL PRICE]]-Table1[[#This Row],[DISCOUNTED PRICE]]/Table1[[#This Row],[ACTUAL PRICE]]*100</f>
        <v>1195</v>
      </c>
    </row>
    <row r="594" spans="1:14" x14ac:dyDescent="0.25">
      <c r="A594" s="5" t="s">
        <v>5221</v>
      </c>
      <c r="B594" s="5" t="s">
        <v>13623</v>
      </c>
      <c r="C594" s="5" t="s">
        <v>13084</v>
      </c>
      <c r="D594" s="12">
        <v>1889</v>
      </c>
      <c r="E594" s="12">
        <v>5499</v>
      </c>
      <c r="F594" s="20">
        <v>0.66</v>
      </c>
      <c r="G5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94" s="5">
        <v>4.2</v>
      </c>
      <c r="I594" s="6">
        <v>49551</v>
      </c>
      <c r="J594" s="15">
        <f t="shared" si="9"/>
        <v>272480949</v>
      </c>
      <c r="K594" s="15" t="str">
        <f>IF(Table1[[#This Row],[ACTUAL PRICE]]&lt;200, "&lt;200", IF(Table1[[#This Row],[ACTUAL PRICE]]&lt;=500, "200 - 500", "&gt;500"))</f>
        <v>&gt;500</v>
      </c>
      <c r="L594" s="6">
        <f>Table1[[#This Row],[RATING]]*Table1[[#This Row],[RATING COUNT]]</f>
        <v>208114.2</v>
      </c>
      <c r="M594" s="5" t="str">
        <f>IF(Table1[[#This Row],[DISCOUNT PERCENTAGE(%)]]&gt;=50%,"YES", "NO")</f>
        <v>YES</v>
      </c>
      <c r="N594" s="12">
        <f>Table1[[#This Row],[ACTUAL PRICE]]-Table1[[#This Row],[DISCOUNTED PRICE]]/Table1[[#This Row],[ACTUAL PRICE]]*100</f>
        <v>5464.6482996908526</v>
      </c>
    </row>
    <row r="595" spans="1:14" x14ac:dyDescent="0.25">
      <c r="A595" s="5" t="s">
        <v>5232</v>
      </c>
      <c r="B595" s="5" t="s">
        <v>13624</v>
      </c>
      <c r="C595" s="5" t="s">
        <v>13075</v>
      </c>
      <c r="D595" s="12">
        <v>455</v>
      </c>
      <c r="E595" s="12">
        <v>1490</v>
      </c>
      <c r="F595" s="20">
        <v>0.69</v>
      </c>
      <c r="G5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95" s="5">
        <v>4.0999999999999996</v>
      </c>
      <c r="I595" s="6">
        <v>161677</v>
      </c>
      <c r="J595" s="15">
        <f t="shared" si="9"/>
        <v>240898730</v>
      </c>
      <c r="K595" s="15" t="str">
        <f>IF(Table1[[#This Row],[ACTUAL PRICE]]&lt;200, "&lt;200", IF(Table1[[#This Row],[ACTUAL PRICE]]&lt;=500, "200 - 500", "&gt;500"))</f>
        <v>&gt;500</v>
      </c>
      <c r="L595" s="6">
        <f>Table1[[#This Row],[RATING]]*Table1[[#This Row],[RATING COUNT]]</f>
        <v>662875.69999999995</v>
      </c>
      <c r="M595" s="5" t="str">
        <f>IF(Table1[[#This Row],[DISCOUNT PERCENTAGE(%)]]&gt;=50%,"YES", "NO")</f>
        <v>YES</v>
      </c>
      <c r="N595" s="12">
        <f>Table1[[#This Row],[ACTUAL PRICE]]-Table1[[#This Row],[DISCOUNTED PRICE]]/Table1[[#This Row],[ACTUAL PRICE]]*100</f>
        <v>1459.4630872483222</v>
      </c>
    </row>
    <row r="596" spans="1:14" x14ac:dyDescent="0.25">
      <c r="A596" s="5" t="s">
        <v>5242</v>
      </c>
      <c r="B596" s="5" t="s">
        <v>13625</v>
      </c>
      <c r="C596" s="5" t="s">
        <v>13075</v>
      </c>
      <c r="D596" s="12">
        <v>399</v>
      </c>
      <c r="E596" s="12">
        <v>995</v>
      </c>
      <c r="F596" s="20">
        <v>0.6</v>
      </c>
      <c r="G5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596" s="5">
        <v>3.9</v>
      </c>
      <c r="I596" s="6">
        <v>21372</v>
      </c>
      <c r="J596" s="15">
        <f t="shared" si="9"/>
        <v>21265140</v>
      </c>
      <c r="K596" s="15" t="str">
        <f>IF(Table1[[#This Row],[ACTUAL PRICE]]&lt;200, "&lt;200", IF(Table1[[#This Row],[ACTUAL PRICE]]&lt;=500, "200 - 500", "&gt;500"))</f>
        <v>&gt;500</v>
      </c>
      <c r="L596" s="6">
        <f>Table1[[#This Row],[RATING]]*Table1[[#This Row],[RATING COUNT]]</f>
        <v>83350.8</v>
      </c>
      <c r="M596" s="5" t="str">
        <f>IF(Table1[[#This Row],[DISCOUNT PERCENTAGE(%)]]&gt;=50%,"YES", "NO")</f>
        <v>YES</v>
      </c>
      <c r="N596" s="12">
        <f>Table1[[#This Row],[ACTUAL PRICE]]-Table1[[#This Row],[DISCOUNTED PRICE]]/Table1[[#This Row],[ACTUAL PRICE]]*100</f>
        <v>954.8994974874372</v>
      </c>
    </row>
    <row r="597" spans="1:14" x14ac:dyDescent="0.25">
      <c r="A597" s="5" t="s">
        <v>5260</v>
      </c>
      <c r="B597" s="5" t="s">
        <v>13626</v>
      </c>
      <c r="C597" s="5" t="s">
        <v>13084</v>
      </c>
      <c r="D597" s="12">
        <v>717</v>
      </c>
      <c r="E597" s="12">
        <v>761</v>
      </c>
      <c r="F597" s="20">
        <v>0.06</v>
      </c>
      <c r="G5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597" s="5">
        <v>4</v>
      </c>
      <c r="I597" s="6">
        <v>7199</v>
      </c>
      <c r="J597" s="15">
        <f t="shared" si="9"/>
        <v>5478439</v>
      </c>
      <c r="K597" s="15" t="str">
        <f>IF(Table1[[#This Row],[ACTUAL PRICE]]&lt;200, "&lt;200", IF(Table1[[#This Row],[ACTUAL PRICE]]&lt;=500, "200 - 500", "&gt;500"))</f>
        <v>&gt;500</v>
      </c>
      <c r="L597" s="6">
        <f>Table1[[#This Row],[RATING]]*Table1[[#This Row],[RATING COUNT]]</f>
        <v>28796</v>
      </c>
      <c r="M597" s="5" t="str">
        <f>IF(Table1[[#This Row],[DISCOUNT PERCENTAGE(%)]]&gt;=50%,"YES", "NO")</f>
        <v>NO</v>
      </c>
      <c r="N597" s="12">
        <f>Table1[[#This Row],[ACTUAL PRICE]]-Table1[[#This Row],[DISCOUNTED PRICE]]/Table1[[#This Row],[ACTUAL PRICE]]*100</f>
        <v>666.78186596583441</v>
      </c>
    </row>
    <row r="598" spans="1:14" x14ac:dyDescent="0.25">
      <c r="A598" s="5" t="s">
        <v>5273</v>
      </c>
      <c r="B598" s="5" t="s">
        <v>13627</v>
      </c>
      <c r="C598" s="5" t="s">
        <v>13084</v>
      </c>
      <c r="D598" s="12">
        <v>39</v>
      </c>
      <c r="E598" s="12">
        <v>299</v>
      </c>
      <c r="F598" s="20">
        <v>0.87</v>
      </c>
      <c r="G5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598" s="5">
        <v>3.5</v>
      </c>
      <c r="I598" s="6">
        <v>15233</v>
      </c>
      <c r="J598" s="15">
        <f t="shared" si="9"/>
        <v>4554667</v>
      </c>
      <c r="K598" s="15" t="str">
        <f>IF(Table1[[#This Row],[ACTUAL PRICE]]&lt;200, "&lt;200", IF(Table1[[#This Row],[ACTUAL PRICE]]&lt;=500, "200 - 500", "&gt;500"))</f>
        <v>200 - 500</v>
      </c>
      <c r="L598" s="6">
        <f>Table1[[#This Row],[RATING]]*Table1[[#This Row],[RATING COUNT]]</f>
        <v>53315.5</v>
      </c>
      <c r="M598" s="5" t="str">
        <f>IF(Table1[[#This Row],[DISCOUNT PERCENTAGE(%)]]&gt;=50%,"YES", "NO")</f>
        <v>YES</v>
      </c>
      <c r="N598" s="12">
        <f>Table1[[#This Row],[ACTUAL PRICE]]-Table1[[#This Row],[DISCOUNTED PRICE]]/Table1[[#This Row],[ACTUAL PRICE]]*100</f>
        <v>285.95652173913044</v>
      </c>
    </row>
    <row r="599" spans="1:14" x14ac:dyDescent="0.25">
      <c r="A599" s="5" t="s">
        <v>5284</v>
      </c>
      <c r="B599" s="5" t="s">
        <v>13628</v>
      </c>
      <c r="C599" s="5" t="s">
        <v>13084</v>
      </c>
      <c r="D599" s="12">
        <v>889</v>
      </c>
      <c r="E599" s="12">
        <v>2500</v>
      </c>
      <c r="F599" s="20">
        <v>0.64</v>
      </c>
      <c r="G5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599" s="5">
        <v>4.3</v>
      </c>
      <c r="I599" s="6">
        <v>55747</v>
      </c>
      <c r="J599" s="15">
        <f t="shared" si="9"/>
        <v>139367500</v>
      </c>
      <c r="K599" s="15" t="str">
        <f>IF(Table1[[#This Row],[ACTUAL PRICE]]&lt;200, "&lt;200", IF(Table1[[#This Row],[ACTUAL PRICE]]&lt;=500, "200 - 500", "&gt;500"))</f>
        <v>&gt;500</v>
      </c>
      <c r="L599" s="6">
        <f>Table1[[#This Row],[RATING]]*Table1[[#This Row],[RATING COUNT]]</f>
        <v>239712.09999999998</v>
      </c>
      <c r="M599" s="5" t="str">
        <f>IF(Table1[[#This Row],[DISCOUNT PERCENTAGE(%)]]&gt;=50%,"YES", "NO")</f>
        <v>YES</v>
      </c>
      <c r="N599" s="12">
        <f>Table1[[#This Row],[ACTUAL PRICE]]-Table1[[#This Row],[DISCOUNTED PRICE]]/Table1[[#This Row],[ACTUAL PRICE]]*100</f>
        <v>2464.44</v>
      </c>
    </row>
    <row r="600" spans="1:14" x14ac:dyDescent="0.25">
      <c r="A600" s="5" t="s">
        <v>5294</v>
      </c>
      <c r="B600" s="5" t="s">
        <v>13629</v>
      </c>
      <c r="C600" s="5" t="s">
        <v>13075</v>
      </c>
      <c r="D600" s="12">
        <v>1199</v>
      </c>
      <c r="E600" s="12">
        <v>4999</v>
      </c>
      <c r="F600" s="20">
        <v>0.76</v>
      </c>
      <c r="G6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00" s="5">
        <v>3.8</v>
      </c>
      <c r="I600" s="6">
        <v>14961</v>
      </c>
      <c r="J600" s="15">
        <f t="shared" si="9"/>
        <v>74790039</v>
      </c>
      <c r="K600" s="15" t="str">
        <f>IF(Table1[[#This Row],[ACTUAL PRICE]]&lt;200, "&lt;200", IF(Table1[[#This Row],[ACTUAL PRICE]]&lt;=500, "200 - 500", "&gt;500"))</f>
        <v>&gt;500</v>
      </c>
      <c r="L600" s="6">
        <f>Table1[[#This Row],[RATING]]*Table1[[#This Row],[RATING COUNT]]</f>
        <v>56851.799999999996</v>
      </c>
      <c r="M600" s="5" t="str">
        <f>IF(Table1[[#This Row],[DISCOUNT PERCENTAGE(%)]]&gt;=50%,"YES", "NO")</f>
        <v>YES</v>
      </c>
      <c r="N600" s="12">
        <f>Table1[[#This Row],[ACTUAL PRICE]]-Table1[[#This Row],[DISCOUNTED PRICE]]/Table1[[#This Row],[ACTUAL PRICE]]*100</f>
        <v>4975.015203040608</v>
      </c>
    </row>
    <row r="601" spans="1:14" x14ac:dyDescent="0.25">
      <c r="A601" s="5" t="s">
        <v>5304</v>
      </c>
      <c r="B601" s="5" t="s">
        <v>13630</v>
      </c>
      <c r="C601" s="5" t="s">
        <v>13084</v>
      </c>
      <c r="D601" s="12">
        <v>569</v>
      </c>
      <c r="E601" s="12">
        <v>1299</v>
      </c>
      <c r="F601" s="20">
        <v>0.56000000000000005</v>
      </c>
      <c r="G6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01" s="5">
        <v>4.4000000000000004</v>
      </c>
      <c r="I601" s="6">
        <v>9275</v>
      </c>
      <c r="J601" s="15">
        <f t="shared" si="9"/>
        <v>12048225</v>
      </c>
      <c r="K601" s="15" t="str">
        <f>IF(Table1[[#This Row],[ACTUAL PRICE]]&lt;200, "&lt;200", IF(Table1[[#This Row],[ACTUAL PRICE]]&lt;=500, "200 - 500", "&gt;500"))</f>
        <v>&gt;500</v>
      </c>
      <c r="L601" s="6">
        <f>Table1[[#This Row],[RATING]]*Table1[[#This Row],[RATING COUNT]]</f>
        <v>40810</v>
      </c>
      <c r="M601" s="5" t="str">
        <f>IF(Table1[[#This Row],[DISCOUNT PERCENTAGE(%)]]&gt;=50%,"YES", "NO")</f>
        <v>YES</v>
      </c>
      <c r="N601" s="12">
        <f>Table1[[#This Row],[ACTUAL PRICE]]-Table1[[#This Row],[DISCOUNTED PRICE]]/Table1[[#This Row],[ACTUAL PRICE]]*100</f>
        <v>1255.1970746728252</v>
      </c>
    </row>
    <row r="602" spans="1:14" x14ac:dyDescent="0.25">
      <c r="A602" s="5" t="s">
        <v>5314</v>
      </c>
      <c r="B602" s="5" t="s">
        <v>13631</v>
      </c>
      <c r="C602" s="5" t="s">
        <v>13075</v>
      </c>
      <c r="D602" s="12">
        <v>1499</v>
      </c>
      <c r="E602" s="12">
        <v>8999</v>
      </c>
      <c r="F602" s="20">
        <v>0.83</v>
      </c>
      <c r="G6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602" s="5">
        <v>3.7</v>
      </c>
      <c r="I602" s="6">
        <v>28324</v>
      </c>
      <c r="J602" s="15">
        <f t="shared" si="9"/>
        <v>254887676</v>
      </c>
      <c r="K602" s="15" t="str">
        <f>IF(Table1[[#This Row],[ACTUAL PRICE]]&lt;200, "&lt;200", IF(Table1[[#This Row],[ACTUAL PRICE]]&lt;=500, "200 - 500", "&gt;500"))</f>
        <v>&gt;500</v>
      </c>
      <c r="L602" s="6">
        <f>Table1[[#This Row],[RATING]]*Table1[[#This Row],[RATING COUNT]]</f>
        <v>104798.8</v>
      </c>
      <c r="M602" s="5" t="str">
        <f>IF(Table1[[#This Row],[DISCOUNT PERCENTAGE(%)]]&gt;=50%,"YES", "NO")</f>
        <v>YES</v>
      </c>
      <c r="N602" s="12">
        <f>Table1[[#This Row],[ACTUAL PRICE]]-Table1[[#This Row],[DISCOUNTED PRICE]]/Table1[[#This Row],[ACTUAL PRICE]]*100</f>
        <v>8982.3425936215135</v>
      </c>
    </row>
    <row r="603" spans="1:14" x14ac:dyDescent="0.25">
      <c r="A603" s="5" t="s">
        <v>5324</v>
      </c>
      <c r="B603" s="5" t="s">
        <v>13632</v>
      </c>
      <c r="C603" s="5" t="s">
        <v>13075</v>
      </c>
      <c r="D603" s="12">
        <v>149</v>
      </c>
      <c r="E603" s="12">
        <v>180</v>
      </c>
      <c r="F603" s="20">
        <v>0.17</v>
      </c>
      <c r="G6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03" s="5">
        <v>4.4000000000000004</v>
      </c>
      <c r="I603" s="6">
        <v>644</v>
      </c>
      <c r="J603" s="15">
        <f t="shared" si="9"/>
        <v>115920</v>
      </c>
      <c r="K603" s="15" t="str">
        <f>IF(Table1[[#This Row],[ACTUAL PRICE]]&lt;200, "&lt;200", IF(Table1[[#This Row],[ACTUAL PRICE]]&lt;=500, "200 - 500", "&gt;500"))</f>
        <v>&lt;200</v>
      </c>
      <c r="L603" s="6">
        <f>Table1[[#This Row],[RATING]]*Table1[[#This Row],[RATING COUNT]]</f>
        <v>2833.6000000000004</v>
      </c>
      <c r="M603" s="5" t="str">
        <f>IF(Table1[[#This Row],[DISCOUNT PERCENTAGE(%)]]&gt;=50%,"YES", "NO")</f>
        <v>NO</v>
      </c>
      <c r="N603" s="12">
        <f>Table1[[#This Row],[ACTUAL PRICE]]-Table1[[#This Row],[DISCOUNTED PRICE]]/Table1[[#This Row],[ACTUAL PRICE]]*100</f>
        <v>97.222222222222229</v>
      </c>
    </row>
    <row r="604" spans="1:14" x14ac:dyDescent="0.25">
      <c r="A604" s="5" t="s">
        <v>5334</v>
      </c>
      <c r="B604" s="5" t="s">
        <v>13633</v>
      </c>
      <c r="C604" s="5" t="s">
        <v>13084</v>
      </c>
      <c r="D604" s="12">
        <v>399</v>
      </c>
      <c r="E604" s="12">
        <v>549</v>
      </c>
      <c r="F604" s="20">
        <v>0.27</v>
      </c>
      <c r="G6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04" s="5">
        <v>4.4000000000000004</v>
      </c>
      <c r="I604" s="6">
        <v>18139</v>
      </c>
      <c r="J604" s="15">
        <f t="shared" si="9"/>
        <v>9958311</v>
      </c>
      <c r="K604" s="15" t="str">
        <f>IF(Table1[[#This Row],[ACTUAL PRICE]]&lt;200, "&lt;200", IF(Table1[[#This Row],[ACTUAL PRICE]]&lt;=500, "200 - 500", "&gt;500"))</f>
        <v>&gt;500</v>
      </c>
      <c r="L604" s="6">
        <f>Table1[[#This Row],[RATING]]*Table1[[#This Row],[RATING COUNT]]</f>
        <v>79811.600000000006</v>
      </c>
      <c r="M604" s="5" t="str">
        <f>IF(Table1[[#This Row],[DISCOUNT PERCENTAGE(%)]]&gt;=50%,"YES", "NO")</f>
        <v>NO</v>
      </c>
      <c r="N604" s="12">
        <f>Table1[[#This Row],[ACTUAL PRICE]]-Table1[[#This Row],[DISCOUNTED PRICE]]/Table1[[#This Row],[ACTUAL PRICE]]*100</f>
        <v>476.3224043715847</v>
      </c>
    </row>
    <row r="605" spans="1:14" x14ac:dyDescent="0.25">
      <c r="A605" s="5" t="s">
        <v>5345</v>
      </c>
      <c r="B605" s="5" t="s">
        <v>13634</v>
      </c>
      <c r="C605" s="5" t="s">
        <v>13085</v>
      </c>
      <c r="D605" s="12">
        <v>191</v>
      </c>
      <c r="E605" s="12">
        <v>225</v>
      </c>
      <c r="F605" s="20">
        <v>0.15</v>
      </c>
      <c r="G6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05" s="5">
        <v>4.4000000000000004</v>
      </c>
      <c r="I605" s="6">
        <v>7203</v>
      </c>
      <c r="J605" s="15">
        <f t="shared" si="9"/>
        <v>1620675</v>
      </c>
      <c r="K605" s="15" t="str">
        <f>IF(Table1[[#This Row],[ACTUAL PRICE]]&lt;200, "&lt;200", IF(Table1[[#This Row],[ACTUAL PRICE]]&lt;=500, "200 - 500", "&gt;500"))</f>
        <v>200 - 500</v>
      </c>
      <c r="L605" s="6">
        <f>Table1[[#This Row],[RATING]]*Table1[[#This Row],[RATING COUNT]]</f>
        <v>31693.200000000004</v>
      </c>
      <c r="M605" s="5" t="str">
        <f>IF(Table1[[#This Row],[DISCOUNT PERCENTAGE(%)]]&gt;=50%,"YES", "NO")</f>
        <v>NO</v>
      </c>
      <c r="N605" s="12">
        <f>Table1[[#This Row],[ACTUAL PRICE]]-Table1[[#This Row],[DISCOUNTED PRICE]]/Table1[[#This Row],[ACTUAL PRICE]]*100</f>
        <v>140.11111111111111</v>
      </c>
    </row>
    <row r="606" spans="1:14" x14ac:dyDescent="0.25">
      <c r="A606" s="5" t="s">
        <v>5356</v>
      </c>
      <c r="B606" s="5" t="s">
        <v>13635</v>
      </c>
      <c r="C606" s="5" t="s">
        <v>13084</v>
      </c>
      <c r="D606" s="12">
        <v>129</v>
      </c>
      <c r="E606" s="12">
        <v>999</v>
      </c>
      <c r="F606" s="20">
        <v>0.87</v>
      </c>
      <c r="G6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606" s="5">
        <v>4.2</v>
      </c>
      <c r="I606" s="6">
        <v>491</v>
      </c>
      <c r="J606" s="15">
        <f t="shared" si="9"/>
        <v>490509</v>
      </c>
      <c r="K606" s="15" t="str">
        <f>IF(Table1[[#This Row],[ACTUAL PRICE]]&lt;200, "&lt;200", IF(Table1[[#This Row],[ACTUAL PRICE]]&lt;=500, "200 - 500", "&gt;500"))</f>
        <v>&gt;500</v>
      </c>
      <c r="L606" s="6">
        <f>Table1[[#This Row],[RATING]]*Table1[[#This Row],[RATING COUNT]]</f>
        <v>2062.2000000000003</v>
      </c>
      <c r="M606" s="5" t="str">
        <f>IF(Table1[[#This Row],[DISCOUNT PERCENTAGE(%)]]&gt;=50%,"YES", "NO")</f>
        <v>YES</v>
      </c>
      <c r="N606" s="12">
        <f>Table1[[#This Row],[ACTUAL PRICE]]-Table1[[#This Row],[DISCOUNTED PRICE]]/Table1[[#This Row],[ACTUAL PRICE]]*100</f>
        <v>986.08708708708707</v>
      </c>
    </row>
    <row r="607" spans="1:14" x14ac:dyDescent="0.25">
      <c r="A607" s="5" t="s">
        <v>5367</v>
      </c>
      <c r="B607" s="5" t="s">
        <v>13636</v>
      </c>
      <c r="C607" s="5" t="s">
        <v>13084</v>
      </c>
      <c r="D607" s="12">
        <v>199</v>
      </c>
      <c r="E607" s="12">
        <v>599</v>
      </c>
      <c r="F607" s="20">
        <v>0.67</v>
      </c>
      <c r="G6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07" s="5">
        <v>4.5</v>
      </c>
      <c r="I607" s="6">
        <v>13568</v>
      </c>
      <c r="J607" s="15">
        <f t="shared" si="9"/>
        <v>8127232</v>
      </c>
      <c r="K607" s="15" t="str">
        <f>IF(Table1[[#This Row],[ACTUAL PRICE]]&lt;200, "&lt;200", IF(Table1[[#This Row],[ACTUAL PRICE]]&lt;=500, "200 - 500", "&gt;500"))</f>
        <v>&gt;500</v>
      </c>
      <c r="L607" s="6">
        <f>Table1[[#This Row],[RATING]]*Table1[[#This Row],[RATING COUNT]]</f>
        <v>61056</v>
      </c>
      <c r="M607" s="5" t="str">
        <f>IF(Table1[[#This Row],[DISCOUNT PERCENTAGE(%)]]&gt;=50%,"YES", "NO")</f>
        <v>YES</v>
      </c>
      <c r="N607" s="12">
        <f>Table1[[#This Row],[ACTUAL PRICE]]-Table1[[#This Row],[DISCOUNTED PRICE]]/Table1[[#This Row],[ACTUAL PRICE]]*100</f>
        <v>565.77796327212025</v>
      </c>
    </row>
    <row r="608" spans="1:14" x14ac:dyDescent="0.25">
      <c r="A608" s="5" t="s">
        <v>5378</v>
      </c>
      <c r="B608" s="5" t="s">
        <v>13637</v>
      </c>
      <c r="C608" s="5" t="s">
        <v>13075</v>
      </c>
      <c r="D608" s="12">
        <v>999</v>
      </c>
      <c r="E608" s="12">
        <v>4499</v>
      </c>
      <c r="F608" s="20">
        <v>0.78</v>
      </c>
      <c r="G6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08" s="5">
        <v>3.8</v>
      </c>
      <c r="I608" s="6">
        <v>3390</v>
      </c>
      <c r="J608" s="15">
        <f t="shared" si="9"/>
        <v>15251610</v>
      </c>
      <c r="K608" s="15" t="str">
        <f>IF(Table1[[#This Row],[ACTUAL PRICE]]&lt;200, "&lt;200", IF(Table1[[#This Row],[ACTUAL PRICE]]&lt;=500, "200 - 500", "&gt;500"))</f>
        <v>&gt;500</v>
      </c>
      <c r="L608" s="6">
        <f>Table1[[#This Row],[RATING]]*Table1[[#This Row],[RATING COUNT]]</f>
        <v>12882</v>
      </c>
      <c r="M608" s="5" t="str">
        <f>IF(Table1[[#This Row],[DISCOUNT PERCENTAGE(%)]]&gt;=50%,"YES", "NO")</f>
        <v>YES</v>
      </c>
      <c r="N608" s="12">
        <f>Table1[[#This Row],[ACTUAL PRICE]]-Table1[[#This Row],[DISCOUNTED PRICE]]/Table1[[#This Row],[ACTUAL PRICE]]*100</f>
        <v>4476.795065570127</v>
      </c>
    </row>
    <row r="609" spans="1:14" x14ac:dyDescent="0.25">
      <c r="A609" s="5" t="s">
        <v>5388</v>
      </c>
      <c r="B609" s="5" t="s">
        <v>13638</v>
      </c>
      <c r="C609" s="5" t="s">
        <v>13075</v>
      </c>
      <c r="D609" s="12">
        <v>899</v>
      </c>
      <c r="E609" s="12">
        <v>4499</v>
      </c>
      <c r="F609" s="20">
        <v>0.8</v>
      </c>
      <c r="G6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09" s="5">
        <v>3.8</v>
      </c>
      <c r="I609" s="6">
        <v>103052</v>
      </c>
      <c r="J609" s="15">
        <f t="shared" si="9"/>
        <v>463630948</v>
      </c>
      <c r="K609" s="15" t="str">
        <f>IF(Table1[[#This Row],[ACTUAL PRICE]]&lt;200, "&lt;200", IF(Table1[[#This Row],[ACTUAL PRICE]]&lt;=500, "200 - 500", "&gt;500"))</f>
        <v>&gt;500</v>
      </c>
      <c r="L609" s="6">
        <f>Table1[[#This Row],[RATING]]*Table1[[#This Row],[RATING COUNT]]</f>
        <v>391597.6</v>
      </c>
      <c r="M609" s="5" t="str">
        <f>IF(Table1[[#This Row],[DISCOUNT PERCENTAGE(%)]]&gt;=50%,"YES", "NO")</f>
        <v>YES</v>
      </c>
      <c r="N609" s="12">
        <f>Table1[[#This Row],[ACTUAL PRICE]]-Table1[[#This Row],[DISCOUNTED PRICE]]/Table1[[#This Row],[ACTUAL PRICE]]*100</f>
        <v>4479.0177817292733</v>
      </c>
    </row>
    <row r="610" spans="1:14" x14ac:dyDescent="0.25">
      <c r="A610" s="5" t="s">
        <v>5400</v>
      </c>
      <c r="B610" s="5" t="s">
        <v>13639</v>
      </c>
      <c r="C610" s="5" t="s">
        <v>14367</v>
      </c>
      <c r="D610" s="12">
        <v>522</v>
      </c>
      <c r="E610" s="12">
        <v>550</v>
      </c>
      <c r="F610" s="20">
        <v>0.05</v>
      </c>
      <c r="G6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10" s="5">
        <v>4.4000000000000004</v>
      </c>
      <c r="I610" s="6">
        <v>12179</v>
      </c>
      <c r="J610" s="15">
        <f t="shared" si="9"/>
        <v>6698450</v>
      </c>
      <c r="K610" s="15" t="str">
        <f>IF(Table1[[#This Row],[ACTUAL PRICE]]&lt;200, "&lt;200", IF(Table1[[#This Row],[ACTUAL PRICE]]&lt;=500, "200 - 500", "&gt;500"))</f>
        <v>&gt;500</v>
      </c>
      <c r="L610" s="6">
        <f>Table1[[#This Row],[RATING]]*Table1[[#This Row],[RATING COUNT]]</f>
        <v>53587.600000000006</v>
      </c>
      <c r="M610" s="5" t="str">
        <f>IF(Table1[[#This Row],[DISCOUNT PERCENTAGE(%)]]&gt;=50%,"YES", "NO")</f>
        <v>NO</v>
      </c>
      <c r="N610" s="12">
        <f>Table1[[#This Row],[ACTUAL PRICE]]-Table1[[#This Row],[DISCOUNTED PRICE]]/Table1[[#This Row],[ACTUAL PRICE]]*100</f>
        <v>455.09090909090912</v>
      </c>
    </row>
    <row r="611" spans="1:14" x14ac:dyDescent="0.25">
      <c r="A611" s="5" t="s">
        <v>5410</v>
      </c>
      <c r="B611" s="5" t="s">
        <v>13640</v>
      </c>
      <c r="C611" s="5" t="s">
        <v>13075</v>
      </c>
      <c r="D611" s="12">
        <v>799</v>
      </c>
      <c r="E611" s="12">
        <v>1999</v>
      </c>
      <c r="F611" s="20">
        <v>0.6</v>
      </c>
      <c r="G6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11" s="5">
        <v>3.8</v>
      </c>
      <c r="I611" s="6">
        <v>12958</v>
      </c>
      <c r="J611" s="15">
        <f t="shared" si="9"/>
        <v>25903042</v>
      </c>
      <c r="K611" s="15" t="str">
        <f>IF(Table1[[#This Row],[ACTUAL PRICE]]&lt;200, "&lt;200", IF(Table1[[#This Row],[ACTUAL PRICE]]&lt;=500, "200 - 500", "&gt;500"))</f>
        <v>&gt;500</v>
      </c>
      <c r="L611" s="6">
        <f>Table1[[#This Row],[RATING]]*Table1[[#This Row],[RATING COUNT]]</f>
        <v>49240.399999999994</v>
      </c>
      <c r="M611" s="5" t="str">
        <f>IF(Table1[[#This Row],[DISCOUNT PERCENTAGE(%)]]&gt;=50%,"YES", "NO")</f>
        <v>YES</v>
      </c>
      <c r="N611" s="12">
        <f>Table1[[#This Row],[ACTUAL PRICE]]-Table1[[#This Row],[DISCOUNTED PRICE]]/Table1[[#This Row],[ACTUAL PRICE]]*100</f>
        <v>1959.0300150075038</v>
      </c>
    </row>
    <row r="612" spans="1:14" x14ac:dyDescent="0.25">
      <c r="A612" s="5" t="s">
        <v>5421</v>
      </c>
      <c r="B612" s="5" t="s">
        <v>13641</v>
      </c>
      <c r="C612" s="5" t="s">
        <v>13084</v>
      </c>
      <c r="D612" s="12">
        <v>681</v>
      </c>
      <c r="E612" s="12">
        <v>1199</v>
      </c>
      <c r="F612" s="20">
        <v>0.43</v>
      </c>
      <c r="G6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12" s="5">
        <v>4.2</v>
      </c>
      <c r="I612" s="6">
        <v>8258</v>
      </c>
      <c r="J612" s="15">
        <f t="shared" si="9"/>
        <v>9901342</v>
      </c>
      <c r="K612" s="15" t="str">
        <f>IF(Table1[[#This Row],[ACTUAL PRICE]]&lt;200, "&lt;200", IF(Table1[[#This Row],[ACTUAL PRICE]]&lt;=500, "200 - 500", "&gt;500"))</f>
        <v>&gt;500</v>
      </c>
      <c r="L612" s="6">
        <f>Table1[[#This Row],[RATING]]*Table1[[#This Row],[RATING COUNT]]</f>
        <v>34683.599999999999</v>
      </c>
      <c r="M612" s="5" t="str">
        <f>IF(Table1[[#This Row],[DISCOUNT PERCENTAGE(%)]]&gt;=50%,"YES", "NO")</f>
        <v>NO</v>
      </c>
      <c r="N612" s="12">
        <f>Table1[[#This Row],[ACTUAL PRICE]]-Table1[[#This Row],[DISCOUNTED PRICE]]/Table1[[#This Row],[ACTUAL PRICE]]*100</f>
        <v>1142.2026688907422</v>
      </c>
    </row>
    <row r="613" spans="1:14" x14ac:dyDescent="0.25">
      <c r="A613" s="5" t="s">
        <v>5430</v>
      </c>
      <c r="B613" s="5" t="s">
        <v>13642</v>
      </c>
      <c r="C613" s="5" t="s">
        <v>13084</v>
      </c>
      <c r="D613" s="12">
        <v>1199</v>
      </c>
      <c r="E613" s="12">
        <v>3490</v>
      </c>
      <c r="F613" s="20">
        <v>0.66</v>
      </c>
      <c r="G6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13" s="5">
        <v>4.0999999999999996</v>
      </c>
      <c r="I613" s="6">
        <v>11716</v>
      </c>
      <c r="J613" s="15">
        <f t="shared" si="9"/>
        <v>40888840</v>
      </c>
      <c r="K613" s="15" t="str">
        <f>IF(Table1[[#This Row],[ACTUAL PRICE]]&lt;200, "&lt;200", IF(Table1[[#This Row],[ACTUAL PRICE]]&lt;=500, "200 - 500", "&gt;500"))</f>
        <v>&gt;500</v>
      </c>
      <c r="L613" s="6">
        <f>Table1[[#This Row],[RATING]]*Table1[[#This Row],[RATING COUNT]]</f>
        <v>48035.6</v>
      </c>
      <c r="M613" s="5" t="str">
        <f>IF(Table1[[#This Row],[DISCOUNT PERCENTAGE(%)]]&gt;=50%,"YES", "NO")</f>
        <v>YES</v>
      </c>
      <c r="N613" s="12">
        <f>Table1[[#This Row],[ACTUAL PRICE]]-Table1[[#This Row],[DISCOUNTED PRICE]]/Table1[[#This Row],[ACTUAL PRICE]]*100</f>
        <v>3455.6446991404009</v>
      </c>
    </row>
    <row r="614" spans="1:14" x14ac:dyDescent="0.25">
      <c r="A614" s="5" t="s">
        <v>5441</v>
      </c>
      <c r="B614" s="5" t="s">
        <v>13643</v>
      </c>
      <c r="C614" s="5" t="s">
        <v>13084</v>
      </c>
      <c r="D614" s="12">
        <v>2499</v>
      </c>
      <c r="E614" s="12">
        <v>4999</v>
      </c>
      <c r="F614" s="20">
        <v>0.5</v>
      </c>
      <c r="G6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14" s="5">
        <v>4.4000000000000004</v>
      </c>
      <c r="I614" s="6">
        <v>35024</v>
      </c>
      <c r="J614" s="15">
        <f t="shared" si="9"/>
        <v>175084976</v>
      </c>
      <c r="K614" s="15" t="str">
        <f>IF(Table1[[#This Row],[ACTUAL PRICE]]&lt;200, "&lt;200", IF(Table1[[#This Row],[ACTUAL PRICE]]&lt;=500, "200 - 500", "&gt;500"))</f>
        <v>&gt;500</v>
      </c>
      <c r="L614" s="6">
        <f>Table1[[#This Row],[RATING]]*Table1[[#This Row],[RATING COUNT]]</f>
        <v>154105.60000000001</v>
      </c>
      <c r="M614" s="5" t="str">
        <f>IF(Table1[[#This Row],[DISCOUNT PERCENTAGE(%)]]&gt;=50%,"YES", "NO")</f>
        <v>YES</v>
      </c>
      <c r="N614" s="12">
        <f>Table1[[#This Row],[ACTUAL PRICE]]-Table1[[#This Row],[DISCOUNTED PRICE]]/Table1[[#This Row],[ACTUAL PRICE]]*100</f>
        <v>4949.0100020004002</v>
      </c>
    </row>
    <row r="615" spans="1:14" x14ac:dyDescent="0.25">
      <c r="A615" s="5" t="s">
        <v>5452</v>
      </c>
      <c r="B615" s="5" t="s">
        <v>13644</v>
      </c>
      <c r="C615" s="5" t="s">
        <v>13075</v>
      </c>
      <c r="D615" s="12">
        <v>1799</v>
      </c>
      <c r="E615" s="12">
        <v>4999</v>
      </c>
      <c r="F615" s="20">
        <v>0.64</v>
      </c>
      <c r="G6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15" s="5">
        <v>4.0999999999999996</v>
      </c>
      <c r="I615" s="6">
        <v>55192</v>
      </c>
      <c r="J615" s="15">
        <f t="shared" si="9"/>
        <v>275904808</v>
      </c>
      <c r="K615" s="15" t="str">
        <f>IF(Table1[[#This Row],[ACTUAL PRICE]]&lt;200, "&lt;200", IF(Table1[[#This Row],[ACTUAL PRICE]]&lt;=500, "200 - 500", "&gt;500"))</f>
        <v>&gt;500</v>
      </c>
      <c r="L615" s="6">
        <f>Table1[[#This Row],[RATING]]*Table1[[#This Row],[RATING COUNT]]</f>
        <v>226287.19999999998</v>
      </c>
      <c r="M615" s="5" t="str">
        <f>IF(Table1[[#This Row],[DISCOUNT PERCENTAGE(%)]]&gt;=50%,"YES", "NO")</f>
        <v>YES</v>
      </c>
      <c r="N615" s="12">
        <f>Table1[[#This Row],[ACTUAL PRICE]]-Table1[[#This Row],[DISCOUNTED PRICE]]/Table1[[#This Row],[ACTUAL PRICE]]*100</f>
        <v>4963.0128025605118</v>
      </c>
    </row>
    <row r="616" spans="1:14" x14ac:dyDescent="0.25">
      <c r="A616" s="5" t="s">
        <v>5463</v>
      </c>
      <c r="B616" s="5" t="s">
        <v>13645</v>
      </c>
      <c r="C616" s="5" t="s">
        <v>13075</v>
      </c>
      <c r="D616" s="12">
        <v>429</v>
      </c>
      <c r="E616" s="12">
        <v>599</v>
      </c>
      <c r="F616" s="20">
        <v>0.28000000000000003</v>
      </c>
      <c r="G6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16" s="5">
        <v>4.0999999999999996</v>
      </c>
      <c r="I616" s="6">
        <v>119466</v>
      </c>
      <c r="J616" s="15">
        <f t="shared" si="9"/>
        <v>71560134</v>
      </c>
      <c r="K616" s="15" t="str">
        <f>IF(Table1[[#This Row],[ACTUAL PRICE]]&lt;200, "&lt;200", IF(Table1[[#This Row],[ACTUAL PRICE]]&lt;=500, "200 - 500", "&gt;500"))</f>
        <v>&gt;500</v>
      </c>
      <c r="L616" s="6">
        <f>Table1[[#This Row],[RATING]]*Table1[[#This Row],[RATING COUNT]]</f>
        <v>489810.6</v>
      </c>
      <c r="M616" s="5" t="str">
        <f>IF(Table1[[#This Row],[DISCOUNT PERCENTAGE(%)]]&gt;=50%,"YES", "NO")</f>
        <v>NO</v>
      </c>
      <c r="N616" s="12">
        <f>Table1[[#This Row],[ACTUAL PRICE]]-Table1[[#This Row],[DISCOUNTED PRICE]]/Table1[[#This Row],[ACTUAL PRICE]]*100</f>
        <v>527.38063439065104</v>
      </c>
    </row>
    <row r="617" spans="1:14" x14ac:dyDescent="0.25">
      <c r="A617" s="5" t="s">
        <v>5472</v>
      </c>
      <c r="B617" s="5" t="s">
        <v>13646</v>
      </c>
      <c r="C617" s="5" t="s">
        <v>13084</v>
      </c>
      <c r="D617" s="12">
        <v>100</v>
      </c>
      <c r="E617" s="12">
        <v>499</v>
      </c>
      <c r="F617" s="20">
        <v>0.8</v>
      </c>
      <c r="G6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17" s="5">
        <v>3.5</v>
      </c>
      <c r="I617" s="6">
        <v>9638</v>
      </c>
      <c r="J617" s="15">
        <f t="shared" si="9"/>
        <v>4809362</v>
      </c>
      <c r="K617" s="15" t="str">
        <f>IF(Table1[[#This Row],[ACTUAL PRICE]]&lt;200, "&lt;200", IF(Table1[[#This Row],[ACTUAL PRICE]]&lt;=500, "200 - 500", "&gt;500"))</f>
        <v>200 - 500</v>
      </c>
      <c r="L617" s="6">
        <f>Table1[[#This Row],[RATING]]*Table1[[#This Row],[RATING COUNT]]</f>
        <v>33733</v>
      </c>
      <c r="M617" s="5" t="str">
        <f>IF(Table1[[#This Row],[DISCOUNT PERCENTAGE(%)]]&gt;=50%,"YES", "NO")</f>
        <v>YES</v>
      </c>
      <c r="N617" s="12">
        <f>Table1[[#This Row],[ACTUAL PRICE]]-Table1[[#This Row],[DISCOUNTED PRICE]]/Table1[[#This Row],[ACTUAL PRICE]]*100</f>
        <v>478.95991983967934</v>
      </c>
    </row>
    <row r="618" spans="1:14" x14ac:dyDescent="0.25">
      <c r="A618" s="5" t="s">
        <v>5482</v>
      </c>
      <c r="B618" s="5" t="s">
        <v>13647</v>
      </c>
      <c r="C618" s="5" t="s">
        <v>13084</v>
      </c>
      <c r="D618" s="12">
        <v>329</v>
      </c>
      <c r="E618" s="12">
        <v>399</v>
      </c>
      <c r="F618" s="20">
        <v>0.18</v>
      </c>
      <c r="G6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18" s="5">
        <v>3.6</v>
      </c>
      <c r="I618" s="6">
        <v>33735</v>
      </c>
      <c r="J618" s="15">
        <f t="shared" si="9"/>
        <v>13460265</v>
      </c>
      <c r="K618" s="15" t="str">
        <f>IF(Table1[[#This Row],[ACTUAL PRICE]]&lt;200, "&lt;200", IF(Table1[[#This Row],[ACTUAL PRICE]]&lt;=500, "200 - 500", "&gt;500"))</f>
        <v>200 - 500</v>
      </c>
      <c r="L618" s="6">
        <f>Table1[[#This Row],[RATING]]*Table1[[#This Row],[RATING COUNT]]</f>
        <v>121446</v>
      </c>
      <c r="M618" s="5" t="str">
        <f>IF(Table1[[#This Row],[DISCOUNT PERCENTAGE(%)]]&gt;=50%,"YES", "NO")</f>
        <v>NO</v>
      </c>
      <c r="N618" s="12">
        <f>Table1[[#This Row],[ACTUAL PRICE]]-Table1[[#This Row],[DISCOUNTED PRICE]]/Table1[[#This Row],[ACTUAL PRICE]]*100</f>
        <v>316.54385964912279</v>
      </c>
    </row>
    <row r="619" spans="1:14" x14ac:dyDescent="0.25">
      <c r="A619" s="5" t="s">
        <v>5493</v>
      </c>
      <c r="B619" s="5" t="s">
        <v>13648</v>
      </c>
      <c r="C619" s="5" t="s">
        <v>13084</v>
      </c>
      <c r="D619" s="12">
        <v>139</v>
      </c>
      <c r="E619" s="12">
        <v>299</v>
      </c>
      <c r="F619" s="20">
        <v>0.54</v>
      </c>
      <c r="G6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19" s="5">
        <v>3.8</v>
      </c>
      <c r="I619" s="6">
        <v>3044</v>
      </c>
      <c r="J619" s="15">
        <f t="shared" si="9"/>
        <v>910156</v>
      </c>
      <c r="K619" s="15" t="str">
        <f>IF(Table1[[#This Row],[ACTUAL PRICE]]&lt;200, "&lt;200", IF(Table1[[#This Row],[ACTUAL PRICE]]&lt;=500, "200 - 500", "&gt;500"))</f>
        <v>200 - 500</v>
      </c>
      <c r="L619" s="6">
        <f>Table1[[#This Row],[RATING]]*Table1[[#This Row],[RATING COUNT]]</f>
        <v>11567.199999999999</v>
      </c>
      <c r="M619" s="5" t="str">
        <f>IF(Table1[[#This Row],[DISCOUNT PERCENTAGE(%)]]&gt;=50%,"YES", "NO")</f>
        <v>YES</v>
      </c>
      <c r="N619" s="12">
        <f>Table1[[#This Row],[ACTUAL PRICE]]-Table1[[#This Row],[DISCOUNTED PRICE]]/Table1[[#This Row],[ACTUAL PRICE]]*100</f>
        <v>252.51170568561872</v>
      </c>
    </row>
    <row r="620" spans="1:14" x14ac:dyDescent="0.25">
      <c r="A620" s="5" t="s">
        <v>5503</v>
      </c>
      <c r="B620" s="5" t="s">
        <v>13649</v>
      </c>
      <c r="C620" s="5" t="s">
        <v>13075</v>
      </c>
      <c r="D620" s="12">
        <v>1199</v>
      </c>
      <c r="E620" s="12">
        <v>2499</v>
      </c>
      <c r="F620" s="20">
        <v>0.52</v>
      </c>
      <c r="G6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0" s="5">
        <v>4</v>
      </c>
      <c r="I620" s="6">
        <v>33584</v>
      </c>
      <c r="J620" s="15">
        <f t="shared" si="9"/>
        <v>83926416</v>
      </c>
      <c r="K620" s="15" t="str">
        <f>IF(Table1[[#This Row],[ACTUAL PRICE]]&lt;200, "&lt;200", IF(Table1[[#This Row],[ACTUAL PRICE]]&lt;=500, "200 - 500", "&gt;500"))</f>
        <v>&gt;500</v>
      </c>
      <c r="L620" s="6">
        <f>Table1[[#This Row],[RATING]]*Table1[[#This Row],[RATING COUNT]]</f>
        <v>134336</v>
      </c>
      <c r="M620" s="5" t="str">
        <f>IF(Table1[[#This Row],[DISCOUNT PERCENTAGE(%)]]&gt;=50%,"YES", "NO")</f>
        <v>YES</v>
      </c>
      <c r="N620" s="12">
        <f>Table1[[#This Row],[ACTUAL PRICE]]-Table1[[#This Row],[DISCOUNTED PRICE]]/Table1[[#This Row],[ACTUAL PRICE]]*100</f>
        <v>2451.0208083233292</v>
      </c>
    </row>
    <row r="621" spans="1:14" x14ac:dyDescent="0.25">
      <c r="A621" s="5" t="s">
        <v>5513</v>
      </c>
      <c r="B621" s="5" t="s">
        <v>13650</v>
      </c>
      <c r="C621" s="5" t="s">
        <v>13075</v>
      </c>
      <c r="D621" s="12">
        <v>1049</v>
      </c>
      <c r="E621" s="12">
        <v>2299</v>
      </c>
      <c r="F621" s="20">
        <v>0.54</v>
      </c>
      <c r="G6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1" s="5">
        <v>3.9</v>
      </c>
      <c r="I621" s="6">
        <v>1779</v>
      </c>
      <c r="J621" s="15">
        <f t="shared" si="9"/>
        <v>4089921</v>
      </c>
      <c r="K621" s="15" t="str">
        <f>IF(Table1[[#This Row],[ACTUAL PRICE]]&lt;200, "&lt;200", IF(Table1[[#This Row],[ACTUAL PRICE]]&lt;=500, "200 - 500", "&gt;500"))</f>
        <v>&gt;500</v>
      </c>
      <c r="L621" s="6">
        <f>Table1[[#This Row],[RATING]]*Table1[[#This Row],[RATING COUNT]]</f>
        <v>6938.0999999999995</v>
      </c>
      <c r="M621" s="5" t="str">
        <f>IF(Table1[[#This Row],[DISCOUNT PERCENTAGE(%)]]&gt;=50%,"YES", "NO")</f>
        <v>YES</v>
      </c>
      <c r="N621" s="12">
        <f>Table1[[#This Row],[ACTUAL PRICE]]-Table1[[#This Row],[DISCOUNTED PRICE]]/Table1[[#This Row],[ACTUAL PRICE]]*100</f>
        <v>2253.3714658547196</v>
      </c>
    </row>
    <row r="622" spans="1:14" x14ac:dyDescent="0.25">
      <c r="A622" s="5" t="s">
        <v>5529</v>
      </c>
      <c r="B622" s="5" t="s">
        <v>13651</v>
      </c>
      <c r="C622" s="5" t="s">
        <v>13075</v>
      </c>
      <c r="D622" s="12">
        <v>225</v>
      </c>
      <c r="E622" s="12">
        <v>250</v>
      </c>
      <c r="F622" s="20">
        <v>0.1</v>
      </c>
      <c r="G6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22" s="5">
        <v>4.4000000000000004</v>
      </c>
      <c r="I622" s="6">
        <v>26556</v>
      </c>
      <c r="J622" s="15">
        <f t="shared" si="9"/>
        <v>6639000</v>
      </c>
      <c r="K622" s="15" t="str">
        <f>IF(Table1[[#This Row],[ACTUAL PRICE]]&lt;200, "&lt;200", IF(Table1[[#This Row],[ACTUAL PRICE]]&lt;=500, "200 - 500", "&gt;500"))</f>
        <v>200 - 500</v>
      </c>
      <c r="L622" s="6">
        <f>Table1[[#This Row],[RATING]]*Table1[[#This Row],[RATING COUNT]]</f>
        <v>116846.40000000001</v>
      </c>
      <c r="M622" s="5" t="str">
        <f>IF(Table1[[#This Row],[DISCOUNT PERCENTAGE(%)]]&gt;=50%,"YES", "NO")</f>
        <v>NO</v>
      </c>
      <c r="N622" s="12">
        <f>Table1[[#This Row],[ACTUAL PRICE]]-Table1[[#This Row],[DISCOUNTED PRICE]]/Table1[[#This Row],[ACTUAL PRICE]]*100</f>
        <v>160</v>
      </c>
    </row>
    <row r="623" spans="1:14" x14ac:dyDescent="0.25">
      <c r="A623" s="5" t="s">
        <v>5540</v>
      </c>
      <c r="B623" s="5" t="s">
        <v>13652</v>
      </c>
      <c r="C623" s="5" t="s">
        <v>13084</v>
      </c>
      <c r="D623" s="12">
        <v>656</v>
      </c>
      <c r="E623" s="12">
        <v>1499</v>
      </c>
      <c r="F623" s="20">
        <v>0.56000000000000005</v>
      </c>
      <c r="G6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3" s="5">
        <v>4.3</v>
      </c>
      <c r="I623" s="6">
        <v>25903</v>
      </c>
      <c r="J623" s="15">
        <f t="shared" si="9"/>
        <v>38828597</v>
      </c>
      <c r="K623" s="15" t="str">
        <f>IF(Table1[[#This Row],[ACTUAL PRICE]]&lt;200, "&lt;200", IF(Table1[[#This Row],[ACTUAL PRICE]]&lt;=500, "200 - 500", "&gt;500"))</f>
        <v>&gt;500</v>
      </c>
      <c r="L623" s="6">
        <f>Table1[[#This Row],[RATING]]*Table1[[#This Row],[RATING COUNT]]</f>
        <v>111382.9</v>
      </c>
      <c r="M623" s="5" t="str">
        <f>IF(Table1[[#This Row],[DISCOUNT PERCENTAGE(%)]]&gt;=50%,"YES", "NO")</f>
        <v>YES</v>
      </c>
      <c r="N623" s="12">
        <f>Table1[[#This Row],[ACTUAL PRICE]]-Table1[[#This Row],[DISCOUNTED PRICE]]/Table1[[#This Row],[ACTUAL PRICE]]*100</f>
        <v>1455.2374916611075</v>
      </c>
    </row>
    <row r="624" spans="1:14" x14ac:dyDescent="0.25">
      <c r="A624" s="5" t="s">
        <v>5550</v>
      </c>
      <c r="B624" s="5" t="s">
        <v>13653</v>
      </c>
      <c r="C624" s="5" t="s">
        <v>13084</v>
      </c>
      <c r="D624" s="12">
        <v>1109</v>
      </c>
      <c r="E624" s="12">
        <v>2800</v>
      </c>
      <c r="F624" s="20">
        <v>0.6</v>
      </c>
      <c r="G6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4" s="5">
        <v>4.3</v>
      </c>
      <c r="I624" s="6">
        <v>53464</v>
      </c>
      <c r="J624" s="15">
        <f t="shared" si="9"/>
        <v>149699200</v>
      </c>
      <c r="K624" s="15" t="str">
        <f>IF(Table1[[#This Row],[ACTUAL PRICE]]&lt;200, "&lt;200", IF(Table1[[#This Row],[ACTUAL PRICE]]&lt;=500, "200 - 500", "&gt;500"))</f>
        <v>&gt;500</v>
      </c>
      <c r="L624" s="6">
        <f>Table1[[#This Row],[RATING]]*Table1[[#This Row],[RATING COUNT]]</f>
        <v>229895.19999999998</v>
      </c>
      <c r="M624" s="5" t="str">
        <f>IF(Table1[[#This Row],[DISCOUNT PERCENTAGE(%)]]&gt;=50%,"YES", "NO")</f>
        <v>YES</v>
      </c>
      <c r="N624" s="12">
        <f>Table1[[#This Row],[ACTUAL PRICE]]-Table1[[#This Row],[DISCOUNTED PRICE]]/Table1[[#This Row],[ACTUAL PRICE]]*100</f>
        <v>2760.3928571428573</v>
      </c>
    </row>
    <row r="625" spans="1:14" x14ac:dyDescent="0.25">
      <c r="A625" s="5" t="s">
        <v>5561</v>
      </c>
      <c r="B625" s="5" t="s">
        <v>13654</v>
      </c>
      <c r="C625" s="5" t="s">
        <v>13084</v>
      </c>
      <c r="D625" s="12">
        <v>169</v>
      </c>
      <c r="E625" s="12">
        <v>299</v>
      </c>
      <c r="F625" s="20">
        <v>0.43</v>
      </c>
      <c r="G6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25" s="5">
        <v>4.4000000000000004</v>
      </c>
      <c r="I625" s="6">
        <v>5176</v>
      </c>
      <c r="J625" s="15">
        <f t="shared" si="9"/>
        <v>1547624</v>
      </c>
      <c r="K625" s="15" t="str">
        <f>IF(Table1[[#This Row],[ACTUAL PRICE]]&lt;200, "&lt;200", IF(Table1[[#This Row],[ACTUAL PRICE]]&lt;=500, "200 - 500", "&gt;500"))</f>
        <v>200 - 500</v>
      </c>
      <c r="L625" s="6">
        <f>Table1[[#This Row],[RATING]]*Table1[[#This Row],[RATING COUNT]]</f>
        <v>22774.400000000001</v>
      </c>
      <c r="M625" s="5" t="str">
        <f>IF(Table1[[#This Row],[DISCOUNT PERCENTAGE(%)]]&gt;=50%,"YES", "NO")</f>
        <v>NO</v>
      </c>
      <c r="N625" s="12">
        <f>Table1[[#This Row],[ACTUAL PRICE]]-Table1[[#This Row],[DISCOUNTED PRICE]]/Table1[[#This Row],[ACTUAL PRICE]]*100</f>
        <v>242.47826086956522</v>
      </c>
    </row>
    <row r="626" spans="1:14" x14ac:dyDescent="0.25">
      <c r="A626" s="5" t="s">
        <v>5571</v>
      </c>
      <c r="B626" s="5" t="s">
        <v>13655</v>
      </c>
      <c r="C626" s="5" t="s">
        <v>13084</v>
      </c>
      <c r="D626" s="12">
        <v>309</v>
      </c>
      <c r="E626" s="12">
        <v>404</v>
      </c>
      <c r="F626" s="20">
        <v>0.24</v>
      </c>
      <c r="G6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26" s="5">
        <v>4.4000000000000004</v>
      </c>
      <c r="I626" s="6">
        <v>8614</v>
      </c>
      <c r="J626" s="15">
        <f t="shared" si="9"/>
        <v>3480056</v>
      </c>
      <c r="K626" s="15" t="str">
        <f>IF(Table1[[#This Row],[ACTUAL PRICE]]&lt;200, "&lt;200", IF(Table1[[#This Row],[ACTUAL PRICE]]&lt;=500, "200 - 500", "&gt;500"))</f>
        <v>200 - 500</v>
      </c>
      <c r="L626" s="6">
        <f>Table1[[#This Row],[RATING]]*Table1[[#This Row],[RATING COUNT]]</f>
        <v>37901.600000000006</v>
      </c>
      <c r="M626" s="5" t="str">
        <f>IF(Table1[[#This Row],[DISCOUNT PERCENTAGE(%)]]&gt;=50%,"YES", "NO")</f>
        <v>NO</v>
      </c>
      <c r="N626" s="12">
        <f>Table1[[#This Row],[ACTUAL PRICE]]-Table1[[#This Row],[DISCOUNTED PRICE]]/Table1[[#This Row],[ACTUAL PRICE]]*100</f>
        <v>327.51485148514848</v>
      </c>
    </row>
    <row r="627" spans="1:14" x14ac:dyDescent="0.25">
      <c r="A627" s="5" t="s">
        <v>5581</v>
      </c>
      <c r="B627" s="5" t="s">
        <v>13656</v>
      </c>
      <c r="C627" s="5" t="s">
        <v>13075</v>
      </c>
      <c r="D627" s="12">
        <v>599</v>
      </c>
      <c r="E627" s="12">
        <v>1399</v>
      </c>
      <c r="F627" s="20">
        <v>0.56999999999999995</v>
      </c>
      <c r="G6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7" s="5">
        <v>3.8</v>
      </c>
      <c r="I627" s="6">
        <v>60026</v>
      </c>
      <c r="J627" s="15">
        <f t="shared" si="9"/>
        <v>83976374</v>
      </c>
      <c r="K627" s="15" t="str">
        <f>IF(Table1[[#This Row],[ACTUAL PRICE]]&lt;200, "&lt;200", IF(Table1[[#This Row],[ACTUAL PRICE]]&lt;=500, "200 - 500", "&gt;500"))</f>
        <v>&gt;500</v>
      </c>
      <c r="L627" s="6">
        <f>Table1[[#This Row],[RATING]]*Table1[[#This Row],[RATING COUNT]]</f>
        <v>228098.8</v>
      </c>
      <c r="M627" s="5" t="str">
        <f>IF(Table1[[#This Row],[DISCOUNT PERCENTAGE(%)]]&gt;=50%,"YES", "NO")</f>
        <v>YES</v>
      </c>
      <c r="N627" s="12">
        <f>Table1[[#This Row],[ACTUAL PRICE]]-Table1[[#This Row],[DISCOUNTED PRICE]]/Table1[[#This Row],[ACTUAL PRICE]]*100</f>
        <v>1356.1837026447463</v>
      </c>
    </row>
    <row r="628" spans="1:14" x14ac:dyDescent="0.25">
      <c r="A628" s="5" t="s">
        <v>5591</v>
      </c>
      <c r="B628" s="5" t="s">
        <v>13657</v>
      </c>
      <c r="C628" s="5" t="s">
        <v>13084</v>
      </c>
      <c r="D628" s="12">
        <v>299</v>
      </c>
      <c r="E628" s="12">
        <v>599</v>
      </c>
      <c r="F628" s="20">
        <v>0.5</v>
      </c>
      <c r="G6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28" s="5">
        <v>3.8</v>
      </c>
      <c r="I628" s="6">
        <v>3066</v>
      </c>
      <c r="J628" s="15">
        <f t="shared" si="9"/>
        <v>1836534</v>
      </c>
      <c r="K628" s="15" t="str">
        <f>IF(Table1[[#This Row],[ACTUAL PRICE]]&lt;200, "&lt;200", IF(Table1[[#This Row],[ACTUAL PRICE]]&lt;=500, "200 - 500", "&gt;500"))</f>
        <v>&gt;500</v>
      </c>
      <c r="L628" s="6">
        <f>Table1[[#This Row],[RATING]]*Table1[[#This Row],[RATING COUNT]]</f>
        <v>11650.8</v>
      </c>
      <c r="M628" s="5" t="str">
        <f>IF(Table1[[#This Row],[DISCOUNT PERCENTAGE(%)]]&gt;=50%,"YES", "NO")</f>
        <v>YES</v>
      </c>
      <c r="N628" s="12">
        <f>Table1[[#This Row],[ACTUAL PRICE]]-Table1[[#This Row],[DISCOUNTED PRICE]]/Table1[[#This Row],[ACTUAL PRICE]]*100</f>
        <v>549.08347245409016</v>
      </c>
    </row>
    <row r="629" spans="1:14" x14ac:dyDescent="0.25">
      <c r="A629" s="5" t="s">
        <v>5600</v>
      </c>
      <c r="B629" s="5" t="s">
        <v>13658</v>
      </c>
      <c r="C629" s="5" t="s">
        <v>13084</v>
      </c>
      <c r="D629" s="12">
        <v>449</v>
      </c>
      <c r="E629" s="12">
        <v>999</v>
      </c>
      <c r="F629" s="20">
        <v>0.55000000000000004</v>
      </c>
      <c r="G6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29" s="5">
        <v>4</v>
      </c>
      <c r="I629" s="6">
        <v>2102</v>
      </c>
      <c r="J629" s="15">
        <f t="shared" si="9"/>
        <v>2099898</v>
      </c>
      <c r="K629" s="15" t="str">
        <f>IF(Table1[[#This Row],[ACTUAL PRICE]]&lt;200, "&lt;200", IF(Table1[[#This Row],[ACTUAL PRICE]]&lt;=500, "200 - 500", "&gt;500"))</f>
        <v>&gt;500</v>
      </c>
      <c r="L629" s="6">
        <f>Table1[[#This Row],[RATING]]*Table1[[#This Row],[RATING COUNT]]</f>
        <v>8408</v>
      </c>
      <c r="M629" s="5" t="str">
        <f>IF(Table1[[#This Row],[DISCOUNT PERCENTAGE(%)]]&gt;=50%,"YES", "NO")</f>
        <v>YES</v>
      </c>
      <c r="N629" s="12">
        <f>Table1[[#This Row],[ACTUAL PRICE]]-Table1[[#This Row],[DISCOUNTED PRICE]]/Table1[[#This Row],[ACTUAL PRICE]]*100</f>
        <v>954.05505505505505</v>
      </c>
    </row>
    <row r="630" spans="1:14" x14ac:dyDescent="0.25">
      <c r="A630" s="5" t="s">
        <v>5610</v>
      </c>
      <c r="B630" s="5" t="s">
        <v>13659</v>
      </c>
      <c r="C630" s="5" t="s">
        <v>13084</v>
      </c>
      <c r="D630" s="12">
        <v>799</v>
      </c>
      <c r="E630" s="12">
        <v>1295</v>
      </c>
      <c r="F630" s="20">
        <v>0.38</v>
      </c>
      <c r="G6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30" s="5">
        <v>4.4000000000000004</v>
      </c>
      <c r="I630" s="6">
        <v>34852</v>
      </c>
      <c r="J630" s="15">
        <f t="shared" si="9"/>
        <v>45133340</v>
      </c>
      <c r="K630" s="15" t="str">
        <f>IF(Table1[[#This Row],[ACTUAL PRICE]]&lt;200, "&lt;200", IF(Table1[[#This Row],[ACTUAL PRICE]]&lt;=500, "200 - 500", "&gt;500"))</f>
        <v>&gt;500</v>
      </c>
      <c r="L630" s="6">
        <f>Table1[[#This Row],[RATING]]*Table1[[#This Row],[RATING COUNT]]</f>
        <v>153348.80000000002</v>
      </c>
      <c r="M630" s="5" t="str">
        <f>IF(Table1[[#This Row],[DISCOUNT PERCENTAGE(%)]]&gt;=50%,"YES", "NO")</f>
        <v>NO</v>
      </c>
      <c r="N630" s="12">
        <f>Table1[[#This Row],[ACTUAL PRICE]]-Table1[[#This Row],[DISCOUNTED PRICE]]/Table1[[#This Row],[ACTUAL PRICE]]*100</f>
        <v>1233.3011583011582</v>
      </c>
    </row>
    <row r="631" spans="1:14" x14ac:dyDescent="0.25">
      <c r="A631" s="5" t="s">
        <v>5621</v>
      </c>
      <c r="B631" s="5" t="s">
        <v>13660</v>
      </c>
      <c r="C631" s="5" t="s">
        <v>14367</v>
      </c>
      <c r="D631" s="12">
        <v>157</v>
      </c>
      <c r="E631" s="12">
        <v>160</v>
      </c>
      <c r="F631" s="20">
        <v>0.02</v>
      </c>
      <c r="G6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31" s="5">
        <v>4.5</v>
      </c>
      <c r="I631" s="6">
        <v>8618</v>
      </c>
      <c r="J631" s="15">
        <f t="shared" si="9"/>
        <v>1378880</v>
      </c>
      <c r="K631" s="15" t="str">
        <f>IF(Table1[[#This Row],[ACTUAL PRICE]]&lt;200, "&lt;200", IF(Table1[[#This Row],[ACTUAL PRICE]]&lt;=500, "200 - 500", "&gt;500"))</f>
        <v>&lt;200</v>
      </c>
      <c r="L631" s="6">
        <f>Table1[[#This Row],[RATING]]*Table1[[#This Row],[RATING COUNT]]</f>
        <v>38781</v>
      </c>
      <c r="M631" s="5" t="str">
        <f>IF(Table1[[#This Row],[DISCOUNT PERCENTAGE(%)]]&gt;=50%,"YES", "NO")</f>
        <v>NO</v>
      </c>
      <c r="N631" s="12">
        <f>Table1[[#This Row],[ACTUAL PRICE]]-Table1[[#This Row],[DISCOUNTED PRICE]]/Table1[[#This Row],[ACTUAL PRICE]]*100</f>
        <v>61.875</v>
      </c>
    </row>
    <row r="632" spans="1:14" x14ac:dyDescent="0.25">
      <c r="A632" s="5" t="s">
        <v>5635</v>
      </c>
      <c r="B632" s="5" t="s">
        <v>13661</v>
      </c>
      <c r="C632" s="5" t="s">
        <v>13084</v>
      </c>
      <c r="D632" s="12">
        <v>599</v>
      </c>
      <c r="E632" s="12">
        <v>899</v>
      </c>
      <c r="F632" s="20">
        <v>0.33</v>
      </c>
      <c r="G6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32" s="5">
        <v>4</v>
      </c>
      <c r="I632" s="6">
        <v>4018</v>
      </c>
      <c r="J632" s="15">
        <f t="shared" si="9"/>
        <v>3612182</v>
      </c>
      <c r="K632" s="15" t="str">
        <f>IF(Table1[[#This Row],[ACTUAL PRICE]]&lt;200, "&lt;200", IF(Table1[[#This Row],[ACTUAL PRICE]]&lt;=500, "200 - 500", "&gt;500"))</f>
        <v>&gt;500</v>
      </c>
      <c r="L632" s="6">
        <f>Table1[[#This Row],[RATING]]*Table1[[#This Row],[RATING COUNT]]</f>
        <v>16072</v>
      </c>
      <c r="M632" s="5" t="str">
        <f>IF(Table1[[#This Row],[DISCOUNT PERCENTAGE(%)]]&gt;=50%,"YES", "NO")</f>
        <v>NO</v>
      </c>
      <c r="N632" s="12">
        <f>Table1[[#This Row],[ACTUAL PRICE]]-Table1[[#This Row],[DISCOUNTED PRICE]]/Table1[[#This Row],[ACTUAL PRICE]]*100</f>
        <v>832.37041156840928</v>
      </c>
    </row>
    <row r="633" spans="1:14" x14ac:dyDescent="0.25">
      <c r="A633" s="5" t="s">
        <v>5645</v>
      </c>
      <c r="B633" s="5" t="s">
        <v>13662</v>
      </c>
      <c r="C633" s="5" t="s">
        <v>13075</v>
      </c>
      <c r="D633" s="12">
        <v>479</v>
      </c>
      <c r="E633" s="12">
        <v>599</v>
      </c>
      <c r="F633" s="20">
        <v>0.2</v>
      </c>
      <c r="G6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33" s="5">
        <v>4.3</v>
      </c>
      <c r="I633" s="6">
        <v>11687</v>
      </c>
      <c r="J633" s="15">
        <f t="shared" si="9"/>
        <v>7000513</v>
      </c>
      <c r="K633" s="15" t="str">
        <f>IF(Table1[[#This Row],[ACTUAL PRICE]]&lt;200, "&lt;200", IF(Table1[[#This Row],[ACTUAL PRICE]]&lt;=500, "200 - 500", "&gt;500"))</f>
        <v>&gt;500</v>
      </c>
      <c r="L633" s="6">
        <f>Table1[[#This Row],[RATING]]*Table1[[#This Row],[RATING COUNT]]</f>
        <v>50254.1</v>
      </c>
      <c r="M633" s="5" t="str">
        <f>IF(Table1[[#This Row],[DISCOUNT PERCENTAGE(%)]]&gt;=50%,"YES", "NO")</f>
        <v>NO</v>
      </c>
      <c r="N633" s="12">
        <f>Table1[[#This Row],[ACTUAL PRICE]]-Table1[[#This Row],[DISCOUNTED PRICE]]/Table1[[#This Row],[ACTUAL PRICE]]*100</f>
        <v>519.03338898163611</v>
      </c>
    </row>
    <row r="634" spans="1:14" x14ac:dyDescent="0.25">
      <c r="A634" s="5" t="s">
        <v>5657</v>
      </c>
      <c r="B634" s="5" t="s">
        <v>13663</v>
      </c>
      <c r="C634" s="5" t="s">
        <v>13075</v>
      </c>
      <c r="D634" s="12">
        <v>1598</v>
      </c>
      <c r="E634" s="12">
        <v>2990</v>
      </c>
      <c r="F634" s="20">
        <v>0.47</v>
      </c>
      <c r="G6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34" s="5">
        <v>3.8</v>
      </c>
      <c r="I634" s="6">
        <v>11015</v>
      </c>
      <c r="J634" s="15">
        <f t="shared" si="9"/>
        <v>32934850</v>
      </c>
      <c r="K634" s="15" t="str">
        <f>IF(Table1[[#This Row],[ACTUAL PRICE]]&lt;200, "&lt;200", IF(Table1[[#This Row],[ACTUAL PRICE]]&lt;=500, "200 - 500", "&gt;500"))</f>
        <v>&gt;500</v>
      </c>
      <c r="L634" s="6">
        <f>Table1[[#This Row],[RATING]]*Table1[[#This Row],[RATING COUNT]]</f>
        <v>41857</v>
      </c>
      <c r="M634" s="5" t="str">
        <f>IF(Table1[[#This Row],[DISCOUNT PERCENTAGE(%)]]&gt;=50%,"YES", "NO")</f>
        <v>NO</v>
      </c>
      <c r="N634" s="12">
        <f>Table1[[#This Row],[ACTUAL PRICE]]-Table1[[#This Row],[DISCOUNTED PRICE]]/Table1[[#This Row],[ACTUAL PRICE]]*100</f>
        <v>2936.5551839464883</v>
      </c>
    </row>
    <row r="635" spans="1:14" x14ac:dyDescent="0.25">
      <c r="A635" s="5" t="s">
        <v>5667</v>
      </c>
      <c r="B635" s="5" t="s">
        <v>13664</v>
      </c>
      <c r="C635" s="5" t="s">
        <v>13084</v>
      </c>
      <c r="D635" s="12">
        <v>599</v>
      </c>
      <c r="E635" s="12">
        <v>899</v>
      </c>
      <c r="F635" s="20">
        <v>0.33</v>
      </c>
      <c r="G6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35" s="5">
        <v>4.3</v>
      </c>
      <c r="I635" s="6">
        <v>95116</v>
      </c>
      <c r="J635" s="15">
        <f t="shared" si="9"/>
        <v>85509284</v>
      </c>
      <c r="K635" s="15" t="str">
        <f>IF(Table1[[#This Row],[ACTUAL PRICE]]&lt;200, "&lt;200", IF(Table1[[#This Row],[ACTUAL PRICE]]&lt;=500, "200 - 500", "&gt;500"))</f>
        <v>&gt;500</v>
      </c>
      <c r="L635" s="6">
        <f>Table1[[#This Row],[RATING]]*Table1[[#This Row],[RATING COUNT]]</f>
        <v>408998.8</v>
      </c>
      <c r="M635" s="5" t="str">
        <f>IF(Table1[[#This Row],[DISCOUNT PERCENTAGE(%)]]&gt;=50%,"YES", "NO")</f>
        <v>NO</v>
      </c>
      <c r="N635" s="12">
        <f>Table1[[#This Row],[ACTUAL PRICE]]-Table1[[#This Row],[DISCOUNTED PRICE]]/Table1[[#This Row],[ACTUAL PRICE]]*100</f>
        <v>832.37041156840928</v>
      </c>
    </row>
    <row r="636" spans="1:14" x14ac:dyDescent="0.25">
      <c r="A636" s="5" t="s">
        <v>5679</v>
      </c>
      <c r="B636" s="5" t="s">
        <v>13665</v>
      </c>
      <c r="C636" s="5" t="s">
        <v>13084</v>
      </c>
      <c r="D636" s="12">
        <v>1299</v>
      </c>
      <c r="E636" s="12">
        <v>3000</v>
      </c>
      <c r="F636" s="20">
        <v>0.56999999999999995</v>
      </c>
      <c r="G6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36" s="5">
        <v>4.3</v>
      </c>
      <c r="I636" s="6">
        <v>23022</v>
      </c>
      <c r="J636" s="15">
        <f t="shared" si="9"/>
        <v>69066000</v>
      </c>
      <c r="K636" s="15" t="str">
        <f>IF(Table1[[#This Row],[ACTUAL PRICE]]&lt;200, "&lt;200", IF(Table1[[#This Row],[ACTUAL PRICE]]&lt;=500, "200 - 500", "&gt;500"))</f>
        <v>&gt;500</v>
      </c>
      <c r="L636" s="6">
        <f>Table1[[#This Row],[RATING]]*Table1[[#This Row],[RATING COUNT]]</f>
        <v>98994.599999999991</v>
      </c>
      <c r="M636" s="5" t="str">
        <f>IF(Table1[[#This Row],[DISCOUNT PERCENTAGE(%)]]&gt;=50%,"YES", "NO")</f>
        <v>YES</v>
      </c>
      <c r="N636" s="12">
        <f>Table1[[#This Row],[ACTUAL PRICE]]-Table1[[#This Row],[DISCOUNTED PRICE]]/Table1[[#This Row],[ACTUAL PRICE]]*100</f>
        <v>2956.7</v>
      </c>
    </row>
    <row r="637" spans="1:14" x14ac:dyDescent="0.25">
      <c r="A637" s="5" t="s">
        <v>5696</v>
      </c>
      <c r="B637" s="5" t="s">
        <v>13666</v>
      </c>
      <c r="C637" s="5" t="s">
        <v>13084</v>
      </c>
      <c r="D637" s="12">
        <v>294</v>
      </c>
      <c r="E637" s="12">
        <v>4999</v>
      </c>
      <c r="F637" s="20">
        <v>0.94</v>
      </c>
      <c r="G6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91-100%</v>
      </c>
      <c r="H637" s="5">
        <v>4.3</v>
      </c>
      <c r="I637" s="6">
        <v>4426</v>
      </c>
      <c r="J637" s="15">
        <f t="shared" si="9"/>
        <v>22125574</v>
      </c>
      <c r="K637" s="15" t="str">
        <f>IF(Table1[[#This Row],[ACTUAL PRICE]]&lt;200, "&lt;200", IF(Table1[[#This Row],[ACTUAL PRICE]]&lt;=500, "200 - 500", "&gt;500"))</f>
        <v>&gt;500</v>
      </c>
      <c r="L637" s="6">
        <f>Table1[[#This Row],[RATING]]*Table1[[#This Row],[RATING COUNT]]</f>
        <v>19031.8</v>
      </c>
      <c r="M637" s="5" t="str">
        <f>IF(Table1[[#This Row],[DISCOUNT PERCENTAGE(%)]]&gt;=50%,"YES", "NO")</f>
        <v>YES</v>
      </c>
      <c r="N637" s="12">
        <f>Table1[[#This Row],[ACTUAL PRICE]]-Table1[[#This Row],[DISCOUNTED PRICE]]/Table1[[#This Row],[ACTUAL PRICE]]*100</f>
        <v>4993.118823764753</v>
      </c>
    </row>
    <row r="638" spans="1:14" x14ac:dyDescent="0.25">
      <c r="A638" s="5" t="s">
        <v>5707</v>
      </c>
      <c r="B638" s="5" t="s">
        <v>13667</v>
      </c>
      <c r="C638" s="5" t="s">
        <v>13084</v>
      </c>
      <c r="D638" s="12">
        <v>828</v>
      </c>
      <c r="E638" s="12">
        <v>861</v>
      </c>
      <c r="F638" s="20">
        <v>0.04</v>
      </c>
      <c r="G6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38" s="5">
        <v>4.2</v>
      </c>
      <c r="I638" s="6">
        <v>4567</v>
      </c>
      <c r="J638" s="15">
        <f t="shared" si="9"/>
        <v>3932187</v>
      </c>
      <c r="K638" s="15" t="str">
        <f>IF(Table1[[#This Row],[ACTUAL PRICE]]&lt;200, "&lt;200", IF(Table1[[#This Row],[ACTUAL PRICE]]&lt;=500, "200 - 500", "&gt;500"))</f>
        <v>&gt;500</v>
      </c>
      <c r="L638" s="6">
        <f>Table1[[#This Row],[RATING]]*Table1[[#This Row],[RATING COUNT]]</f>
        <v>19181.400000000001</v>
      </c>
      <c r="M638" s="5" t="str">
        <f>IF(Table1[[#This Row],[DISCOUNT PERCENTAGE(%)]]&gt;=50%,"YES", "NO")</f>
        <v>NO</v>
      </c>
      <c r="N638" s="12">
        <f>Table1[[#This Row],[ACTUAL PRICE]]-Table1[[#This Row],[DISCOUNTED PRICE]]/Table1[[#This Row],[ACTUAL PRICE]]*100</f>
        <v>764.83275261324047</v>
      </c>
    </row>
    <row r="639" spans="1:14" x14ac:dyDescent="0.25">
      <c r="A639" s="5" t="s">
        <v>5717</v>
      </c>
      <c r="B639" s="5" t="s">
        <v>13668</v>
      </c>
      <c r="C639" s="5" t="s">
        <v>13075</v>
      </c>
      <c r="D639" s="12">
        <v>745</v>
      </c>
      <c r="E639" s="12">
        <v>795</v>
      </c>
      <c r="F639" s="20">
        <v>0.06</v>
      </c>
      <c r="G6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39" s="5">
        <v>4</v>
      </c>
      <c r="I639" s="6">
        <v>13797</v>
      </c>
      <c r="J639" s="15">
        <f t="shared" si="9"/>
        <v>10968615</v>
      </c>
      <c r="K639" s="15" t="str">
        <f>IF(Table1[[#This Row],[ACTUAL PRICE]]&lt;200, "&lt;200", IF(Table1[[#This Row],[ACTUAL PRICE]]&lt;=500, "200 - 500", "&gt;500"))</f>
        <v>&gt;500</v>
      </c>
      <c r="L639" s="6">
        <f>Table1[[#This Row],[RATING]]*Table1[[#This Row],[RATING COUNT]]</f>
        <v>55188</v>
      </c>
      <c r="M639" s="5" t="str">
        <f>IF(Table1[[#This Row],[DISCOUNT PERCENTAGE(%)]]&gt;=50%,"YES", "NO")</f>
        <v>NO</v>
      </c>
      <c r="N639" s="12">
        <f>Table1[[#This Row],[ACTUAL PRICE]]-Table1[[#This Row],[DISCOUNTED PRICE]]/Table1[[#This Row],[ACTUAL PRICE]]*100</f>
        <v>701.28930817610058</v>
      </c>
    </row>
    <row r="640" spans="1:14" x14ac:dyDescent="0.25">
      <c r="A640" s="5" t="s">
        <v>5727</v>
      </c>
      <c r="B640" s="5" t="s">
        <v>13669</v>
      </c>
      <c r="C640" s="5" t="s">
        <v>13075</v>
      </c>
      <c r="D640" s="12">
        <v>1549</v>
      </c>
      <c r="E640" s="12">
        <v>2495</v>
      </c>
      <c r="F640" s="20">
        <v>0.38</v>
      </c>
      <c r="G6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40" s="5">
        <v>4.4000000000000004</v>
      </c>
      <c r="I640" s="6">
        <v>15137</v>
      </c>
      <c r="J640" s="15">
        <f t="shared" si="9"/>
        <v>37766815</v>
      </c>
      <c r="K640" s="15" t="str">
        <f>IF(Table1[[#This Row],[ACTUAL PRICE]]&lt;200, "&lt;200", IF(Table1[[#This Row],[ACTUAL PRICE]]&lt;=500, "200 - 500", "&gt;500"))</f>
        <v>&gt;500</v>
      </c>
      <c r="L640" s="6">
        <f>Table1[[#This Row],[RATING]]*Table1[[#This Row],[RATING COUNT]]</f>
        <v>66602.8</v>
      </c>
      <c r="M640" s="5" t="str">
        <f>IF(Table1[[#This Row],[DISCOUNT PERCENTAGE(%)]]&gt;=50%,"YES", "NO")</f>
        <v>NO</v>
      </c>
      <c r="N640" s="12">
        <f>Table1[[#This Row],[ACTUAL PRICE]]-Table1[[#This Row],[DISCOUNTED PRICE]]/Table1[[#This Row],[ACTUAL PRICE]]*100</f>
        <v>2432.9158316633266</v>
      </c>
    </row>
    <row r="641" spans="1:14" x14ac:dyDescent="0.25">
      <c r="A641" s="5" t="s">
        <v>5743</v>
      </c>
      <c r="B641" s="5" t="s">
        <v>13670</v>
      </c>
      <c r="C641" s="5" t="s">
        <v>13084</v>
      </c>
      <c r="D641" s="12">
        <v>1469</v>
      </c>
      <c r="E641" s="12">
        <v>2499</v>
      </c>
      <c r="F641" s="20">
        <v>0.41</v>
      </c>
      <c r="G6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41" s="5">
        <v>4.2</v>
      </c>
      <c r="I641" s="6">
        <v>156638</v>
      </c>
      <c r="J641" s="15">
        <f t="shared" si="9"/>
        <v>391438362</v>
      </c>
      <c r="K641" s="15" t="str">
        <f>IF(Table1[[#This Row],[ACTUAL PRICE]]&lt;200, "&lt;200", IF(Table1[[#This Row],[ACTUAL PRICE]]&lt;=500, "200 - 500", "&gt;500"))</f>
        <v>&gt;500</v>
      </c>
      <c r="L641" s="6">
        <f>Table1[[#This Row],[RATING]]*Table1[[#This Row],[RATING COUNT]]</f>
        <v>657879.6</v>
      </c>
      <c r="M641" s="5" t="str">
        <f>IF(Table1[[#This Row],[DISCOUNT PERCENTAGE(%)]]&gt;=50%,"YES", "NO")</f>
        <v>NO</v>
      </c>
      <c r="N641" s="12">
        <f>Table1[[#This Row],[ACTUAL PRICE]]-Table1[[#This Row],[DISCOUNTED PRICE]]/Table1[[#This Row],[ACTUAL PRICE]]*100</f>
        <v>2440.2164865946379</v>
      </c>
    </row>
    <row r="642" spans="1:14" x14ac:dyDescent="0.25">
      <c r="A642" s="5" t="s">
        <v>5753</v>
      </c>
      <c r="B642" s="5" t="s">
        <v>13671</v>
      </c>
      <c r="C642" s="5" t="s">
        <v>14367</v>
      </c>
      <c r="D642" s="12">
        <v>198</v>
      </c>
      <c r="E642" s="12">
        <v>800</v>
      </c>
      <c r="F642" s="20">
        <v>0.75</v>
      </c>
      <c r="G6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42" s="5">
        <v>4.0999999999999996</v>
      </c>
      <c r="I642" s="6">
        <v>9344</v>
      </c>
      <c r="J642" s="15">
        <f t="shared" ref="J642:J705" si="10">PRODUCT(E642,I642)</f>
        <v>7475200</v>
      </c>
      <c r="K642" s="15" t="str">
        <f>IF(Table1[[#This Row],[ACTUAL PRICE]]&lt;200, "&lt;200", IF(Table1[[#This Row],[ACTUAL PRICE]]&lt;=500, "200 - 500", "&gt;500"))</f>
        <v>&gt;500</v>
      </c>
      <c r="L642" s="6">
        <f>Table1[[#This Row],[RATING]]*Table1[[#This Row],[RATING COUNT]]</f>
        <v>38310.399999999994</v>
      </c>
      <c r="M642" s="5" t="str">
        <f>IF(Table1[[#This Row],[DISCOUNT PERCENTAGE(%)]]&gt;=50%,"YES", "NO")</f>
        <v>YES</v>
      </c>
      <c r="N642" s="12">
        <f>Table1[[#This Row],[ACTUAL PRICE]]-Table1[[#This Row],[DISCOUNTED PRICE]]/Table1[[#This Row],[ACTUAL PRICE]]*100</f>
        <v>775.25</v>
      </c>
    </row>
    <row r="643" spans="1:14" x14ac:dyDescent="0.25">
      <c r="A643" s="5" t="s">
        <v>5764</v>
      </c>
      <c r="B643" s="5" t="s">
        <v>13672</v>
      </c>
      <c r="C643" s="5" t="s">
        <v>13075</v>
      </c>
      <c r="D643" s="12">
        <v>549</v>
      </c>
      <c r="E643" s="12">
        <v>549</v>
      </c>
      <c r="F643" s="20">
        <v>0</v>
      </c>
      <c r="G6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43" s="5">
        <v>4.5</v>
      </c>
      <c r="I643" s="6">
        <v>4875</v>
      </c>
      <c r="J643" s="15">
        <f t="shared" si="10"/>
        <v>2676375</v>
      </c>
      <c r="K643" s="15" t="str">
        <f>IF(Table1[[#This Row],[ACTUAL PRICE]]&lt;200, "&lt;200", IF(Table1[[#This Row],[ACTUAL PRICE]]&lt;=500, "200 - 500", "&gt;500"))</f>
        <v>&gt;500</v>
      </c>
      <c r="L643" s="6">
        <f>Table1[[#This Row],[RATING]]*Table1[[#This Row],[RATING COUNT]]</f>
        <v>21937.5</v>
      </c>
      <c r="M643" s="5" t="str">
        <f>IF(Table1[[#This Row],[DISCOUNT PERCENTAGE(%)]]&gt;=50%,"YES", "NO")</f>
        <v>NO</v>
      </c>
      <c r="N643" s="12">
        <f>Table1[[#This Row],[ACTUAL PRICE]]-Table1[[#This Row],[DISCOUNTED PRICE]]/Table1[[#This Row],[ACTUAL PRICE]]*100</f>
        <v>449</v>
      </c>
    </row>
    <row r="644" spans="1:14" x14ac:dyDescent="0.25">
      <c r="A644" s="5" t="s">
        <v>5777</v>
      </c>
      <c r="B644" s="5" t="s">
        <v>13673</v>
      </c>
      <c r="C644" s="5" t="s">
        <v>13075</v>
      </c>
      <c r="D644" s="12">
        <v>12000</v>
      </c>
      <c r="E644" s="12">
        <v>29999</v>
      </c>
      <c r="F644" s="20">
        <v>0.6</v>
      </c>
      <c r="G6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44" s="5">
        <v>4.3</v>
      </c>
      <c r="I644" s="6">
        <v>4744</v>
      </c>
      <c r="J644" s="15">
        <f t="shared" si="10"/>
        <v>142315256</v>
      </c>
      <c r="K644" s="15" t="str">
        <f>IF(Table1[[#This Row],[ACTUAL PRICE]]&lt;200, "&lt;200", IF(Table1[[#This Row],[ACTUAL PRICE]]&lt;=500, "200 - 500", "&gt;500"))</f>
        <v>&gt;500</v>
      </c>
      <c r="L644" s="6">
        <f>Table1[[#This Row],[RATING]]*Table1[[#This Row],[RATING COUNT]]</f>
        <v>20399.2</v>
      </c>
      <c r="M644" s="5" t="str">
        <f>IF(Table1[[#This Row],[DISCOUNT PERCENTAGE(%)]]&gt;=50%,"YES", "NO")</f>
        <v>YES</v>
      </c>
      <c r="N644" s="12">
        <f>Table1[[#This Row],[ACTUAL PRICE]]-Table1[[#This Row],[DISCOUNTED PRICE]]/Table1[[#This Row],[ACTUAL PRICE]]*100</f>
        <v>29958.998666622221</v>
      </c>
    </row>
    <row r="645" spans="1:14" x14ac:dyDescent="0.25">
      <c r="A645" s="5" t="s">
        <v>5787</v>
      </c>
      <c r="B645" s="5" t="s">
        <v>13674</v>
      </c>
      <c r="C645" s="5" t="s">
        <v>13075</v>
      </c>
      <c r="D645" s="12">
        <v>1299</v>
      </c>
      <c r="E645" s="12">
        <v>3499</v>
      </c>
      <c r="F645" s="20">
        <v>0.63</v>
      </c>
      <c r="G6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45" s="5">
        <v>3.9</v>
      </c>
      <c r="I645" s="6">
        <v>12452</v>
      </c>
      <c r="J645" s="15">
        <f t="shared" si="10"/>
        <v>43569548</v>
      </c>
      <c r="K645" s="15" t="str">
        <f>IF(Table1[[#This Row],[ACTUAL PRICE]]&lt;200, "&lt;200", IF(Table1[[#This Row],[ACTUAL PRICE]]&lt;=500, "200 - 500", "&gt;500"))</f>
        <v>&gt;500</v>
      </c>
      <c r="L645" s="6">
        <f>Table1[[#This Row],[RATING]]*Table1[[#This Row],[RATING COUNT]]</f>
        <v>48562.799999999996</v>
      </c>
      <c r="M645" s="5" t="str">
        <f>IF(Table1[[#This Row],[DISCOUNT PERCENTAGE(%)]]&gt;=50%,"YES", "NO")</f>
        <v>YES</v>
      </c>
      <c r="N645" s="12">
        <f>Table1[[#This Row],[ACTUAL PRICE]]-Table1[[#This Row],[DISCOUNTED PRICE]]/Table1[[#This Row],[ACTUAL PRICE]]*100</f>
        <v>3461.8751071734782</v>
      </c>
    </row>
    <row r="646" spans="1:14" x14ac:dyDescent="0.25">
      <c r="A646" s="5" t="s">
        <v>5796</v>
      </c>
      <c r="B646" s="5" t="s">
        <v>13608</v>
      </c>
      <c r="C646" s="5" t="s">
        <v>13075</v>
      </c>
      <c r="D646" s="12">
        <v>269</v>
      </c>
      <c r="E646" s="12">
        <v>315</v>
      </c>
      <c r="F646" s="20">
        <v>0.15</v>
      </c>
      <c r="G6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46" s="5">
        <v>4.5</v>
      </c>
      <c r="I646" s="6">
        <v>17810</v>
      </c>
      <c r="J646" s="15">
        <f t="shared" si="10"/>
        <v>5610150</v>
      </c>
      <c r="K646" s="15" t="str">
        <f>IF(Table1[[#This Row],[ACTUAL PRICE]]&lt;200, "&lt;200", IF(Table1[[#This Row],[ACTUAL PRICE]]&lt;=500, "200 - 500", "&gt;500"))</f>
        <v>200 - 500</v>
      </c>
      <c r="L646" s="6">
        <f>Table1[[#This Row],[RATING]]*Table1[[#This Row],[RATING COUNT]]</f>
        <v>80145</v>
      </c>
      <c r="M646" s="5" t="str">
        <f>IF(Table1[[#This Row],[DISCOUNT PERCENTAGE(%)]]&gt;=50%,"YES", "NO")</f>
        <v>NO</v>
      </c>
      <c r="N646" s="12">
        <f>Table1[[#This Row],[ACTUAL PRICE]]-Table1[[#This Row],[DISCOUNTED PRICE]]/Table1[[#This Row],[ACTUAL PRICE]]*100</f>
        <v>229.60317460317461</v>
      </c>
    </row>
    <row r="647" spans="1:14" x14ac:dyDescent="0.25">
      <c r="A647" s="5" t="s">
        <v>5806</v>
      </c>
      <c r="B647" s="5" t="s">
        <v>13675</v>
      </c>
      <c r="C647" s="5" t="s">
        <v>13075</v>
      </c>
      <c r="D647" s="12">
        <v>799</v>
      </c>
      <c r="E647" s="12">
        <v>1499</v>
      </c>
      <c r="F647" s="20">
        <v>0.47</v>
      </c>
      <c r="G6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47" s="5">
        <v>4.0999999999999996</v>
      </c>
      <c r="I647" s="6">
        <v>53648</v>
      </c>
      <c r="J647" s="15">
        <f t="shared" si="10"/>
        <v>80418352</v>
      </c>
      <c r="K647" s="15" t="str">
        <f>IF(Table1[[#This Row],[ACTUAL PRICE]]&lt;200, "&lt;200", IF(Table1[[#This Row],[ACTUAL PRICE]]&lt;=500, "200 - 500", "&gt;500"))</f>
        <v>&gt;500</v>
      </c>
      <c r="L647" s="6">
        <f>Table1[[#This Row],[RATING]]*Table1[[#This Row],[RATING COUNT]]</f>
        <v>219956.8</v>
      </c>
      <c r="M647" s="5" t="str">
        <f>IF(Table1[[#This Row],[DISCOUNT PERCENTAGE(%)]]&gt;=50%,"YES", "NO")</f>
        <v>NO</v>
      </c>
      <c r="N647" s="12">
        <f>Table1[[#This Row],[ACTUAL PRICE]]-Table1[[#This Row],[DISCOUNTED PRICE]]/Table1[[#This Row],[ACTUAL PRICE]]*100</f>
        <v>1445.6977985323549</v>
      </c>
    </row>
    <row r="648" spans="1:14" x14ac:dyDescent="0.25">
      <c r="A648" s="5" t="s">
        <v>5816</v>
      </c>
      <c r="B648" s="5" t="s">
        <v>13676</v>
      </c>
      <c r="C648" s="5" t="s">
        <v>13084</v>
      </c>
      <c r="D648" s="12">
        <v>6299</v>
      </c>
      <c r="E648" s="12">
        <v>13750</v>
      </c>
      <c r="F648" s="20">
        <v>0.54</v>
      </c>
      <c r="G6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48" s="5">
        <v>4.2</v>
      </c>
      <c r="I648" s="6">
        <v>2014</v>
      </c>
      <c r="J648" s="15">
        <f t="shared" si="10"/>
        <v>27692500</v>
      </c>
      <c r="K648" s="15" t="str">
        <f>IF(Table1[[#This Row],[ACTUAL PRICE]]&lt;200, "&lt;200", IF(Table1[[#This Row],[ACTUAL PRICE]]&lt;=500, "200 - 500", "&gt;500"))</f>
        <v>&gt;500</v>
      </c>
      <c r="L648" s="6">
        <f>Table1[[#This Row],[RATING]]*Table1[[#This Row],[RATING COUNT]]</f>
        <v>8458.8000000000011</v>
      </c>
      <c r="M648" s="5" t="str">
        <f>IF(Table1[[#This Row],[DISCOUNT PERCENTAGE(%)]]&gt;=50%,"YES", "NO")</f>
        <v>YES</v>
      </c>
      <c r="N648" s="12">
        <f>Table1[[#This Row],[ACTUAL PRICE]]-Table1[[#This Row],[DISCOUNTED PRICE]]/Table1[[#This Row],[ACTUAL PRICE]]*100</f>
        <v>13704.189090909091</v>
      </c>
    </row>
    <row r="649" spans="1:14" x14ac:dyDescent="0.25">
      <c r="A649" s="5" t="s">
        <v>5827</v>
      </c>
      <c r="B649" s="5" t="s">
        <v>13677</v>
      </c>
      <c r="C649" s="5" t="s">
        <v>13084</v>
      </c>
      <c r="D649" s="12">
        <v>59</v>
      </c>
      <c r="E649" s="12">
        <v>59</v>
      </c>
      <c r="F649" s="20">
        <v>0</v>
      </c>
      <c r="G6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49" s="5">
        <v>3.8</v>
      </c>
      <c r="I649" s="6">
        <v>5958</v>
      </c>
      <c r="J649" s="15">
        <f t="shared" si="10"/>
        <v>351522</v>
      </c>
      <c r="K649" s="15" t="str">
        <f>IF(Table1[[#This Row],[ACTUAL PRICE]]&lt;200, "&lt;200", IF(Table1[[#This Row],[ACTUAL PRICE]]&lt;=500, "200 - 500", "&gt;500"))</f>
        <v>&lt;200</v>
      </c>
      <c r="L649" s="6">
        <f>Table1[[#This Row],[RATING]]*Table1[[#This Row],[RATING COUNT]]</f>
        <v>22640.399999999998</v>
      </c>
      <c r="M649" s="5" t="str">
        <f>IF(Table1[[#This Row],[DISCOUNT PERCENTAGE(%)]]&gt;=50%,"YES", "NO")</f>
        <v>NO</v>
      </c>
      <c r="N649" s="12">
        <f>Table1[[#This Row],[ACTUAL PRICE]]-Table1[[#This Row],[DISCOUNTED PRICE]]/Table1[[#This Row],[ACTUAL PRICE]]*100</f>
        <v>-41</v>
      </c>
    </row>
    <row r="650" spans="1:14" x14ac:dyDescent="0.25">
      <c r="A650" s="5" t="s">
        <v>5838</v>
      </c>
      <c r="B650" s="5" t="s">
        <v>13678</v>
      </c>
      <c r="C650" s="5" t="s">
        <v>13075</v>
      </c>
      <c r="D650" s="12">
        <v>571</v>
      </c>
      <c r="E650" s="12">
        <v>999</v>
      </c>
      <c r="F650" s="20">
        <v>0.43</v>
      </c>
      <c r="G6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50" s="5">
        <v>4.3</v>
      </c>
      <c r="I650" s="6">
        <v>38221</v>
      </c>
      <c r="J650" s="15">
        <f t="shared" si="10"/>
        <v>38182779</v>
      </c>
      <c r="K650" s="15" t="str">
        <f>IF(Table1[[#This Row],[ACTUAL PRICE]]&lt;200, "&lt;200", IF(Table1[[#This Row],[ACTUAL PRICE]]&lt;=500, "200 - 500", "&gt;500"))</f>
        <v>&gt;500</v>
      </c>
      <c r="L650" s="6">
        <f>Table1[[#This Row],[RATING]]*Table1[[#This Row],[RATING COUNT]]</f>
        <v>164350.29999999999</v>
      </c>
      <c r="M650" s="5" t="str">
        <f>IF(Table1[[#This Row],[DISCOUNT PERCENTAGE(%)]]&gt;=50%,"YES", "NO")</f>
        <v>NO</v>
      </c>
      <c r="N650" s="12">
        <f>Table1[[#This Row],[ACTUAL PRICE]]-Table1[[#This Row],[DISCOUNTED PRICE]]/Table1[[#This Row],[ACTUAL PRICE]]*100</f>
        <v>941.84284284284286</v>
      </c>
    </row>
    <row r="651" spans="1:14" x14ac:dyDescent="0.25">
      <c r="A651" s="5" t="s">
        <v>5848</v>
      </c>
      <c r="B651" s="5" t="s">
        <v>13679</v>
      </c>
      <c r="C651" s="5" t="s">
        <v>13075</v>
      </c>
      <c r="D651" s="12">
        <v>549</v>
      </c>
      <c r="E651" s="12">
        <v>999</v>
      </c>
      <c r="F651" s="20">
        <v>0.45</v>
      </c>
      <c r="G6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51" s="5">
        <v>3.9</v>
      </c>
      <c r="I651" s="6">
        <v>64705</v>
      </c>
      <c r="J651" s="15">
        <f t="shared" si="10"/>
        <v>64640295</v>
      </c>
      <c r="K651" s="15" t="str">
        <f>IF(Table1[[#This Row],[ACTUAL PRICE]]&lt;200, "&lt;200", IF(Table1[[#This Row],[ACTUAL PRICE]]&lt;=500, "200 - 500", "&gt;500"))</f>
        <v>&gt;500</v>
      </c>
      <c r="L651" s="6">
        <f>Table1[[#This Row],[RATING]]*Table1[[#This Row],[RATING COUNT]]</f>
        <v>252349.5</v>
      </c>
      <c r="M651" s="5" t="str">
        <f>IF(Table1[[#This Row],[DISCOUNT PERCENTAGE(%)]]&gt;=50%,"YES", "NO")</f>
        <v>NO</v>
      </c>
      <c r="N651" s="12">
        <f>Table1[[#This Row],[ACTUAL PRICE]]-Table1[[#This Row],[DISCOUNTED PRICE]]/Table1[[#This Row],[ACTUAL PRICE]]*100</f>
        <v>944.04504504504507</v>
      </c>
    </row>
    <row r="652" spans="1:14" x14ac:dyDescent="0.25">
      <c r="A652" s="5" t="s">
        <v>5861</v>
      </c>
      <c r="B652" s="5" t="s">
        <v>13680</v>
      </c>
      <c r="C652" s="5" t="s">
        <v>13084</v>
      </c>
      <c r="D652" s="12">
        <v>448</v>
      </c>
      <c r="E652" s="12">
        <v>699</v>
      </c>
      <c r="F652" s="20">
        <v>0.36</v>
      </c>
      <c r="G6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52" s="5">
        <v>3.9</v>
      </c>
      <c r="I652" s="6">
        <v>17348</v>
      </c>
      <c r="J652" s="15">
        <f t="shared" si="10"/>
        <v>12126252</v>
      </c>
      <c r="K652" s="15" t="str">
        <f>IF(Table1[[#This Row],[ACTUAL PRICE]]&lt;200, "&lt;200", IF(Table1[[#This Row],[ACTUAL PRICE]]&lt;=500, "200 - 500", "&gt;500"))</f>
        <v>&gt;500</v>
      </c>
      <c r="L652" s="6">
        <f>Table1[[#This Row],[RATING]]*Table1[[#This Row],[RATING COUNT]]</f>
        <v>67657.2</v>
      </c>
      <c r="M652" s="5" t="str">
        <f>IF(Table1[[#This Row],[DISCOUNT PERCENTAGE(%)]]&gt;=50%,"YES", "NO")</f>
        <v>NO</v>
      </c>
      <c r="N652" s="12">
        <f>Table1[[#This Row],[ACTUAL PRICE]]-Table1[[#This Row],[DISCOUNTED PRICE]]/Table1[[#This Row],[ACTUAL PRICE]]*100</f>
        <v>634.90844062947065</v>
      </c>
    </row>
    <row r="653" spans="1:14" x14ac:dyDescent="0.25">
      <c r="A653" s="5" t="s">
        <v>5871</v>
      </c>
      <c r="B653" s="5" t="s">
        <v>13681</v>
      </c>
      <c r="C653" s="5" t="s">
        <v>13075</v>
      </c>
      <c r="D653" s="12">
        <v>1499</v>
      </c>
      <c r="E653" s="12">
        <v>2999</v>
      </c>
      <c r="F653" s="20">
        <v>0.5</v>
      </c>
      <c r="G6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53" s="5">
        <v>3.7</v>
      </c>
      <c r="I653" s="6">
        <v>87798</v>
      </c>
      <c r="J653" s="15">
        <f t="shared" si="10"/>
        <v>263306202</v>
      </c>
      <c r="K653" s="15" t="str">
        <f>IF(Table1[[#This Row],[ACTUAL PRICE]]&lt;200, "&lt;200", IF(Table1[[#This Row],[ACTUAL PRICE]]&lt;=500, "200 - 500", "&gt;500"))</f>
        <v>&gt;500</v>
      </c>
      <c r="L653" s="6">
        <f>Table1[[#This Row],[RATING]]*Table1[[#This Row],[RATING COUNT]]</f>
        <v>324852.60000000003</v>
      </c>
      <c r="M653" s="5" t="str">
        <f>IF(Table1[[#This Row],[DISCOUNT PERCENTAGE(%)]]&gt;=50%,"YES", "NO")</f>
        <v>YES</v>
      </c>
      <c r="N653" s="12">
        <f>Table1[[#This Row],[ACTUAL PRICE]]-Table1[[#This Row],[DISCOUNTED PRICE]]/Table1[[#This Row],[ACTUAL PRICE]]*100</f>
        <v>2949.0166722240747</v>
      </c>
    </row>
    <row r="654" spans="1:14" x14ac:dyDescent="0.25">
      <c r="A654" s="5" t="s">
        <v>5881</v>
      </c>
      <c r="B654" s="5" t="s">
        <v>13682</v>
      </c>
      <c r="C654" s="5" t="s">
        <v>13075</v>
      </c>
      <c r="D654" s="12">
        <v>299</v>
      </c>
      <c r="E654" s="12">
        <v>499</v>
      </c>
      <c r="F654" s="20">
        <v>0.4</v>
      </c>
      <c r="G6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54" s="5">
        <v>4.2</v>
      </c>
      <c r="I654" s="6">
        <v>24432</v>
      </c>
      <c r="J654" s="15">
        <f t="shared" si="10"/>
        <v>12191568</v>
      </c>
      <c r="K654" s="15" t="str">
        <f>IF(Table1[[#This Row],[ACTUAL PRICE]]&lt;200, "&lt;200", IF(Table1[[#This Row],[ACTUAL PRICE]]&lt;=500, "200 - 500", "&gt;500"))</f>
        <v>200 - 500</v>
      </c>
      <c r="L654" s="6">
        <f>Table1[[#This Row],[RATING]]*Table1[[#This Row],[RATING COUNT]]</f>
        <v>102614.40000000001</v>
      </c>
      <c r="M654" s="5" t="str">
        <f>IF(Table1[[#This Row],[DISCOUNT PERCENTAGE(%)]]&gt;=50%,"YES", "NO")</f>
        <v>NO</v>
      </c>
      <c r="N654" s="12">
        <f>Table1[[#This Row],[ACTUAL PRICE]]-Table1[[#This Row],[DISCOUNTED PRICE]]/Table1[[#This Row],[ACTUAL PRICE]]*100</f>
        <v>439.08016032064126</v>
      </c>
    </row>
    <row r="655" spans="1:14" x14ac:dyDescent="0.25">
      <c r="A655" s="5" t="s">
        <v>5892</v>
      </c>
      <c r="B655" s="5" t="s">
        <v>13683</v>
      </c>
      <c r="C655" s="5" t="s">
        <v>13084</v>
      </c>
      <c r="D655" s="12">
        <v>579</v>
      </c>
      <c r="E655" s="12">
        <v>1400</v>
      </c>
      <c r="F655" s="20">
        <v>0.59</v>
      </c>
      <c r="G6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55" s="5">
        <v>4.3</v>
      </c>
      <c r="I655" s="6">
        <v>189104</v>
      </c>
      <c r="J655" s="15">
        <f t="shared" si="10"/>
        <v>264745600</v>
      </c>
      <c r="K655" s="15" t="str">
        <f>IF(Table1[[#This Row],[ACTUAL PRICE]]&lt;200, "&lt;200", IF(Table1[[#This Row],[ACTUAL PRICE]]&lt;=500, "200 - 500", "&gt;500"))</f>
        <v>&gt;500</v>
      </c>
      <c r="L655" s="6">
        <f>Table1[[#This Row],[RATING]]*Table1[[#This Row],[RATING COUNT]]</f>
        <v>813147.2</v>
      </c>
      <c r="M655" s="5" t="str">
        <f>IF(Table1[[#This Row],[DISCOUNT PERCENTAGE(%)]]&gt;=50%,"YES", "NO")</f>
        <v>YES</v>
      </c>
      <c r="N655" s="12">
        <f>Table1[[#This Row],[ACTUAL PRICE]]-Table1[[#This Row],[DISCOUNTED PRICE]]/Table1[[#This Row],[ACTUAL PRICE]]*100</f>
        <v>1358.6428571428571</v>
      </c>
    </row>
    <row r="656" spans="1:14" x14ac:dyDescent="0.25">
      <c r="A656" s="5" t="s">
        <v>5902</v>
      </c>
      <c r="B656" s="5" t="s">
        <v>13684</v>
      </c>
      <c r="C656" s="5" t="s">
        <v>13075</v>
      </c>
      <c r="D656" s="12">
        <v>2499</v>
      </c>
      <c r="E656" s="12">
        <v>3299</v>
      </c>
      <c r="F656" s="20">
        <v>0.24</v>
      </c>
      <c r="G6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56" s="5">
        <v>4.2</v>
      </c>
      <c r="I656" s="6">
        <v>93112</v>
      </c>
      <c r="J656" s="15">
        <f t="shared" si="10"/>
        <v>307176488</v>
      </c>
      <c r="K656" s="15" t="str">
        <f>IF(Table1[[#This Row],[ACTUAL PRICE]]&lt;200, "&lt;200", IF(Table1[[#This Row],[ACTUAL PRICE]]&lt;=500, "200 - 500", "&gt;500"))</f>
        <v>&gt;500</v>
      </c>
      <c r="L656" s="6">
        <f>Table1[[#This Row],[RATING]]*Table1[[#This Row],[RATING COUNT]]</f>
        <v>391070.4</v>
      </c>
      <c r="M656" s="5" t="str">
        <f>IF(Table1[[#This Row],[DISCOUNT PERCENTAGE(%)]]&gt;=50%,"YES", "NO")</f>
        <v>NO</v>
      </c>
      <c r="N656" s="12">
        <f>Table1[[#This Row],[ACTUAL PRICE]]-Table1[[#This Row],[DISCOUNTED PRICE]]/Table1[[#This Row],[ACTUAL PRICE]]*100</f>
        <v>3223.2497726583815</v>
      </c>
    </row>
    <row r="657" spans="1:14" x14ac:dyDescent="0.25">
      <c r="A657" s="5" t="s">
        <v>5913</v>
      </c>
      <c r="B657" s="5" t="s">
        <v>13685</v>
      </c>
      <c r="C657" s="5" t="s">
        <v>13075</v>
      </c>
      <c r="D657" s="12">
        <v>1199</v>
      </c>
      <c r="E657" s="12">
        <v>5999</v>
      </c>
      <c r="F657" s="20">
        <v>0.8</v>
      </c>
      <c r="G6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57" s="5">
        <v>3.9</v>
      </c>
      <c r="I657" s="6">
        <v>47521</v>
      </c>
      <c r="J657" s="15">
        <f t="shared" si="10"/>
        <v>285078479</v>
      </c>
      <c r="K657" s="15" t="str">
        <f>IF(Table1[[#This Row],[ACTUAL PRICE]]&lt;200, "&lt;200", IF(Table1[[#This Row],[ACTUAL PRICE]]&lt;=500, "200 - 500", "&gt;500"))</f>
        <v>&gt;500</v>
      </c>
      <c r="L657" s="6">
        <f>Table1[[#This Row],[RATING]]*Table1[[#This Row],[RATING COUNT]]</f>
        <v>185331.9</v>
      </c>
      <c r="M657" s="5" t="str">
        <f>IF(Table1[[#This Row],[DISCOUNT PERCENTAGE(%)]]&gt;=50%,"YES", "NO")</f>
        <v>YES</v>
      </c>
      <c r="N657" s="12">
        <f>Table1[[#This Row],[ACTUAL PRICE]]-Table1[[#This Row],[DISCOUNTED PRICE]]/Table1[[#This Row],[ACTUAL PRICE]]*100</f>
        <v>5979.0133355559256</v>
      </c>
    </row>
    <row r="658" spans="1:14" x14ac:dyDescent="0.25">
      <c r="A658" s="5" t="s">
        <v>5923</v>
      </c>
      <c r="B658" s="5" t="s">
        <v>13686</v>
      </c>
      <c r="C658" s="5" t="s">
        <v>13075</v>
      </c>
      <c r="D658" s="12">
        <v>399</v>
      </c>
      <c r="E658" s="12">
        <v>499</v>
      </c>
      <c r="F658" s="20">
        <v>0.2</v>
      </c>
      <c r="G6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58" s="5">
        <v>4.3</v>
      </c>
      <c r="I658" s="6">
        <v>27201</v>
      </c>
      <c r="J658" s="15">
        <f t="shared" si="10"/>
        <v>13573299</v>
      </c>
      <c r="K658" s="15" t="str">
        <f>IF(Table1[[#This Row],[ACTUAL PRICE]]&lt;200, "&lt;200", IF(Table1[[#This Row],[ACTUAL PRICE]]&lt;=500, "200 - 500", "&gt;500"))</f>
        <v>200 - 500</v>
      </c>
      <c r="L658" s="6">
        <f>Table1[[#This Row],[RATING]]*Table1[[#This Row],[RATING COUNT]]</f>
        <v>116964.29999999999</v>
      </c>
      <c r="M658" s="5" t="str">
        <f>IF(Table1[[#This Row],[DISCOUNT PERCENTAGE(%)]]&gt;=50%,"YES", "NO")</f>
        <v>NO</v>
      </c>
      <c r="N658" s="12">
        <f>Table1[[#This Row],[ACTUAL PRICE]]-Table1[[#This Row],[DISCOUNTED PRICE]]/Table1[[#This Row],[ACTUAL PRICE]]*100</f>
        <v>419.04008016032066</v>
      </c>
    </row>
    <row r="659" spans="1:14" x14ac:dyDescent="0.25">
      <c r="A659" s="5" t="s">
        <v>5937</v>
      </c>
      <c r="B659" s="5" t="s">
        <v>13687</v>
      </c>
      <c r="C659" s="5" t="s">
        <v>13084</v>
      </c>
      <c r="D659" s="12">
        <v>279</v>
      </c>
      <c r="E659" s="12">
        <v>375</v>
      </c>
      <c r="F659" s="20">
        <v>0.26</v>
      </c>
      <c r="G6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59" s="5">
        <v>4.3</v>
      </c>
      <c r="I659" s="6">
        <v>31534</v>
      </c>
      <c r="J659" s="15">
        <f t="shared" si="10"/>
        <v>11825250</v>
      </c>
      <c r="K659" s="15" t="str">
        <f>IF(Table1[[#This Row],[ACTUAL PRICE]]&lt;200, "&lt;200", IF(Table1[[#This Row],[ACTUAL PRICE]]&lt;=500, "200 - 500", "&gt;500"))</f>
        <v>200 - 500</v>
      </c>
      <c r="L659" s="6">
        <f>Table1[[#This Row],[RATING]]*Table1[[#This Row],[RATING COUNT]]</f>
        <v>135596.19999999998</v>
      </c>
      <c r="M659" s="5" t="str">
        <f>IF(Table1[[#This Row],[DISCOUNT PERCENTAGE(%)]]&gt;=50%,"YES", "NO")</f>
        <v>NO</v>
      </c>
      <c r="N659" s="12">
        <f>Table1[[#This Row],[ACTUAL PRICE]]-Table1[[#This Row],[DISCOUNTED PRICE]]/Table1[[#This Row],[ACTUAL PRICE]]*100</f>
        <v>300.60000000000002</v>
      </c>
    </row>
    <row r="660" spans="1:14" x14ac:dyDescent="0.25">
      <c r="A660" s="5" t="s">
        <v>5947</v>
      </c>
      <c r="B660" s="5" t="s">
        <v>13688</v>
      </c>
      <c r="C660" s="5" t="s">
        <v>13075</v>
      </c>
      <c r="D660" s="12">
        <v>2499</v>
      </c>
      <c r="E660" s="12">
        <v>4999</v>
      </c>
      <c r="F660" s="20">
        <v>0.5</v>
      </c>
      <c r="G6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60" s="5">
        <v>3.9</v>
      </c>
      <c r="I660" s="6">
        <v>7571</v>
      </c>
      <c r="J660" s="15">
        <f t="shared" si="10"/>
        <v>37847429</v>
      </c>
      <c r="K660" s="15" t="str">
        <f>IF(Table1[[#This Row],[ACTUAL PRICE]]&lt;200, "&lt;200", IF(Table1[[#This Row],[ACTUAL PRICE]]&lt;=500, "200 - 500", "&gt;500"))</f>
        <v>&gt;500</v>
      </c>
      <c r="L660" s="6">
        <f>Table1[[#This Row],[RATING]]*Table1[[#This Row],[RATING COUNT]]</f>
        <v>29526.899999999998</v>
      </c>
      <c r="M660" s="5" t="str">
        <f>IF(Table1[[#This Row],[DISCOUNT PERCENTAGE(%)]]&gt;=50%,"YES", "NO")</f>
        <v>YES</v>
      </c>
      <c r="N660" s="12">
        <f>Table1[[#This Row],[ACTUAL PRICE]]-Table1[[#This Row],[DISCOUNTED PRICE]]/Table1[[#This Row],[ACTUAL PRICE]]*100</f>
        <v>4949.0100020004002</v>
      </c>
    </row>
    <row r="661" spans="1:14" x14ac:dyDescent="0.25">
      <c r="A661" s="5" t="s">
        <v>5952</v>
      </c>
      <c r="B661" s="5" t="s">
        <v>13660</v>
      </c>
      <c r="C661" s="5" t="s">
        <v>14367</v>
      </c>
      <c r="D661" s="12">
        <v>137</v>
      </c>
      <c r="E661" s="12">
        <v>160</v>
      </c>
      <c r="F661" s="20">
        <v>0.14000000000000001</v>
      </c>
      <c r="G6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61" s="5">
        <v>4.4000000000000004</v>
      </c>
      <c r="I661" s="6">
        <v>6537</v>
      </c>
      <c r="J661" s="15">
        <f t="shared" si="10"/>
        <v>1045920</v>
      </c>
      <c r="K661" s="15" t="str">
        <f>IF(Table1[[#This Row],[ACTUAL PRICE]]&lt;200, "&lt;200", IF(Table1[[#This Row],[ACTUAL PRICE]]&lt;=500, "200 - 500", "&gt;500"))</f>
        <v>&lt;200</v>
      </c>
      <c r="L661" s="6">
        <f>Table1[[#This Row],[RATING]]*Table1[[#This Row],[RATING COUNT]]</f>
        <v>28762.800000000003</v>
      </c>
      <c r="M661" s="5" t="str">
        <f>IF(Table1[[#This Row],[DISCOUNT PERCENTAGE(%)]]&gt;=50%,"YES", "NO")</f>
        <v>NO</v>
      </c>
      <c r="N661" s="12">
        <f>Table1[[#This Row],[ACTUAL PRICE]]-Table1[[#This Row],[DISCOUNTED PRICE]]/Table1[[#This Row],[ACTUAL PRICE]]*100</f>
        <v>74.375</v>
      </c>
    </row>
    <row r="662" spans="1:14" x14ac:dyDescent="0.25">
      <c r="A662" s="5" t="s">
        <v>5963</v>
      </c>
      <c r="B662" s="5" t="s">
        <v>13689</v>
      </c>
      <c r="C662" s="5" t="s">
        <v>13084</v>
      </c>
      <c r="D662" s="12">
        <v>299</v>
      </c>
      <c r="E662" s="12">
        <v>499</v>
      </c>
      <c r="F662" s="20">
        <v>0.4</v>
      </c>
      <c r="G6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62" s="5">
        <v>4.5</v>
      </c>
      <c r="I662" s="6">
        <v>21010</v>
      </c>
      <c r="J662" s="15">
        <f t="shared" si="10"/>
        <v>10483990</v>
      </c>
      <c r="K662" s="15" t="str">
        <f>IF(Table1[[#This Row],[ACTUAL PRICE]]&lt;200, "&lt;200", IF(Table1[[#This Row],[ACTUAL PRICE]]&lt;=500, "200 - 500", "&gt;500"))</f>
        <v>200 - 500</v>
      </c>
      <c r="L662" s="6">
        <f>Table1[[#This Row],[RATING]]*Table1[[#This Row],[RATING COUNT]]</f>
        <v>94545</v>
      </c>
      <c r="M662" s="5" t="str">
        <f>IF(Table1[[#This Row],[DISCOUNT PERCENTAGE(%)]]&gt;=50%,"YES", "NO")</f>
        <v>NO</v>
      </c>
      <c r="N662" s="12">
        <f>Table1[[#This Row],[ACTUAL PRICE]]-Table1[[#This Row],[DISCOUNTED PRICE]]/Table1[[#This Row],[ACTUAL PRICE]]*100</f>
        <v>439.08016032064126</v>
      </c>
    </row>
    <row r="663" spans="1:14" x14ac:dyDescent="0.25">
      <c r="A663" s="5" t="s">
        <v>5973</v>
      </c>
      <c r="B663" s="5" t="s">
        <v>13690</v>
      </c>
      <c r="C663" s="5" t="s">
        <v>13075</v>
      </c>
      <c r="D663" s="12">
        <v>1799</v>
      </c>
      <c r="E663" s="12">
        <v>3999</v>
      </c>
      <c r="F663" s="20">
        <v>0.55000000000000004</v>
      </c>
      <c r="G6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63" s="5">
        <v>3.9</v>
      </c>
      <c r="I663" s="6">
        <v>3517</v>
      </c>
      <c r="J663" s="15">
        <f t="shared" si="10"/>
        <v>14064483</v>
      </c>
      <c r="K663" s="15" t="str">
        <f>IF(Table1[[#This Row],[ACTUAL PRICE]]&lt;200, "&lt;200", IF(Table1[[#This Row],[ACTUAL PRICE]]&lt;=500, "200 - 500", "&gt;500"))</f>
        <v>&gt;500</v>
      </c>
      <c r="L663" s="6">
        <f>Table1[[#This Row],[RATING]]*Table1[[#This Row],[RATING COUNT]]</f>
        <v>13716.3</v>
      </c>
      <c r="M663" s="5" t="str">
        <f>IF(Table1[[#This Row],[DISCOUNT PERCENTAGE(%)]]&gt;=50%,"YES", "NO")</f>
        <v>YES</v>
      </c>
      <c r="N663" s="12">
        <f>Table1[[#This Row],[ACTUAL PRICE]]-Table1[[#This Row],[DISCOUNTED PRICE]]/Table1[[#This Row],[ACTUAL PRICE]]*100</f>
        <v>3954.0137534383598</v>
      </c>
    </row>
    <row r="664" spans="1:14" x14ac:dyDescent="0.25">
      <c r="A664" s="5" t="s">
        <v>5983</v>
      </c>
      <c r="B664" s="5" t="s">
        <v>13691</v>
      </c>
      <c r="C664" s="5" t="s">
        <v>13075</v>
      </c>
      <c r="D664" s="12">
        <v>1999</v>
      </c>
      <c r="E664" s="12">
        <v>2999</v>
      </c>
      <c r="F664" s="20">
        <v>0.33</v>
      </c>
      <c r="G6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64" s="5">
        <v>4.3</v>
      </c>
      <c r="I664" s="6">
        <v>63899</v>
      </c>
      <c r="J664" s="15">
        <f t="shared" si="10"/>
        <v>191633101</v>
      </c>
      <c r="K664" s="15" t="str">
        <f>IF(Table1[[#This Row],[ACTUAL PRICE]]&lt;200, "&lt;200", IF(Table1[[#This Row],[ACTUAL PRICE]]&lt;=500, "200 - 500", "&gt;500"))</f>
        <v>&gt;500</v>
      </c>
      <c r="L664" s="6">
        <f>Table1[[#This Row],[RATING]]*Table1[[#This Row],[RATING COUNT]]</f>
        <v>274765.7</v>
      </c>
      <c r="M664" s="5" t="str">
        <f>IF(Table1[[#This Row],[DISCOUNT PERCENTAGE(%)]]&gt;=50%,"YES", "NO")</f>
        <v>NO</v>
      </c>
      <c r="N664" s="12">
        <f>Table1[[#This Row],[ACTUAL PRICE]]-Table1[[#This Row],[DISCOUNTED PRICE]]/Table1[[#This Row],[ACTUAL PRICE]]*100</f>
        <v>2932.344448149383</v>
      </c>
    </row>
    <row r="665" spans="1:14" x14ac:dyDescent="0.25">
      <c r="A665" s="5" t="s">
        <v>5994</v>
      </c>
      <c r="B665" s="5" t="s">
        <v>13692</v>
      </c>
      <c r="C665" s="5" t="s">
        <v>13084</v>
      </c>
      <c r="D665" s="12">
        <v>399</v>
      </c>
      <c r="E665" s="12">
        <v>1499</v>
      </c>
      <c r="F665" s="20">
        <v>0.73</v>
      </c>
      <c r="G6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65" s="5">
        <v>4.0999999999999996</v>
      </c>
      <c r="I665" s="6">
        <v>5730</v>
      </c>
      <c r="J665" s="15">
        <f t="shared" si="10"/>
        <v>8589270</v>
      </c>
      <c r="K665" s="15" t="str">
        <f>IF(Table1[[#This Row],[ACTUAL PRICE]]&lt;200, "&lt;200", IF(Table1[[#This Row],[ACTUAL PRICE]]&lt;=500, "200 - 500", "&gt;500"))</f>
        <v>&gt;500</v>
      </c>
      <c r="L665" s="6">
        <f>Table1[[#This Row],[RATING]]*Table1[[#This Row],[RATING COUNT]]</f>
        <v>23492.999999999996</v>
      </c>
      <c r="M665" s="5" t="str">
        <f>IF(Table1[[#This Row],[DISCOUNT PERCENTAGE(%)]]&gt;=50%,"YES", "NO")</f>
        <v>YES</v>
      </c>
      <c r="N665" s="12">
        <f>Table1[[#This Row],[ACTUAL PRICE]]-Table1[[#This Row],[DISCOUNTED PRICE]]/Table1[[#This Row],[ACTUAL PRICE]]*100</f>
        <v>1472.3822548365576</v>
      </c>
    </row>
    <row r="666" spans="1:14" x14ac:dyDescent="0.25">
      <c r="A666" s="5" t="s">
        <v>6005</v>
      </c>
      <c r="B666" s="5" t="s">
        <v>13693</v>
      </c>
      <c r="C666" s="5" t="s">
        <v>13084</v>
      </c>
      <c r="D666" s="12">
        <v>1699</v>
      </c>
      <c r="E666" s="12">
        <v>3999</v>
      </c>
      <c r="F666" s="20">
        <v>0.57999999999999996</v>
      </c>
      <c r="G6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66" s="5">
        <v>4.2</v>
      </c>
      <c r="I666" s="6">
        <v>25488</v>
      </c>
      <c r="J666" s="15">
        <f t="shared" si="10"/>
        <v>101926512</v>
      </c>
      <c r="K666" s="15" t="str">
        <f>IF(Table1[[#This Row],[ACTUAL PRICE]]&lt;200, "&lt;200", IF(Table1[[#This Row],[ACTUAL PRICE]]&lt;=500, "200 - 500", "&gt;500"))</f>
        <v>&gt;500</v>
      </c>
      <c r="L666" s="6">
        <f>Table1[[#This Row],[RATING]]*Table1[[#This Row],[RATING COUNT]]</f>
        <v>107049.60000000001</v>
      </c>
      <c r="M666" s="5" t="str">
        <f>IF(Table1[[#This Row],[DISCOUNT PERCENTAGE(%)]]&gt;=50%,"YES", "NO")</f>
        <v>YES</v>
      </c>
      <c r="N666" s="12">
        <f>Table1[[#This Row],[ACTUAL PRICE]]-Table1[[#This Row],[DISCOUNTED PRICE]]/Table1[[#This Row],[ACTUAL PRICE]]*100</f>
        <v>3956.5143785946489</v>
      </c>
    </row>
    <row r="667" spans="1:14" x14ac:dyDescent="0.25">
      <c r="A667" s="5" t="s">
        <v>6016</v>
      </c>
      <c r="B667" s="5" t="s">
        <v>13694</v>
      </c>
      <c r="C667" s="5" t="s">
        <v>13084</v>
      </c>
      <c r="D667" s="12">
        <v>699</v>
      </c>
      <c r="E667" s="12">
        <v>995</v>
      </c>
      <c r="F667" s="20">
        <v>0.3</v>
      </c>
      <c r="G6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67" s="5">
        <v>4.5</v>
      </c>
      <c r="I667" s="6">
        <v>54405</v>
      </c>
      <c r="J667" s="15">
        <f t="shared" si="10"/>
        <v>54132975</v>
      </c>
      <c r="K667" s="15" t="str">
        <f>IF(Table1[[#This Row],[ACTUAL PRICE]]&lt;200, "&lt;200", IF(Table1[[#This Row],[ACTUAL PRICE]]&lt;=500, "200 - 500", "&gt;500"))</f>
        <v>&gt;500</v>
      </c>
      <c r="L667" s="6">
        <f>Table1[[#This Row],[RATING]]*Table1[[#This Row],[RATING COUNT]]</f>
        <v>244822.5</v>
      </c>
      <c r="M667" s="5" t="str">
        <f>IF(Table1[[#This Row],[DISCOUNT PERCENTAGE(%)]]&gt;=50%,"YES", "NO")</f>
        <v>NO</v>
      </c>
      <c r="N667" s="12">
        <f>Table1[[#This Row],[ACTUAL PRICE]]-Table1[[#This Row],[DISCOUNTED PRICE]]/Table1[[#This Row],[ACTUAL PRICE]]*100</f>
        <v>924.748743718593</v>
      </c>
    </row>
    <row r="668" spans="1:14" x14ac:dyDescent="0.25">
      <c r="A668" s="5" t="s">
        <v>6028</v>
      </c>
      <c r="B668" s="5" t="s">
        <v>13695</v>
      </c>
      <c r="C668" s="5" t="s">
        <v>13084</v>
      </c>
      <c r="D668" s="12">
        <v>1149</v>
      </c>
      <c r="E668" s="12">
        <v>1699</v>
      </c>
      <c r="F668" s="20">
        <v>0.32</v>
      </c>
      <c r="G6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68" s="5">
        <v>4.2</v>
      </c>
      <c r="I668" s="6">
        <v>122478</v>
      </c>
      <c r="J668" s="15">
        <f t="shared" si="10"/>
        <v>208090122</v>
      </c>
      <c r="K668" s="15" t="str">
        <f>IF(Table1[[#This Row],[ACTUAL PRICE]]&lt;200, "&lt;200", IF(Table1[[#This Row],[ACTUAL PRICE]]&lt;=500, "200 - 500", "&gt;500"))</f>
        <v>&gt;500</v>
      </c>
      <c r="L668" s="6">
        <f>Table1[[#This Row],[RATING]]*Table1[[#This Row],[RATING COUNT]]</f>
        <v>514407.60000000003</v>
      </c>
      <c r="M668" s="5" t="str">
        <f>IF(Table1[[#This Row],[DISCOUNT PERCENTAGE(%)]]&gt;=50%,"YES", "NO")</f>
        <v>NO</v>
      </c>
      <c r="N668" s="12">
        <f>Table1[[#This Row],[ACTUAL PRICE]]-Table1[[#This Row],[DISCOUNTED PRICE]]/Table1[[#This Row],[ACTUAL PRICE]]*100</f>
        <v>1631.3719835197176</v>
      </c>
    </row>
    <row r="669" spans="1:14" x14ac:dyDescent="0.25">
      <c r="A669" s="5" t="s">
        <v>6038</v>
      </c>
      <c r="B669" s="5" t="s">
        <v>13696</v>
      </c>
      <c r="C669" s="5" t="s">
        <v>13084</v>
      </c>
      <c r="D669" s="12">
        <v>1495</v>
      </c>
      <c r="E669" s="12">
        <v>1995</v>
      </c>
      <c r="F669" s="20">
        <v>0.25</v>
      </c>
      <c r="G6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69" s="5">
        <v>4.3</v>
      </c>
      <c r="I669" s="6">
        <v>7241</v>
      </c>
      <c r="J669" s="15">
        <f t="shared" si="10"/>
        <v>14445795</v>
      </c>
      <c r="K669" s="15" t="str">
        <f>IF(Table1[[#This Row],[ACTUAL PRICE]]&lt;200, "&lt;200", IF(Table1[[#This Row],[ACTUAL PRICE]]&lt;=500, "200 - 500", "&gt;500"))</f>
        <v>&gt;500</v>
      </c>
      <c r="L669" s="6">
        <f>Table1[[#This Row],[RATING]]*Table1[[#This Row],[RATING COUNT]]</f>
        <v>31136.3</v>
      </c>
      <c r="M669" s="5" t="str">
        <f>IF(Table1[[#This Row],[DISCOUNT PERCENTAGE(%)]]&gt;=50%,"YES", "NO")</f>
        <v>NO</v>
      </c>
      <c r="N669" s="12">
        <f>Table1[[#This Row],[ACTUAL PRICE]]-Table1[[#This Row],[DISCOUNTED PRICE]]/Table1[[#This Row],[ACTUAL PRICE]]*100</f>
        <v>1920.062656641604</v>
      </c>
    </row>
    <row r="670" spans="1:14" x14ac:dyDescent="0.25">
      <c r="A670" s="5" t="s">
        <v>6048</v>
      </c>
      <c r="B670" s="5" t="s">
        <v>13697</v>
      </c>
      <c r="C670" s="5" t="s">
        <v>13084</v>
      </c>
      <c r="D670" s="12">
        <v>849</v>
      </c>
      <c r="E670" s="12">
        <v>4999</v>
      </c>
      <c r="F670" s="20">
        <v>0.83</v>
      </c>
      <c r="G6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670" s="5">
        <v>4</v>
      </c>
      <c r="I670" s="6">
        <v>20457</v>
      </c>
      <c r="J670" s="15">
        <f t="shared" si="10"/>
        <v>102264543</v>
      </c>
      <c r="K670" s="15" t="str">
        <f>IF(Table1[[#This Row],[ACTUAL PRICE]]&lt;200, "&lt;200", IF(Table1[[#This Row],[ACTUAL PRICE]]&lt;=500, "200 - 500", "&gt;500"))</f>
        <v>&gt;500</v>
      </c>
      <c r="L670" s="6">
        <f>Table1[[#This Row],[RATING]]*Table1[[#This Row],[RATING COUNT]]</f>
        <v>81828</v>
      </c>
      <c r="M670" s="5" t="str">
        <f>IF(Table1[[#This Row],[DISCOUNT PERCENTAGE(%)]]&gt;=50%,"YES", "NO")</f>
        <v>YES</v>
      </c>
      <c r="N670" s="12">
        <f>Table1[[#This Row],[ACTUAL PRICE]]-Table1[[#This Row],[DISCOUNTED PRICE]]/Table1[[#This Row],[ACTUAL PRICE]]*100</f>
        <v>4982.0166033206642</v>
      </c>
    </row>
    <row r="671" spans="1:14" x14ac:dyDescent="0.25">
      <c r="A671" s="5" t="s">
        <v>6058</v>
      </c>
      <c r="B671" s="5" t="s">
        <v>13698</v>
      </c>
      <c r="C671" s="5" t="s">
        <v>14367</v>
      </c>
      <c r="D671" s="12">
        <v>440</v>
      </c>
      <c r="E671" s="12">
        <v>440</v>
      </c>
      <c r="F671" s="20">
        <v>0</v>
      </c>
      <c r="G6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71" s="5">
        <v>4.5</v>
      </c>
      <c r="I671" s="6">
        <v>8610</v>
      </c>
      <c r="J671" s="15">
        <f t="shared" si="10"/>
        <v>3788400</v>
      </c>
      <c r="K671" s="15" t="str">
        <f>IF(Table1[[#This Row],[ACTUAL PRICE]]&lt;200, "&lt;200", IF(Table1[[#This Row],[ACTUAL PRICE]]&lt;=500, "200 - 500", "&gt;500"))</f>
        <v>200 - 500</v>
      </c>
      <c r="L671" s="6">
        <f>Table1[[#This Row],[RATING]]*Table1[[#This Row],[RATING COUNT]]</f>
        <v>38745</v>
      </c>
      <c r="M671" s="5" t="str">
        <f>IF(Table1[[#This Row],[DISCOUNT PERCENTAGE(%)]]&gt;=50%,"YES", "NO")</f>
        <v>NO</v>
      </c>
      <c r="N671" s="12">
        <f>Table1[[#This Row],[ACTUAL PRICE]]-Table1[[#This Row],[DISCOUNTED PRICE]]/Table1[[#This Row],[ACTUAL PRICE]]*100</f>
        <v>340</v>
      </c>
    </row>
    <row r="672" spans="1:14" x14ac:dyDescent="0.25">
      <c r="A672" s="5" t="s">
        <v>6071</v>
      </c>
      <c r="B672" s="5" t="s">
        <v>13699</v>
      </c>
      <c r="C672" s="5" t="s">
        <v>13084</v>
      </c>
      <c r="D672" s="12">
        <v>599</v>
      </c>
      <c r="E672" s="12">
        <v>3999</v>
      </c>
      <c r="F672" s="20">
        <v>0.85</v>
      </c>
      <c r="G6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672" s="5">
        <v>3.9</v>
      </c>
      <c r="I672" s="6">
        <v>1087</v>
      </c>
      <c r="J672" s="15">
        <f t="shared" si="10"/>
        <v>4346913</v>
      </c>
      <c r="K672" s="15" t="str">
        <f>IF(Table1[[#This Row],[ACTUAL PRICE]]&lt;200, "&lt;200", IF(Table1[[#This Row],[ACTUAL PRICE]]&lt;=500, "200 - 500", "&gt;500"))</f>
        <v>&gt;500</v>
      </c>
      <c r="L672" s="6">
        <f>Table1[[#This Row],[RATING]]*Table1[[#This Row],[RATING COUNT]]</f>
        <v>4239.3</v>
      </c>
      <c r="M672" s="5" t="str">
        <f>IF(Table1[[#This Row],[DISCOUNT PERCENTAGE(%)]]&gt;=50%,"YES", "NO")</f>
        <v>YES</v>
      </c>
      <c r="N672" s="12">
        <f>Table1[[#This Row],[ACTUAL PRICE]]-Table1[[#This Row],[DISCOUNTED PRICE]]/Table1[[#This Row],[ACTUAL PRICE]]*100</f>
        <v>3984.0212553138285</v>
      </c>
    </row>
    <row r="673" spans="1:14" x14ac:dyDescent="0.25">
      <c r="A673" s="5" t="s">
        <v>6081</v>
      </c>
      <c r="B673" s="5" t="s">
        <v>13700</v>
      </c>
      <c r="C673" s="5" t="s">
        <v>13084</v>
      </c>
      <c r="D673" s="12">
        <v>149</v>
      </c>
      <c r="E673" s="12">
        <v>399</v>
      </c>
      <c r="F673" s="20">
        <v>0.63</v>
      </c>
      <c r="G6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73" s="5">
        <v>4</v>
      </c>
      <c r="I673" s="6">
        <v>1540</v>
      </c>
      <c r="J673" s="15">
        <f t="shared" si="10"/>
        <v>614460</v>
      </c>
      <c r="K673" s="15" t="str">
        <f>IF(Table1[[#This Row],[ACTUAL PRICE]]&lt;200, "&lt;200", IF(Table1[[#This Row],[ACTUAL PRICE]]&lt;=500, "200 - 500", "&gt;500"))</f>
        <v>200 - 500</v>
      </c>
      <c r="L673" s="6">
        <f>Table1[[#This Row],[RATING]]*Table1[[#This Row],[RATING COUNT]]</f>
        <v>6160</v>
      </c>
      <c r="M673" s="5" t="str">
        <f>IF(Table1[[#This Row],[DISCOUNT PERCENTAGE(%)]]&gt;=50%,"YES", "NO")</f>
        <v>YES</v>
      </c>
      <c r="N673" s="12">
        <f>Table1[[#This Row],[ACTUAL PRICE]]-Table1[[#This Row],[DISCOUNTED PRICE]]/Table1[[#This Row],[ACTUAL PRICE]]*100</f>
        <v>361.65664160401002</v>
      </c>
    </row>
    <row r="674" spans="1:14" x14ac:dyDescent="0.25">
      <c r="A674" s="5" t="s">
        <v>6091</v>
      </c>
      <c r="B674" s="5" t="s">
        <v>13701</v>
      </c>
      <c r="C674" s="5" t="s">
        <v>13084</v>
      </c>
      <c r="D674" s="12">
        <v>289</v>
      </c>
      <c r="E674" s="12">
        <v>999</v>
      </c>
      <c r="F674" s="20">
        <v>0.71</v>
      </c>
      <c r="G6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74" s="5">
        <v>4.0999999999999996</v>
      </c>
      <c r="I674" s="6">
        <v>401</v>
      </c>
      <c r="J674" s="15">
        <f t="shared" si="10"/>
        <v>400599</v>
      </c>
      <c r="K674" s="15" t="str">
        <f>IF(Table1[[#This Row],[ACTUAL PRICE]]&lt;200, "&lt;200", IF(Table1[[#This Row],[ACTUAL PRICE]]&lt;=500, "200 - 500", "&gt;500"))</f>
        <v>&gt;500</v>
      </c>
      <c r="L674" s="6">
        <f>Table1[[#This Row],[RATING]]*Table1[[#This Row],[RATING COUNT]]</f>
        <v>1644.1</v>
      </c>
      <c r="M674" s="5" t="str">
        <f>IF(Table1[[#This Row],[DISCOUNT PERCENTAGE(%)]]&gt;=50%,"YES", "NO")</f>
        <v>YES</v>
      </c>
      <c r="N674" s="12">
        <f>Table1[[#This Row],[ACTUAL PRICE]]-Table1[[#This Row],[DISCOUNTED PRICE]]/Table1[[#This Row],[ACTUAL PRICE]]*100</f>
        <v>970.07107107107106</v>
      </c>
    </row>
    <row r="675" spans="1:14" x14ac:dyDescent="0.25">
      <c r="A675" s="5" t="s">
        <v>6101</v>
      </c>
      <c r="B675" s="5" t="s">
        <v>13702</v>
      </c>
      <c r="C675" s="5" t="s">
        <v>13084</v>
      </c>
      <c r="D675" s="12">
        <v>179</v>
      </c>
      <c r="E675" s="12">
        <v>499</v>
      </c>
      <c r="F675" s="20">
        <v>0.64</v>
      </c>
      <c r="G6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75" s="5">
        <v>3.4</v>
      </c>
      <c r="I675" s="6">
        <v>9385</v>
      </c>
      <c r="J675" s="15">
        <f t="shared" si="10"/>
        <v>4683115</v>
      </c>
      <c r="K675" s="15" t="str">
        <f>IF(Table1[[#This Row],[ACTUAL PRICE]]&lt;200, "&lt;200", IF(Table1[[#This Row],[ACTUAL PRICE]]&lt;=500, "200 - 500", "&gt;500"))</f>
        <v>200 - 500</v>
      </c>
      <c r="L675" s="6">
        <f>Table1[[#This Row],[RATING]]*Table1[[#This Row],[RATING COUNT]]</f>
        <v>31909</v>
      </c>
      <c r="M675" s="5" t="str">
        <f>IF(Table1[[#This Row],[DISCOUNT PERCENTAGE(%)]]&gt;=50%,"YES", "NO")</f>
        <v>YES</v>
      </c>
      <c r="N675" s="12">
        <f>Table1[[#This Row],[ACTUAL PRICE]]-Table1[[#This Row],[DISCOUNTED PRICE]]/Table1[[#This Row],[ACTUAL PRICE]]*100</f>
        <v>463.12825651302603</v>
      </c>
    </row>
    <row r="676" spans="1:14" x14ac:dyDescent="0.25">
      <c r="A676" s="5" t="s">
        <v>6112</v>
      </c>
      <c r="B676" s="5" t="s">
        <v>13703</v>
      </c>
      <c r="C676" s="5" t="s">
        <v>13075</v>
      </c>
      <c r="D676" s="12">
        <v>1499</v>
      </c>
      <c r="E676" s="12">
        <v>4999</v>
      </c>
      <c r="F676" s="20">
        <v>0.7</v>
      </c>
      <c r="G6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76" s="5">
        <v>4</v>
      </c>
      <c r="I676" s="6">
        <v>92588</v>
      </c>
      <c r="J676" s="15">
        <f t="shared" si="10"/>
        <v>462847412</v>
      </c>
      <c r="K676" s="15" t="str">
        <f>IF(Table1[[#This Row],[ACTUAL PRICE]]&lt;200, "&lt;200", IF(Table1[[#This Row],[ACTUAL PRICE]]&lt;=500, "200 - 500", "&gt;500"))</f>
        <v>&gt;500</v>
      </c>
      <c r="L676" s="6">
        <f>Table1[[#This Row],[RATING]]*Table1[[#This Row],[RATING COUNT]]</f>
        <v>370352</v>
      </c>
      <c r="M676" s="5" t="str">
        <f>IF(Table1[[#This Row],[DISCOUNT PERCENTAGE(%)]]&gt;=50%,"YES", "NO")</f>
        <v>YES</v>
      </c>
      <c r="N676" s="12">
        <f>Table1[[#This Row],[ACTUAL PRICE]]-Table1[[#This Row],[DISCOUNTED PRICE]]/Table1[[#This Row],[ACTUAL PRICE]]*100</f>
        <v>4969.0140028005599</v>
      </c>
    </row>
    <row r="677" spans="1:14" x14ac:dyDescent="0.25">
      <c r="A677" s="5" t="s">
        <v>6117</v>
      </c>
      <c r="B677" s="5" t="s">
        <v>13704</v>
      </c>
      <c r="C677" s="5" t="s">
        <v>13075</v>
      </c>
      <c r="D677" s="12">
        <v>399</v>
      </c>
      <c r="E677" s="12">
        <v>699</v>
      </c>
      <c r="F677" s="20">
        <v>0.43</v>
      </c>
      <c r="G6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77" s="5">
        <v>3.4</v>
      </c>
      <c r="I677" s="6">
        <v>3454</v>
      </c>
      <c r="J677" s="15">
        <f t="shared" si="10"/>
        <v>2414346</v>
      </c>
      <c r="K677" s="15" t="str">
        <f>IF(Table1[[#This Row],[ACTUAL PRICE]]&lt;200, "&lt;200", IF(Table1[[#This Row],[ACTUAL PRICE]]&lt;=500, "200 - 500", "&gt;500"))</f>
        <v>&gt;500</v>
      </c>
      <c r="L677" s="6">
        <f>Table1[[#This Row],[RATING]]*Table1[[#This Row],[RATING COUNT]]</f>
        <v>11743.6</v>
      </c>
      <c r="M677" s="5" t="str">
        <f>IF(Table1[[#This Row],[DISCOUNT PERCENTAGE(%)]]&gt;=50%,"YES", "NO")</f>
        <v>NO</v>
      </c>
      <c r="N677" s="12">
        <f>Table1[[#This Row],[ACTUAL PRICE]]-Table1[[#This Row],[DISCOUNTED PRICE]]/Table1[[#This Row],[ACTUAL PRICE]]*100</f>
        <v>641.91845493562232</v>
      </c>
    </row>
    <row r="678" spans="1:14" x14ac:dyDescent="0.25">
      <c r="A678" s="5" t="s">
        <v>6127</v>
      </c>
      <c r="B678" s="5" t="s">
        <v>13705</v>
      </c>
      <c r="C678" s="5" t="s">
        <v>13084</v>
      </c>
      <c r="D678" s="12">
        <v>599</v>
      </c>
      <c r="E678" s="12">
        <v>799</v>
      </c>
      <c r="F678" s="20">
        <v>0.25</v>
      </c>
      <c r="G6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78" s="5">
        <v>4.3</v>
      </c>
      <c r="I678" s="6">
        <v>15790</v>
      </c>
      <c r="J678" s="15">
        <f t="shared" si="10"/>
        <v>12616210</v>
      </c>
      <c r="K678" s="15" t="str">
        <f>IF(Table1[[#This Row],[ACTUAL PRICE]]&lt;200, "&lt;200", IF(Table1[[#This Row],[ACTUAL PRICE]]&lt;=500, "200 - 500", "&gt;500"))</f>
        <v>&gt;500</v>
      </c>
      <c r="L678" s="6">
        <f>Table1[[#This Row],[RATING]]*Table1[[#This Row],[RATING COUNT]]</f>
        <v>67897</v>
      </c>
      <c r="M678" s="5" t="str">
        <f>IF(Table1[[#This Row],[DISCOUNT PERCENTAGE(%)]]&gt;=50%,"YES", "NO")</f>
        <v>NO</v>
      </c>
      <c r="N678" s="12">
        <f>Table1[[#This Row],[ACTUAL PRICE]]-Table1[[#This Row],[DISCOUNTED PRICE]]/Table1[[#This Row],[ACTUAL PRICE]]*100</f>
        <v>724.03128911138924</v>
      </c>
    </row>
    <row r="679" spans="1:14" x14ac:dyDescent="0.25">
      <c r="A679" s="5" t="s">
        <v>6137</v>
      </c>
      <c r="B679" s="5" t="s">
        <v>13706</v>
      </c>
      <c r="C679" s="5" t="s">
        <v>13084</v>
      </c>
      <c r="D679" s="12">
        <v>949</v>
      </c>
      <c r="E679" s="12">
        <v>2000</v>
      </c>
      <c r="F679" s="20">
        <v>0.53</v>
      </c>
      <c r="G6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79" s="5">
        <v>3.9</v>
      </c>
      <c r="I679" s="6">
        <v>14969</v>
      </c>
      <c r="J679" s="15">
        <f t="shared" si="10"/>
        <v>29938000</v>
      </c>
      <c r="K679" s="15" t="str">
        <f>IF(Table1[[#This Row],[ACTUAL PRICE]]&lt;200, "&lt;200", IF(Table1[[#This Row],[ACTUAL PRICE]]&lt;=500, "200 - 500", "&gt;500"))</f>
        <v>&gt;500</v>
      </c>
      <c r="L679" s="6">
        <f>Table1[[#This Row],[RATING]]*Table1[[#This Row],[RATING COUNT]]</f>
        <v>58379.1</v>
      </c>
      <c r="M679" s="5" t="str">
        <f>IF(Table1[[#This Row],[DISCOUNT PERCENTAGE(%)]]&gt;=50%,"YES", "NO")</f>
        <v>YES</v>
      </c>
      <c r="N679" s="12">
        <f>Table1[[#This Row],[ACTUAL PRICE]]-Table1[[#This Row],[DISCOUNTED PRICE]]/Table1[[#This Row],[ACTUAL PRICE]]*100</f>
        <v>1952.55</v>
      </c>
    </row>
    <row r="680" spans="1:14" x14ac:dyDescent="0.25">
      <c r="A680" s="5" t="s">
        <v>6148</v>
      </c>
      <c r="B680" s="5" t="s">
        <v>13707</v>
      </c>
      <c r="C680" s="5" t="s">
        <v>13075</v>
      </c>
      <c r="D680" s="12">
        <v>2499</v>
      </c>
      <c r="E680" s="12">
        <v>9999</v>
      </c>
      <c r="F680" s="20">
        <v>0.75</v>
      </c>
      <c r="G6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80" s="5">
        <v>4.0999999999999996</v>
      </c>
      <c r="I680" s="6">
        <v>42139</v>
      </c>
      <c r="J680" s="15">
        <f t="shared" si="10"/>
        <v>421347861</v>
      </c>
      <c r="K680" s="15" t="str">
        <f>IF(Table1[[#This Row],[ACTUAL PRICE]]&lt;200, "&lt;200", IF(Table1[[#This Row],[ACTUAL PRICE]]&lt;=500, "200 - 500", "&gt;500"))</f>
        <v>&gt;500</v>
      </c>
      <c r="L680" s="6">
        <f>Table1[[#This Row],[RATING]]*Table1[[#This Row],[RATING COUNT]]</f>
        <v>172769.9</v>
      </c>
      <c r="M680" s="5" t="str">
        <f>IF(Table1[[#This Row],[DISCOUNT PERCENTAGE(%)]]&gt;=50%,"YES", "NO")</f>
        <v>YES</v>
      </c>
      <c r="N680" s="12">
        <f>Table1[[#This Row],[ACTUAL PRICE]]-Table1[[#This Row],[DISCOUNTED PRICE]]/Table1[[#This Row],[ACTUAL PRICE]]*100</f>
        <v>9974.0075007500745</v>
      </c>
    </row>
    <row r="681" spans="1:14" x14ac:dyDescent="0.25">
      <c r="A681" s="5" t="s">
        <v>6158</v>
      </c>
      <c r="B681" s="5" t="s">
        <v>13708</v>
      </c>
      <c r="C681" s="5" t="s">
        <v>13075</v>
      </c>
      <c r="D681" s="12">
        <v>159</v>
      </c>
      <c r="E681" s="12">
        <v>180</v>
      </c>
      <c r="F681" s="20">
        <v>0.12</v>
      </c>
      <c r="G6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81" s="5">
        <v>4.3</v>
      </c>
      <c r="I681" s="6">
        <v>989</v>
      </c>
      <c r="J681" s="15">
        <f t="shared" si="10"/>
        <v>178020</v>
      </c>
      <c r="K681" s="15" t="str">
        <f>IF(Table1[[#This Row],[ACTUAL PRICE]]&lt;200, "&lt;200", IF(Table1[[#This Row],[ACTUAL PRICE]]&lt;=500, "200 - 500", "&gt;500"))</f>
        <v>&lt;200</v>
      </c>
      <c r="L681" s="6">
        <f>Table1[[#This Row],[RATING]]*Table1[[#This Row],[RATING COUNT]]</f>
        <v>4252.7</v>
      </c>
      <c r="M681" s="5" t="str">
        <f>IF(Table1[[#This Row],[DISCOUNT PERCENTAGE(%)]]&gt;=50%,"YES", "NO")</f>
        <v>NO</v>
      </c>
      <c r="N681" s="12">
        <f>Table1[[#This Row],[ACTUAL PRICE]]-Table1[[#This Row],[DISCOUNTED PRICE]]/Table1[[#This Row],[ACTUAL PRICE]]*100</f>
        <v>91.666666666666671</v>
      </c>
    </row>
    <row r="682" spans="1:14" x14ac:dyDescent="0.25">
      <c r="A682" s="5" t="s">
        <v>6168</v>
      </c>
      <c r="B682" s="5" t="s">
        <v>13709</v>
      </c>
      <c r="C682" s="5" t="s">
        <v>13075</v>
      </c>
      <c r="D682" s="12">
        <v>1329</v>
      </c>
      <c r="E682" s="12">
        <v>2900</v>
      </c>
      <c r="F682" s="20">
        <v>0.54</v>
      </c>
      <c r="G6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82" s="5">
        <v>4.5</v>
      </c>
      <c r="I682" s="6">
        <v>19624</v>
      </c>
      <c r="J682" s="15">
        <f t="shared" si="10"/>
        <v>56909600</v>
      </c>
      <c r="K682" s="15" t="str">
        <f>IF(Table1[[#This Row],[ACTUAL PRICE]]&lt;200, "&lt;200", IF(Table1[[#This Row],[ACTUAL PRICE]]&lt;=500, "200 - 500", "&gt;500"))</f>
        <v>&gt;500</v>
      </c>
      <c r="L682" s="6">
        <f>Table1[[#This Row],[RATING]]*Table1[[#This Row],[RATING COUNT]]</f>
        <v>88308</v>
      </c>
      <c r="M682" s="5" t="str">
        <f>IF(Table1[[#This Row],[DISCOUNT PERCENTAGE(%)]]&gt;=50%,"YES", "NO")</f>
        <v>YES</v>
      </c>
      <c r="N682" s="12">
        <f>Table1[[#This Row],[ACTUAL PRICE]]-Table1[[#This Row],[DISCOUNTED PRICE]]/Table1[[#This Row],[ACTUAL PRICE]]*100</f>
        <v>2854.1724137931033</v>
      </c>
    </row>
    <row r="683" spans="1:14" x14ac:dyDescent="0.25">
      <c r="A683" s="5" t="s">
        <v>6178</v>
      </c>
      <c r="B683" s="5" t="s">
        <v>13710</v>
      </c>
      <c r="C683" s="5" t="s">
        <v>13084</v>
      </c>
      <c r="D683" s="12">
        <v>570</v>
      </c>
      <c r="E683" s="12">
        <v>999</v>
      </c>
      <c r="F683" s="20">
        <v>0.43</v>
      </c>
      <c r="G6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83" s="5">
        <v>4.2</v>
      </c>
      <c r="I683" s="6">
        <v>3201</v>
      </c>
      <c r="J683" s="15">
        <f t="shared" si="10"/>
        <v>3197799</v>
      </c>
      <c r="K683" s="15" t="str">
        <f>IF(Table1[[#This Row],[ACTUAL PRICE]]&lt;200, "&lt;200", IF(Table1[[#This Row],[ACTUAL PRICE]]&lt;=500, "200 - 500", "&gt;500"))</f>
        <v>&gt;500</v>
      </c>
      <c r="L683" s="6">
        <f>Table1[[#This Row],[RATING]]*Table1[[#This Row],[RATING COUNT]]</f>
        <v>13444.2</v>
      </c>
      <c r="M683" s="5" t="str">
        <f>IF(Table1[[#This Row],[DISCOUNT PERCENTAGE(%)]]&gt;=50%,"YES", "NO")</f>
        <v>NO</v>
      </c>
      <c r="N683" s="12">
        <f>Table1[[#This Row],[ACTUAL PRICE]]-Table1[[#This Row],[DISCOUNTED PRICE]]/Table1[[#This Row],[ACTUAL PRICE]]*100</f>
        <v>941.94294294294298</v>
      </c>
    </row>
    <row r="684" spans="1:14" x14ac:dyDescent="0.25">
      <c r="A684" s="5" t="s">
        <v>6187</v>
      </c>
      <c r="B684" s="5" t="s">
        <v>13711</v>
      </c>
      <c r="C684" s="5" t="s">
        <v>13075</v>
      </c>
      <c r="D684" s="12">
        <v>899</v>
      </c>
      <c r="E684" s="12">
        <v>1999</v>
      </c>
      <c r="F684" s="20">
        <v>0.55000000000000004</v>
      </c>
      <c r="G6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84" s="5">
        <v>4.0999999999999996</v>
      </c>
      <c r="I684" s="6">
        <v>30469</v>
      </c>
      <c r="J684" s="15">
        <f t="shared" si="10"/>
        <v>60907531</v>
      </c>
      <c r="K684" s="15" t="str">
        <f>IF(Table1[[#This Row],[ACTUAL PRICE]]&lt;200, "&lt;200", IF(Table1[[#This Row],[ACTUAL PRICE]]&lt;=500, "200 - 500", "&gt;500"))</f>
        <v>&gt;500</v>
      </c>
      <c r="L684" s="6">
        <f>Table1[[#This Row],[RATING]]*Table1[[#This Row],[RATING COUNT]]</f>
        <v>124922.9</v>
      </c>
      <c r="M684" s="5" t="str">
        <f>IF(Table1[[#This Row],[DISCOUNT PERCENTAGE(%)]]&gt;=50%,"YES", "NO")</f>
        <v>YES</v>
      </c>
      <c r="N684" s="12">
        <f>Table1[[#This Row],[ACTUAL PRICE]]-Table1[[#This Row],[DISCOUNTED PRICE]]/Table1[[#This Row],[ACTUAL PRICE]]*100</f>
        <v>1954.0275137568785</v>
      </c>
    </row>
    <row r="685" spans="1:14" x14ac:dyDescent="0.25">
      <c r="A685" s="5" t="s">
        <v>6198</v>
      </c>
      <c r="B685" s="5" t="s">
        <v>13712</v>
      </c>
      <c r="C685" s="5" t="s">
        <v>13084</v>
      </c>
      <c r="D685" s="12">
        <v>449</v>
      </c>
      <c r="E685" s="12">
        <v>999</v>
      </c>
      <c r="F685" s="20">
        <v>0.55000000000000004</v>
      </c>
      <c r="G6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85" s="5">
        <v>4.4000000000000004</v>
      </c>
      <c r="I685" s="6">
        <v>9940</v>
      </c>
      <c r="J685" s="15">
        <f t="shared" si="10"/>
        <v>9930060</v>
      </c>
      <c r="K685" s="15" t="str">
        <f>IF(Table1[[#This Row],[ACTUAL PRICE]]&lt;200, "&lt;200", IF(Table1[[#This Row],[ACTUAL PRICE]]&lt;=500, "200 - 500", "&gt;500"))</f>
        <v>&gt;500</v>
      </c>
      <c r="L685" s="6">
        <f>Table1[[#This Row],[RATING]]*Table1[[#This Row],[RATING COUNT]]</f>
        <v>43736</v>
      </c>
      <c r="M685" s="5" t="str">
        <f>IF(Table1[[#This Row],[DISCOUNT PERCENTAGE(%)]]&gt;=50%,"YES", "NO")</f>
        <v>YES</v>
      </c>
      <c r="N685" s="12">
        <f>Table1[[#This Row],[ACTUAL PRICE]]-Table1[[#This Row],[DISCOUNTED PRICE]]/Table1[[#This Row],[ACTUAL PRICE]]*100</f>
        <v>954.05505505505505</v>
      </c>
    </row>
    <row r="686" spans="1:14" x14ac:dyDescent="0.25">
      <c r="A686" s="5" t="s">
        <v>6209</v>
      </c>
      <c r="B686" s="5" t="s">
        <v>13713</v>
      </c>
      <c r="C686" s="5" t="s">
        <v>13084</v>
      </c>
      <c r="D686" s="12">
        <v>549</v>
      </c>
      <c r="E686" s="12">
        <v>999</v>
      </c>
      <c r="F686" s="20">
        <v>0.45</v>
      </c>
      <c r="G6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686" s="5">
        <v>4.3</v>
      </c>
      <c r="I686" s="6">
        <v>7758</v>
      </c>
      <c r="J686" s="15">
        <f t="shared" si="10"/>
        <v>7750242</v>
      </c>
      <c r="K686" s="15" t="str">
        <f>IF(Table1[[#This Row],[ACTUAL PRICE]]&lt;200, "&lt;200", IF(Table1[[#This Row],[ACTUAL PRICE]]&lt;=500, "200 - 500", "&gt;500"))</f>
        <v>&gt;500</v>
      </c>
      <c r="L686" s="6">
        <f>Table1[[#This Row],[RATING]]*Table1[[#This Row],[RATING COUNT]]</f>
        <v>33359.4</v>
      </c>
      <c r="M686" s="5" t="str">
        <f>IF(Table1[[#This Row],[DISCOUNT PERCENTAGE(%)]]&gt;=50%,"YES", "NO")</f>
        <v>NO</v>
      </c>
      <c r="N686" s="12">
        <f>Table1[[#This Row],[ACTUAL PRICE]]-Table1[[#This Row],[DISCOUNTED PRICE]]/Table1[[#This Row],[ACTUAL PRICE]]*100</f>
        <v>944.04504504504507</v>
      </c>
    </row>
    <row r="687" spans="1:14" x14ac:dyDescent="0.25">
      <c r="A687" s="5" t="s">
        <v>6220</v>
      </c>
      <c r="B687" s="5" t="s">
        <v>13714</v>
      </c>
      <c r="C687" s="5" t="s">
        <v>13084</v>
      </c>
      <c r="D687" s="12">
        <v>1529</v>
      </c>
      <c r="E687" s="12">
        <v>2399</v>
      </c>
      <c r="F687" s="20">
        <v>0.36</v>
      </c>
      <c r="G6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87" s="5">
        <v>4.3</v>
      </c>
      <c r="I687" s="6">
        <v>68409</v>
      </c>
      <c r="J687" s="15">
        <f t="shared" si="10"/>
        <v>164113191</v>
      </c>
      <c r="K687" s="15" t="str">
        <f>IF(Table1[[#This Row],[ACTUAL PRICE]]&lt;200, "&lt;200", IF(Table1[[#This Row],[ACTUAL PRICE]]&lt;=500, "200 - 500", "&gt;500"))</f>
        <v>&gt;500</v>
      </c>
      <c r="L687" s="6">
        <f>Table1[[#This Row],[RATING]]*Table1[[#This Row],[RATING COUNT]]</f>
        <v>294158.7</v>
      </c>
      <c r="M687" s="5" t="str">
        <f>IF(Table1[[#This Row],[DISCOUNT PERCENTAGE(%)]]&gt;=50%,"YES", "NO")</f>
        <v>NO</v>
      </c>
      <c r="N687" s="12">
        <f>Table1[[#This Row],[ACTUAL PRICE]]-Table1[[#This Row],[DISCOUNTED PRICE]]/Table1[[#This Row],[ACTUAL PRICE]]*100</f>
        <v>2335.265110462693</v>
      </c>
    </row>
    <row r="688" spans="1:14" x14ac:dyDescent="0.25">
      <c r="A688" s="5" t="s">
        <v>6230</v>
      </c>
      <c r="B688" s="5" t="s">
        <v>13715</v>
      </c>
      <c r="C688" s="5" t="s">
        <v>14367</v>
      </c>
      <c r="D688" s="12">
        <v>100</v>
      </c>
      <c r="E688" s="12">
        <v>100</v>
      </c>
      <c r="F688" s="20">
        <v>0</v>
      </c>
      <c r="G6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688" s="5">
        <v>4.3</v>
      </c>
      <c r="I688" s="6">
        <v>3095</v>
      </c>
      <c r="J688" s="15">
        <f t="shared" si="10"/>
        <v>309500</v>
      </c>
      <c r="K688" s="15" t="str">
        <f>IF(Table1[[#This Row],[ACTUAL PRICE]]&lt;200, "&lt;200", IF(Table1[[#This Row],[ACTUAL PRICE]]&lt;=500, "200 - 500", "&gt;500"))</f>
        <v>&lt;200</v>
      </c>
      <c r="L688" s="6">
        <f>Table1[[#This Row],[RATING]]*Table1[[#This Row],[RATING COUNT]]</f>
        <v>13308.5</v>
      </c>
      <c r="M688" s="5" t="str">
        <f>IF(Table1[[#This Row],[DISCOUNT PERCENTAGE(%)]]&gt;=50%,"YES", "NO")</f>
        <v>NO</v>
      </c>
      <c r="N688" s="12">
        <f>Table1[[#This Row],[ACTUAL PRICE]]-Table1[[#This Row],[DISCOUNTED PRICE]]/Table1[[#This Row],[ACTUAL PRICE]]*100</f>
        <v>0</v>
      </c>
    </row>
    <row r="689" spans="1:14" x14ac:dyDescent="0.25">
      <c r="A689" s="5" t="s">
        <v>6241</v>
      </c>
      <c r="B689" s="5" t="s">
        <v>13716</v>
      </c>
      <c r="C689" s="5" t="s">
        <v>13084</v>
      </c>
      <c r="D689" s="12">
        <v>299</v>
      </c>
      <c r="E689" s="12">
        <v>1499</v>
      </c>
      <c r="F689" s="20">
        <v>0.8</v>
      </c>
      <c r="G6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689" s="5">
        <v>4.2</v>
      </c>
      <c r="I689" s="6">
        <v>903</v>
      </c>
      <c r="J689" s="15">
        <f t="shared" si="10"/>
        <v>1353597</v>
      </c>
      <c r="K689" s="15" t="str">
        <f>IF(Table1[[#This Row],[ACTUAL PRICE]]&lt;200, "&lt;200", IF(Table1[[#This Row],[ACTUAL PRICE]]&lt;=500, "200 - 500", "&gt;500"))</f>
        <v>&gt;500</v>
      </c>
      <c r="L689" s="6">
        <f>Table1[[#This Row],[RATING]]*Table1[[#This Row],[RATING COUNT]]</f>
        <v>3792.6000000000004</v>
      </c>
      <c r="M689" s="5" t="str">
        <f>IF(Table1[[#This Row],[DISCOUNT PERCENTAGE(%)]]&gt;=50%,"YES", "NO")</f>
        <v>YES</v>
      </c>
      <c r="N689" s="12">
        <f>Table1[[#This Row],[ACTUAL PRICE]]-Table1[[#This Row],[DISCOUNTED PRICE]]/Table1[[#This Row],[ACTUAL PRICE]]*100</f>
        <v>1479.0533689126084</v>
      </c>
    </row>
    <row r="690" spans="1:14" x14ac:dyDescent="0.25">
      <c r="A690" s="5" t="s">
        <v>6251</v>
      </c>
      <c r="B690" s="5" t="s">
        <v>13717</v>
      </c>
      <c r="C690" s="5" t="s">
        <v>13084</v>
      </c>
      <c r="D690" s="12">
        <v>1295</v>
      </c>
      <c r="E690" s="12">
        <v>1795</v>
      </c>
      <c r="F690" s="20">
        <v>0.28000000000000003</v>
      </c>
      <c r="G6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90" s="5">
        <v>4.0999999999999996</v>
      </c>
      <c r="I690" s="6">
        <v>25771</v>
      </c>
      <c r="J690" s="15">
        <f t="shared" si="10"/>
        <v>46258945</v>
      </c>
      <c r="K690" s="15" t="str">
        <f>IF(Table1[[#This Row],[ACTUAL PRICE]]&lt;200, "&lt;200", IF(Table1[[#This Row],[ACTUAL PRICE]]&lt;=500, "200 - 500", "&gt;500"))</f>
        <v>&gt;500</v>
      </c>
      <c r="L690" s="6">
        <f>Table1[[#This Row],[RATING]]*Table1[[#This Row],[RATING COUNT]]</f>
        <v>105661.09999999999</v>
      </c>
      <c r="M690" s="5" t="str">
        <f>IF(Table1[[#This Row],[DISCOUNT PERCENTAGE(%)]]&gt;=50%,"YES", "NO")</f>
        <v>NO</v>
      </c>
      <c r="N690" s="12">
        <f>Table1[[#This Row],[ACTUAL PRICE]]-Table1[[#This Row],[DISCOUNTED PRICE]]/Table1[[#This Row],[ACTUAL PRICE]]*100</f>
        <v>1722.8551532033425</v>
      </c>
    </row>
    <row r="691" spans="1:14" x14ac:dyDescent="0.25">
      <c r="A691" s="5" t="s">
        <v>6261</v>
      </c>
      <c r="B691" s="5" t="s">
        <v>13718</v>
      </c>
      <c r="C691" s="5" t="s">
        <v>13075</v>
      </c>
      <c r="D691" s="12">
        <v>699</v>
      </c>
      <c r="E691" s="12">
        <v>999</v>
      </c>
      <c r="F691" s="20">
        <v>0.3</v>
      </c>
      <c r="G6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691" s="5">
        <v>4.0999999999999996</v>
      </c>
      <c r="I691" s="6">
        <v>273189</v>
      </c>
      <c r="J691" s="15">
        <f t="shared" si="10"/>
        <v>272915811</v>
      </c>
      <c r="K691" s="15" t="str">
        <f>IF(Table1[[#This Row],[ACTUAL PRICE]]&lt;200, "&lt;200", IF(Table1[[#This Row],[ACTUAL PRICE]]&lt;=500, "200 - 500", "&gt;500"))</f>
        <v>&gt;500</v>
      </c>
      <c r="L691" s="6">
        <f>Table1[[#This Row],[RATING]]*Table1[[#This Row],[RATING COUNT]]</f>
        <v>1120074.8999999999</v>
      </c>
      <c r="M691" s="5" t="str">
        <f>IF(Table1[[#This Row],[DISCOUNT PERCENTAGE(%)]]&gt;=50%,"YES", "NO")</f>
        <v>NO</v>
      </c>
      <c r="N691" s="12">
        <f>Table1[[#This Row],[ACTUAL PRICE]]-Table1[[#This Row],[DISCOUNTED PRICE]]/Table1[[#This Row],[ACTUAL PRICE]]*100</f>
        <v>929.03003003003005</v>
      </c>
    </row>
    <row r="692" spans="1:14" x14ac:dyDescent="0.25">
      <c r="A692" s="5" t="s">
        <v>6271</v>
      </c>
      <c r="B692" s="5" t="s">
        <v>13719</v>
      </c>
      <c r="C692" s="5" t="s">
        <v>14367</v>
      </c>
      <c r="D692" s="12">
        <v>252</v>
      </c>
      <c r="E692" s="12">
        <v>315</v>
      </c>
      <c r="F692" s="20">
        <v>0.2</v>
      </c>
      <c r="G6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92" s="5">
        <v>4.5</v>
      </c>
      <c r="I692" s="6">
        <v>3785</v>
      </c>
      <c r="J692" s="15">
        <f t="shared" si="10"/>
        <v>1192275</v>
      </c>
      <c r="K692" s="15" t="str">
        <f>IF(Table1[[#This Row],[ACTUAL PRICE]]&lt;200, "&lt;200", IF(Table1[[#This Row],[ACTUAL PRICE]]&lt;=500, "200 - 500", "&gt;500"))</f>
        <v>200 - 500</v>
      </c>
      <c r="L692" s="6">
        <f>Table1[[#This Row],[RATING]]*Table1[[#This Row],[RATING COUNT]]</f>
        <v>17032.5</v>
      </c>
      <c r="M692" s="5" t="str">
        <f>IF(Table1[[#This Row],[DISCOUNT PERCENTAGE(%)]]&gt;=50%,"YES", "NO")</f>
        <v>NO</v>
      </c>
      <c r="N692" s="12">
        <f>Table1[[#This Row],[ACTUAL PRICE]]-Table1[[#This Row],[DISCOUNTED PRICE]]/Table1[[#This Row],[ACTUAL PRICE]]*100</f>
        <v>235</v>
      </c>
    </row>
    <row r="693" spans="1:14" x14ac:dyDescent="0.25">
      <c r="A693" s="5" t="s">
        <v>6282</v>
      </c>
      <c r="B693" s="5" t="s">
        <v>13720</v>
      </c>
      <c r="C693" s="5" t="s">
        <v>13075</v>
      </c>
      <c r="D693" s="12">
        <v>190</v>
      </c>
      <c r="E693" s="12">
        <v>220</v>
      </c>
      <c r="F693" s="20">
        <v>0.14000000000000001</v>
      </c>
      <c r="G6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93" s="5">
        <v>4.4000000000000004</v>
      </c>
      <c r="I693" s="6">
        <v>2866</v>
      </c>
      <c r="J693" s="15">
        <f t="shared" si="10"/>
        <v>630520</v>
      </c>
      <c r="K693" s="15" t="str">
        <f>IF(Table1[[#This Row],[ACTUAL PRICE]]&lt;200, "&lt;200", IF(Table1[[#This Row],[ACTUAL PRICE]]&lt;=500, "200 - 500", "&gt;500"))</f>
        <v>200 - 500</v>
      </c>
      <c r="L693" s="6">
        <f>Table1[[#This Row],[RATING]]*Table1[[#This Row],[RATING COUNT]]</f>
        <v>12610.400000000001</v>
      </c>
      <c r="M693" s="5" t="str">
        <f>IF(Table1[[#This Row],[DISCOUNT PERCENTAGE(%)]]&gt;=50%,"YES", "NO")</f>
        <v>NO</v>
      </c>
      <c r="N693" s="12">
        <f>Table1[[#This Row],[ACTUAL PRICE]]-Table1[[#This Row],[DISCOUNTED PRICE]]/Table1[[#This Row],[ACTUAL PRICE]]*100</f>
        <v>133.63636363636363</v>
      </c>
    </row>
    <row r="694" spans="1:14" x14ac:dyDescent="0.25">
      <c r="A694" s="5" t="s">
        <v>6292</v>
      </c>
      <c r="B694" s="5" t="s">
        <v>13721</v>
      </c>
      <c r="C694" s="5" t="s">
        <v>13084</v>
      </c>
      <c r="D694" s="12">
        <v>1299</v>
      </c>
      <c r="E694" s="12">
        <v>1599</v>
      </c>
      <c r="F694" s="20">
        <v>0.19</v>
      </c>
      <c r="G6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94" s="5">
        <v>4.3</v>
      </c>
      <c r="I694" s="6">
        <v>27223</v>
      </c>
      <c r="J694" s="15">
        <f t="shared" si="10"/>
        <v>43529577</v>
      </c>
      <c r="K694" s="15" t="str">
        <f>IF(Table1[[#This Row],[ACTUAL PRICE]]&lt;200, "&lt;200", IF(Table1[[#This Row],[ACTUAL PRICE]]&lt;=500, "200 - 500", "&gt;500"))</f>
        <v>&gt;500</v>
      </c>
      <c r="L694" s="6">
        <f>Table1[[#This Row],[RATING]]*Table1[[#This Row],[RATING COUNT]]</f>
        <v>117058.9</v>
      </c>
      <c r="M694" s="5" t="str">
        <f>IF(Table1[[#This Row],[DISCOUNT PERCENTAGE(%)]]&gt;=50%,"YES", "NO")</f>
        <v>NO</v>
      </c>
      <c r="N694" s="12">
        <f>Table1[[#This Row],[ACTUAL PRICE]]-Table1[[#This Row],[DISCOUNTED PRICE]]/Table1[[#This Row],[ACTUAL PRICE]]*100</f>
        <v>1517.7617260787993</v>
      </c>
    </row>
    <row r="695" spans="1:14" x14ac:dyDescent="0.25">
      <c r="A695" s="5" t="s">
        <v>6302</v>
      </c>
      <c r="B695" s="5" t="s">
        <v>13722</v>
      </c>
      <c r="C695" s="5" t="s">
        <v>13084</v>
      </c>
      <c r="D695" s="12">
        <v>729</v>
      </c>
      <c r="E695" s="12">
        <v>1650</v>
      </c>
      <c r="F695" s="20">
        <v>0.56000000000000005</v>
      </c>
      <c r="G6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95" s="5">
        <v>4.3</v>
      </c>
      <c r="I695" s="6">
        <v>82356</v>
      </c>
      <c r="J695" s="15">
        <f t="shared" si="10"/>
        <v>135887400</v>
      </c>
      <c r="K695" s="15" t="str">
        <f>IF(Table1[[#This Row],[ACTUAL PRICE]]&lt;200, "&lt;200", IF(Table1[[#This Row],[ACTUAL PRICE]]&lt;=500, "200 - 500", "&gt;500"))</f>
        <v>&gt;500</v>
      </c>
      <c r="L695" s="6">
        <f>Table1[[#This Row],[RATING]]*Table1[[#This Row],[RATING COUNT]]</f>
        <v>354130.8</v>
      </c>
      <c r="M695" s="5" t="str">
        <f>IF(Table1[[#This Row],[DISCOUNT PERCENTAGE(%)]]&gt;=50%,"YES", "NO")</f>
        <v>YES</v>
      </c>
      <c r="N695" s="12">
        <f>Table1[[#This Row],[ACTUAL PRICE]]-Table1[[#This Row],[DISCOUNTED PRICE]]/Table1[[#This Row],[ACTUAL PRICE]]*100</f>
        <v>1605.8181818181818</v>
      </c>
    </row>
    <row r="696" spans="1:14" x14ac:dyDescent="0.25">
      <c r="A696" s="5" t="s">
        <v>6312</v>
      </c>
      <c r="B696" s="5" t="s">
        <v>13723</v>
      </c>
      <c r="C696" s="5" t="s">
        <v>14367</v>
      </c>
      <c r="D696" s="12">
        <v>480</v>
      </c>
      <c r="E696" s="12">
        <v>600</v>
      </c>
      <c r="F696" s="20">
        <v>0.2</v>
      </c>
      <c r="G6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696" s="5">
        <v>4.3</v>
      </c>
      <c r="I696" s="6">
        <v>5719</v>
      </c>
      <c r="J696" s="15">
        <f t="shared" si="10"/>
        <v>3431400</v>
      </c>
      <c r="K696" s="15" t="str">
        <f>IF(Table1[[#This Row],[ACTUAL PRICE]]&lt;200, "&lt;200", IF(Table1[[#This Row],[ACTUAL PRICE]]&lt;=500, "200 - 500", "&gt;500"))</f>
        <v>&gt;500</v>
      </c>
      <c r="L696" s="6">
        <f>Table1[[#This Row],[RATING]]*Table1[[#This Row],[RATING COUNT]]</f>
        <v>24591.7</v>
      </c>
      <c r="M696" s="5" t="str">
        <f>IF(Table1[[#This Row],[DISCOUNT PERCENTAGE(%)]]&gt;=50%,"YES", "NO")</f>
        <v>NO</v>
      </c>
      <c r="N696" s="12">
        <f>Table1[[#This Row],[ACTUAL PRICE]]-Table1[[#This Row],[DISCOUNTED PRICE]]/Table1[[#This Row],[ACTUAL PRICE]]*100</f>
        <v>520</v>
      </c>
    </row>
    <row r="697" spans="1:14" x14ac:dyDescent="0.25">
      <c r="A697" s="5" t="s">
        <v>6326</v>
      </c>
      <c r="B697" s="5" t="s">
        <v>13724</v>
      </c>
      <c r="C697" s="5" t="s">
        <v>13084</v>
      </c>
      <c r="D697" s="12">
        <v>999</v>
      </c>
      <c r="E697" s="12">
        <v>2499</v>
      </c>
      <c r="F697" s="20">
        <v>0.6</v>
      </c>
      <c r="G6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697" s="5">
        <v>4.3</v>
      </c>
      <c r="I697" s="6">
        <v>1690</v>
      </c>
      <c r="J697" s="15">
        <f t="shared" si="10"/>
        <v>4223310</v>
      </c>
      <c r="K697" s="15" t="str">
        <f>IF(Table1[[#This Row],[ACTUAL PRICE]]&lt;200, "&lt;200", IF(Table1[[#This Row],[ACTUAL PRICE]]&lt;=500, "200 - 500", "&gt;500"))</f>
        <v>&gt;500</v>
      </c>
      <c r="L697" s="6">
        <f>Table1[[#This Row],[RATING]]*Table1[[#This Row],[RATING COUNT]]</f>
        <v>7267</v>
      </c>
      <c r="M697" s="5" t="str">
        <f>IF(Table1[[#This Row],[DISCOUNT PERCENTAGE(%)]]&gt;=50%,"YES", "NO")</f>
        <v>YES</v>
      </c>
      <c r="N697" s="12">
        <f>Table1[[#This Row],[ACTUAL PRICE]]-Table1[[#This Row],[DISCOUNTED PRICE]]/Table1[[#This Row],[ACTUAL PRICE]]*100</f>
        <v>2459.0240096038415</v>
      </c>
    </row>
    <row r="698" spans="1:14" x14ac:dyDescent="0.25">
      <c r="A698" s="5" t="s">
        <v>6338</v>
      </c>
      <c r="B698" s="5" t="s">
        <v>13725</v>
      </c>
      <c r="C698" s="5" t="s">
        <v>13084</v>
      </c>
      <c r="D698" s="12">
        <v>238</v>
      </c>
      <c r="E698" s="12">
        <v>699</v>
      </c>
      <c r="F698" s="20">
        <v>0.66</v>
      </c>
      <c r="G6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698" s="5">
        <v>4.4000000000000004</v>
      </c>
      <c r="I698" s="6">
        <v>8372</v>
      </c>
      <c r="J698" s="15">
        <f t="shared" si="10"/>
        <v>5852028</v>
      </c>
      <c r="K698" s="15" t="str">
        <f>IF(Table1[[#This Row],[ACTUAL PRICE]]&lt;200, "&lt;200", IF(Table1[[#This Row],[ACTUAL PRICE]]&lt;=500, "200 - 500", "&gt;500"))</f>
        <v>&gt;500</v>
      </c>
      <c r="L698" s="6">
        <f>Table1[[#This Row],[RATING]]*Table1[[#This Row],[RATING COUNT]]</f>
        <v>36836.800000000003</v>
      </c>
      <c r="M698" s="5" t="str">
        <f>IF(Table1[[#This Row],[DISCOUNT PERCENTAGE(%)]]&gt;=50%,"YES", "NO")</f>
        <v>YES</v>
      </c>
      <c r="N698" s="12">
        <f>Table1[[#This Row],[ACTUAL PRICE]]-Table1[[#This Row],[DISCOUNTED PRICE]]/Table1[[#This Row],[ACTUAL PRICE]]*100</f>
        <v>664.95135908440625</v>
      </c>
    </row>
    <row r="699" spans="1:14" x14ac:dyDescent="0.25">
      <c r="A699" s="5" t="s">
        <v>6349</v>
      </c>
      <c r="B699" s="5" t="s">
        <v>13726</v>
      </c>
      <c r="C699" s="5" t="s">
        <v>13084</v>
      </c>
      <c r="D699" s="12">
        <v>1349</v>
      </c>
      <c r="E699" s="12">
        <v>2198</v>
      </c>
      <c r="F699" s="20">
        <v>0.39</v>
      </c>
      <c r="G6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699" s="5">
        <v>4</v>
      </c>
      <c r="I699" s="6">
        <v>7113</v>
      </c>
      <c r="J699" s="15">
        <f t="shared" si="10"/>
        <v>15634374</v>
      </c>
      <c r="K699" s="15" t="str">
        <f>IF(Table1[[#This Row],[ACTUAL PRICE]]&lt;200, "&lt;200", IF(Table1[[#This Row],[ACTUAL PRICE]]&lt;=500, "200 - 500", "&gt;500"))</f>
        <v>&gt;500</v>
      </c>
      <c r="L699" s="6">
        <f>Table1[[#This Row],[RATING]]*Table1[[#This Row],[RATING COUNT]]</f>
        <v>28452</v>
      </c>
      <c r="M699" s="5" t="str">
        <f>IF(Table1[[#This Row],[DISCOUNT PERCENTAGE(%)]]&gt;=50%,"YES", "NO")</f>
        <v>NO</v>
      </c>
      <c r="N699" s="12">
        <f>Table1[[#This Row],[ACTUAL PRICE]]-Table1[[#This Row],[DISCOUNTED PRICE]]/Table1[[#This Row],[ACTUAL PRICE]]*100</f>
        <v>2136.626023657871</v>
      </c>
    </row>
    <row r="700" spans="1:14" x14ac:dyDescent="0.25">
      <c r="A700" s="5" t="s">
        <v>6360</v>
      </c>
      <c r="B700" s="5" t="s">
        <v>13727</v>
      </c>
      <c r="C700" s="5" t="s">
        <v>13084</v>
      </c>
      <c r="D700" s="12">
        <v>199</v>
      </c>
      <c r="E700" s="12">
        <v>499</v>
      </c>
      <c r="F700" s="20">
        <v>0.6</v>
      </c>
      <c r="G7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00" s="5">
        <v>3.3</v>
      </c>
      <c r="I700" s="6">
        <v>2804</v>
      </c>
      <c r="J700" s="15">
        <f t="shared" si="10"/>
        <v>1399196</v>
      </c>
      <c r="K700" s="15" t="str">
        <f>IF(Table1[[#This Row],[ACTUAL PRICE]]&lt;200, "&lt;200", IF(Table1[[#This Row],[ACTUAL PRICE]]&lt;=500, "200 - 500", "&gt;500"))</f>
        <v>200 - 500</v>
      </c>
      <c r="L700" s="6">
        <f>Table1[[#This Row],[RATING]]*Table1[[#This Row],[RATING COUNT]]</f>
        <v>9253.1999999999989</v>
      </c>
      <c r="M700" s="5" t="str">
        <f>IF(Table1[[#This Row],[DISCOUNT PERCENTAGE(%)]]&gt;=50%,"YES", "NO")</f>
        <v>YES</v>
      </c>
      <c r="N700" s="12">
        <f>Table1[[#This Row],[ACTUAL PRICE]]-Table1[[#This Row],[DISCOUNTED PRICE]]/Table1[[#This Row],[ACTUAL PRICE]]*100</f>
        <v>459.12024048096191</v>
      </c>
    </row>
    <row r="701" spans="1:14" x14ac:dyDescent="0.25">
      <c r="A701" s="5" t="s">
        <v>6370</v>
      </c>
      <c r="B701" s="5" t="s">
        <v>13728</v>
      </c>
      <c r="C701" s="5" t="s">
        <v>13075</v>
      </c>
      <c r="D701" s="12">
        <v>1999</v>
      </c>
      <c r="E701" s="12">
        <v>9999</v>
      </c>
      <c r="F701" s="20">
        <v>0.8</v>
      </c>
      <c r="G7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01" s="5">
        <v>3.7</v>
      </c>
      <c r="I701" s="6">
        <v>1986</v>
      </c>
      <c r="J701" s="15">
        <f t="shared" si="10"/>
        <v>19858014</v>
      </c>
      <c r="K701" s="15" t="str">
        <f>IF(Table1[[#This Row],[ACTUAL PRICE]]&lt;200, "&lt;200", IF(Table1[[#This Row],[ACTUAL PRICE]]&lt;=500, "200 - 500", "&gt;500"))</f>
        <v>&gt;500</v>
      </c>
      <c r="L701" s="6">
        <f>Table1[[#This Row],[RATING]]*Table1[[#This Row],[RATING COUNT]]</f>
        <v>7348.2000000000007</v>
      </c>
      <c r="M701" s="5" t="str">
        <f>IF(Table1[[#This Row],[DISCOUNT PERCENTAGE(%)]]&gt;=50%,"YES", "NO")</f>
        <v>YES</v>
      </c>
      <c r="N701" s="12">
        <f>Table1[[#This Row],[ACTUAL PRICE]]-Table1[[#This Row],[DISCOUNTED PRICE]]/Table1[[#This Row],[ACTUAL PRICE]]*100</f>
        <v>9979.0080008000805</v>
      </c>
    </row>
    <row r="702" spans="1:14" x14ac:dyDescent="0.25">
      <c r="A702" s="5" t="s">
        <v>6379</v>
      </c>
      <c r="B702" s="5" t="s">
        <v>13538</v>
      </c>
      <c r="C702" s="5" t="s">
        <v>13075</v>
      </c>
      <c r="D702" s="12">
        <v>99</v>
      </c>
      <c r="E702" s="12">
        <v>499</v>
      </c>
      <c r="F702" s="20">
        <v>0.8</v>
      </c>
      <c r="G7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02" s="5">
        <v>4.0999999999999996</v>
      </c>
      <c r="I702" s="6">
        <v>2451</v>
      </c>
      <c r="J702" s="15">
        <f t="shared" si="10"/>
        <v>1223049</v>
      </c>
      <c r="K702" s="15" t="str">
        <f>IF(Table1[[#This Row],[ACTUAL PRICE]]&lt;200, "&lt;200", IF(Table1[[#This Row],[ACTUAL PRICE]]&lt;=500, "200 - 500", "&gt;500"))</f>
        <v>200 - 500</v>
      </c>
      <c r="L702" s="6">
        <f>Table1[[#This Row],[RATING]]*Table1[[#This Row],[RATING COUNT]]</f>
        <v>10049.099999999999</v>
      </c>
      <c r="M702" s="5" t="str">
        <f>IF(Table1[[#This Row],[DISCOUNT PERCENTAGE(%)]]&gt;=50%,"YES", "NO")</f>
        <v>YES</v>
      </c>
      <c r="N702" s="12">
        <f>Table1[[#This Row],[ACTUAL PRICE]]-Table1[[#This Row],[DISCOUNTED PRICE]]/Table1[[#This Row],[ACTUAL PRICE]]*100</f>
        <v>479.16032064128257</v>
      </c>
    </row>
    <row r="703" spans="1:14" x14ac:dyDescent="0.25">
      <c r="A703" s="5" t="s">
        <v>6388</v>
      </c>
      <c r="B703" s="5" t="s">
        <v>13729</v>
      </c>
      <c r="C703" s="5" t="s">
        <v>13084</v>
      </c>
      <c r="D703" s="12">
        <v>499</v>
      </c>
      <c r="E703" s="12">
        <v>1000</v>
      </c>
      <c r="F703" s="20">
        <v>0.5</v>
      </c>
      <c r="G7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03" s="5">
        <v>5</v>
      </c>
      <c r="I703" s="6">
        <v>23</v>
      </c>
      <c r="J703" s="15">
        <f t="shared" si="10"/>
        <v>23000</v>
      </c>
      <c r="K703" s="15" t="str">
        <f>IF(Table1[[#This Row],[ACTUAL PRICE]]&lt;200, "&lt;200", IF(Table1[[#This Row],[ACTUAL PRICE]]&lt;=500, "200 - 500", "&gt;500"))</f>
        <v>&gt;500</v>
      </c>
      <c r="L703" s="6">
        <f>Table1[[#This Row],[RATING]]*Table1[[#This Row],[RATING COUNT]]</f>
        <v>115</v>
      </c>
      <c r="M703" s="5" t="str">
        <f>IF(Table1[[#This Row],[DISCOUNT PERCENTAGE(%)]]&gt;=50%,"YES", "NO")</f>
        <v>YES</v>
      </c>
      <c r="N703" s="12">
        <f>Table1[[#This Row],[ACTUAL PRICE]]-Table1[[#This Row],[DISCOUNTED PRICE]]/Table1[[#This Row],[ACTUAL PRICE]]*100</f>
        <v>950.1</v>
      </c>
    </row>
    <row r="704" spans="1:14" x14ac:dyDescent="0.25">
      <c r="A704" s="5" t="s">
        <v>6398</v>
      </c>
      <c r="B704" s="5" t="s">
        <v>13730</v>
      </c>
      <c r="C704" s="5" t="s">
        <v>13084</v>
      </c>
      <c r="D704" s="12">
        <v>1792</v>
      </c>
      <c r="E704" s="12">
        <v>3500</v>
      </c>
      <c r="F704" s="20">
        <v>0.49</v>
      </c>
      <c r="G7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04" s="5">
        <v>4.5</v>
      </c>
      <c r="I704" s="6">
        <v>26194</v>
      </c>
      <c r="J704" s="15">
        <f t="shared" si="10"/>
        <v>91679000</v>
      </c>
      <c r="K704" s="15" t="str">
        <f>IF(Table1[[#This Row],[ACTUAL PRICE]]&lt;200, "&lt;200", IF(Table1[[#This Row],[ACTUAL PRICE]]&lt;=500, "200 - 500", "&gt;500"))</f>
        <v>&gt;500</v>
      </c>
      <c r="L704" s="6">
        <f>Table1[[#This Row],[RATING]]*Table1[[#This Row],[RATING COUNT]]</f>
        <v>117873</v>
      </c>
      <c r="M704" s="5" t="str">
        <f>IF(Table1[[#This Row],[DISCOUNT PERCENTAGE(%)]]&gt;=50%,"YES", "NO")</f>
        <v>NO</v>
      </c>
      <c r="N704" s="12">
        <f>Table1[[#This Row],[ACTUAL PRICE]]-Table1[[#This Row],[DISCOUNTED PRICE]]/Table1[[#This Row],[ACTUAL PRICE]]*100</f>
        <v>3448.8</v>
      </c>
    </row>
    <row r="705" spans="1:14" x14ac:dyDescent="0.25">
      <c r="A705" s="5" t="s">
        <v>6409</v>
      </c>
      <c r="B705" s="5" t="s">
        <v>13731</v>
      </c>
      <c r="C705" s="5" t="s">
        <v>13084</v>
      </c>
      <c r="D705" s="12">
        <v>3299</v>
      </c>
      <c r="E705" s="12">
        <v>4100</v>
      </c>
      <c r="F705" s="20">
        <v>0.2</v>
      </c>
      <c r="G7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705" s="5">
        <v>3.9</v>
      </c>
      <c r="I705" s="6">
        <v>15783</v>
      </c>
      <c r="J705" s="15">
        <f t="shared" si="10"/>
        <v>64710300</v>
      </c>
      <c r="K705" s="15" t="str">
        <f>IF(Table1[[#This Row],[ACTUAL PRICE]]&lt;200, "&lt;200", IF(Table1[[#This Row],[ACTUAL PRICE]]&lt;=500, "200 - 500", "&gt;500"))</f>
        <v>&gt;500</v>
      </c>
      <c r="L705" s="6">
        <f>Table1[[#This Row],[RATING]]*Table1[[#This Row],[RATING COUNT]]</f>
        <v>61553.7</v>
      </c>
      <c r="M705" s="5" t="str">
        <f>IF(Table1[[#This Row],[DISCOUNT PERCENTAGE(%)]]&gt;=50%,"YES", "NO")</f>
        <v>NO</v>
      </c>
      <c r="N705" s="12">
        <f>Table1[[#This Row],[ACTUAL PRICE]]-Table1[[#This Row],[DISCOUNTED PRICE]]/Table1[[#This Row],[ACTUAL PRICE]]*100</f>
        <v>4019.5365853658536</v>
      </c>
    </row>
    <row r="706" spans="1:14" x14ac:dyDescent="0.25">
      <c r="A706" s="5" t="s">
        <v>6420</v>
      </c>
      <c r="B706" s="5" t="s">
        <v>13719</v>
      </c>
      <c r="C706" s="5" t="s">
        <v>14367</v>
      </c>
      <c r="D706" s="12">
        <v>125</v>
      </c>
      <c r="E706" s="12">
        <v>180</v>
      </c>
      <c r="F706" s="20">
        <v>0.31</v>
      </c>
      <c r="G7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06" s="5">
        <v>4.4000000000000004</v>
      </c>
      <c r="I706" s="6">
        <v>8053</v>
      </c>
      <c r="J706" s="15">
        <f t="shared" ref="J706:J769" si="11">PRODUCT(E706,I706)</f>
        <v>1449540</v>
      </c>
      <c r="K706" s="15" t="str">
        <f>IF(Table1[[#This Row],[ACTUAL PRICE]]&lt;200, "&lt;200", IF(Table1[[#This Row],[ACTUAL PRICE]]&lt;=500, "200 - 500", "&gt;500"))</f>
        <v>&lt;200</v>
      </c>
      <c r="L706" s="6">
        <f>Table1[[#This Row],[RATING]]*Table1[[#This Row],[RATING COUNT]]</f>
        <v>35433.200000000004</v>
      </c>
      <c r="M706" s="5" t="str">
        <f>IF(Table1[[#This Row],[DISCOUNT PERCENTAGE(%)]]&gt;=50%,"YES", "NO")</f>
        <v>NO</v>
      </c>
      <c r="N706" s="12">
        <f>Table1[[#This Row],[ACTUAL PRICE]]-Table1[[#This Row],[DISCOUNTED PRICE]]/Table1[[#This Row],[ACTUAL PRICE]]*100</f>
        <v>110.55555555555556</v>
      </c>
    </row>
    <row r="707" spans="1:14" x14ac:dyDescent="0.25">
      <c r="A707" s="5" t="s">
        <v>6430</v>
      </c>
      <c r="B707" s="5" t="s">
        <v>13732</v>
      </c>
      <c r="C707" s="5" t="s">
        <v>13084</v>
      </c>
      <c r="D707" s="12">
        <v>399</v>
      </c>
      <c r="E707" s="12">
        <v>1190</v>
      </c>
      <c r="F707" s="20">
        <v>0.66</v>
      </c>
      <c r="G7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07" s="5">
        <v>4.0999999999999996</v>
      </c>
      <c r="I707" s="6">
        <v>2809</v>
      </c>
      <c r="J707" s="15">
        <f t="shared" si="11"/>
        <v>3342710</v>
      </c>
      <c r="K707" s="15" t="str">
        <f>IF(Table1[[#This Row],[ACTUAL PRICE]]&lt;200, "&lt;200", IF(Table1[[#This Row],[ACTUAL PRICE]]&lt;=500, "200 - 500", "&gt;500"))</f>
        <v>&gt;500</v>
      </c>
      <c r="L707" s="6">
        <f>Table1[[#This Row],[RATING]]*Table1[[#This Row],[RATING COUNT]]</f>
        <v>11516.9</v>
      </c>
      <c r="M707" s="5" t="str">
        <f>IF(Table1[[#This Row],[DISCOUNT PERCENTAGE(%)]]&gt;=50%,"YES", "NO")</f>
        <v>YES</v>
      </c>
      <c r="N707" s="12">
        <f>Table1[[#This Row],[ACTUAL PRICE]]-Table1[[#This Row],[DISCOUNTED PRICE]]/Table1[[#This Row],[ACTUAL PRICE]]*100</f>
        <v>1156.4705882352941</v>
      </c>
    </row>
    <row r="708" spans="1:14" x14ac:dyDescent="0.25">
      <c r="A708" s="5" t="s">
        <v>6440</v>
      </c>
      <c r="B708" s="5" t="s">
        <v>13733</v>
      </c>
      <c r="C708" s="5" t="s">
        <v>13075</v>
      </c>
      <c r="D708" s="12">
        <v>1199</v>
      </c>
      <c r="E708" s="12">
        <v>7999</v>
      </c>
      <c r="F708" s="20">
        <v>0.85</v>
      </c>
      <c r="G7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08" s="5">
        <v>3.6</v>
      </c>
      <c r="I708" s="6">
        <v>25910</v>
      </c>
      <c r="J708" s="15">
        <f t="shared" si="11"/>
        <v>207254090</v>
      </c>
      <c r="K708" s="15" t="str">
        <f>IF(Table1[[#This Row],[ACTUAL PRICE]]&lt;200, "&lt;200", IF(Table1[[#This Row],[ACTUAL PRICE]]&lt;=500, "200 - 500", "&gt;500"))</f>
        <v>&gt;500</v>
      </c>
      <c r="L708" s="6">
        <f>Table1[[#This Row],[RATING]]*Table1[[#This Row],[RATING COUNT]]</f>
        <v>93276</v>
      </c>
      <c r="M708" s="5" t="str">
        <f>IF(Table1[[#This Row],[DISCOUNT PERCENTAGE(%)]]&gt;=50%,"YES", "NO")</f>
        <v>YES</v>
      </c>
      <c r="N708" s="12">
        <f>Table1[[#This Row],[ACTUAL PRICE]]-Table1[[#This Row],[DISCOUNTED PRICE]]/Table1[[#This Row],[ACTUAL PRICE]]*100</f>
        <v>7984.0106263282914</v>
      </c>
    </row>
    <row r="709" spans="1:14" x14ac:dyDescent="0.25">
      <c r="A709" s="5" t="s">
        <v>6450</v>
      </c>
      <c r="B709" s="5" t="s">
        <v>13734</v>
      </c>
      <c r="C709" s="5" t="s">
        <v>13084</v>
      </c>
      <c r="D709" s="12">
        <v>235</v>
      </c>
      <c r="E709" s="12">
        <v>1599</v>
      </c>
      <c r="F709" s="20">
        <v>0.85</v>
      </c>
      <c r="G7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09" s="5">
        <v>3.8</v>
      </c>
      <c r="I709" s="6">
        <v>1173</v>
      </c>
      <c r="J709" s="15">
        <f t="shared" si="11"/>
        <v>1875627</v>
      </c>
      <c r="K709" s="15" t="str">
        <f>IF(Table1[[#This Row],[ACTUAL PRICE]]&lt;200, "&lt;200", IF(Table1[[#This Row],[ACTUAL PRICE]]&lt;=500, "200 - 500", "&gt;500"))</f>
        <v>&gt;500</v>
      </c>
      <c r="L709" s="6">
        <f>Table1[[#This Row],[RATING]]*Table1[[#This Row],[RATING COUNT]]</f>
        <v>4457.3999999999996</v>
      </c>
      <c r="M709" s="5" t="str">
        <f>IF(Table1[[#This Row],[DISCOUNT PERCENTAGE(%)]]&gt;=50%,"YES", "NO")</f>
        <v>YES</v>
      </c>
      <c r="N709" s="12">
        <f>Table1[[#This Row],[ACTUAL PRICE]]-Table1[[#This Row],[DISCOUNTED PRICE]]/Table1[[#This Row],[ACTUAL PRICE]]*100</f>
        <v>1584.3033145716072</v>
      </c>
    </row>
    <row r="710" spans="1:14" x14ac:dyDescent="0.25">
      <c r="A710" s="5" t="s">
        <v>6460</v>
      </c>
      <c r="B710" s="5" t="s">
        <v>13735</v>
      </c>
      <c r="C710" s="5" t="s">
        <v>13084</v>
      </c>
      <c r="D710" s="12">
        <v>549</v>
      </c>
      <c r="E710" s="12">
        <v>1999</v>
      </c>
      <c r="F710" s="20">
        <v>0.73</v>
      </c>
      <c r="G7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10" s="5">
        <v>3.6</v>
      </c>
      <c r="I710" s="6">
        <v>6422</v>
      </c>
      <c r="J710" s="15">
        <f t="shared" si="11"/>
        <v>12837578</v>
      </c>
      <c r="K710" s="15" t="str">
        <f>IF(Table1[[#This Row],[ACTUAL PRICE]]&lt;200, "&lt;200", IF(Table1[[#This Row],[ACTUAL PRICE]]&lt;=500, "200 - 500", "&gt;500"))</f>
        <v>&gt;500</v>
      </c>
      <c r="L710" s="6">
        <f>Table1[[#This Row],[RATING]]*Table1[[#This Row],[RATING COUNT]]</f>
        <v>23119.200000000001</v>
      </c>
      <c r="M710" s="5" t="str">
        <f>IF(Table1[[#This Row],[DISCOUNT PERCENTAGE(%)]]&gt;=50%,"YES", "NO")</f>
        <v>YES</v>
      </c>
      <c r="N710" s="12">
        <f>Table1[[#This Row],[ACTUAL PRICE]]-Table1[[#This Row],[DISCOUNTED PRICE]]/Table1[[#This Row],[ACTUAL PRICE]]*100</f>
        <v>1971.5362681340671</v>
      </c>
    </row>
    <row r="711" spans="1:14" x14ac:dyDescent="0.25">
      <c r="A711" s="5" t="s">
        <v>6470</v>
      </c>
      <c r="B711" s="5" t="s">
        <v>13736</v>
      </c>
      <c r="C711" s="5" t="s">
        <v>13084</v>
      </c>
      <c r="D711" s="12">
        <v>89</v>
      </c>
      <c r="E711" s="12">
        <v>99</v>
      </c>
      <c r="F711" s="20">
        <v>0.1</v>
      </c>
      <c r="G7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11" s="5">
        <v>4.2</v>
      </c>
      <c r="I711" s="6">
        <v>241</v>
      </c>
      <c r="J711" s="15">
        <f t="shared" si="11"/>
        <v>23859</v>
      </c>
      <c r="K711" s="15" t="str">
        <f>IF(Table1[[#This Row],[ACTUAL PRICE]]&lt;200, "&lt;200", IF(Table1[[#This Row],[ACTUAL PRICE]]&lt;=500, "200 - 500", "&gt;500"))</f>
        <v>&lt;200</v>
      </c>
      <c r="L711" s="6">
        <f>Table1[[#This Row],[RATING]]*Table1[[#This Row],[RATING COUNT]]</f>
        <v>1012.2</v>
      </c>
      <c r="M711" s="5" t="str">
        <f>IF(Table1[[#This Row],[DISCOUNT PERCENTAGE(%)]]&gt;=50%,"YES", "NO")</f>
        <v>NO</v>
      </c>
      <c r="N711" s="12">
        <f>Table1[[#This Row],[ACTUAL PRICE]]-Table1[[#This Row],[DISCOUNTED PRICE]]/Table1[[#This Row],[ACTUAL PRICE]]*100</f>
        <v>9.1010101010101039</v>
      </c>
    </row>
    <row r="712" spans="1:14" x14ac:dyDescent="0.25">
      <c r="A712" s="5" t="s">
        <v>6482</v>
      </c>
      <c r="B712" s="5" t="s">
        <v>13737</v>
      </c>
      <c r="C712" s="5" t="s">
        <v>13075</v>
      </c>
      <c r="D712" s="12">
        <v>1299</v>
      </c>
      <c r="E712" s="12">
        <v>2999</v>
      </c>
      <c r="F712" s="20">
        <v>0.56999999999999995</v>
      </c>
      <c r="G7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12" s="5">
        <v>3.8</v>
      </c>
      <c r="I712" s="6">
        <v>14629</v>
      </c>
      <c r="J712" s="15">
        <f t="shared" si="11"/>
        <v>43872371</v>
      </c>
      <c r="K712" s="15" t="str">
        <f>IF(Table1[[#This Row],[ACTUAL PRICE]]&lt;200, "&lt;200", IF(Table1[[#This Row],[ACTUAL PRICE]]&lt;=500, "200 - 500", "&gt;500"))</f>
        <v>&gt;500</v>
      </c>
      <c r="L712" s="6">
        <f>Table1[[#This Row],[RATING]]*Table1[[#This Row],[RATING COUNT]]</f>
        <v>55590.2</v>
      </c>
      <c r="M712" s="5" t="str">
        <f>IF(Table1[[#This Row],[DISCOUNT PERCENTAGE(%)]]&gt;=50%,"YES", "NO")</f>
        <v>YES</v>
      </c>
      <c r="N712" s="12">
        <f>Table1[[#This Row],[ACTUAL PRICE]]-Table1[[#This Row],[DISCOUNTED PRICE]]/Table1[[#This Row],[ACTUAL PRICE]]*100</f>
        <v>2955.6855618539512</v>
      </c>
    </row>
    <row r="713" spans="1:14" x14ac:dyDescent="0.25">
      <c r="A713" s="5" t="s">
        <v>6492</v>
      </c>
      <c r="B713" s="5" t="s">
        <v>13738</v>
      </c>
      <c r="C713" s="5" t="s">
        <v>13084</v>
      </c>
      <c r="D713" s="12">
        <v>230</v>
      </c>
      <c r="E713" s="12">
        <v>999</v>
      </c>
      <c r="F713" s="20">
        <v>0.77</v>
      </c>
      <c r="G7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13" s="5">
        <v>4.2</v>
      </c>
      <c r="I713" s="6">
        <v>1528</v>
      </c>
      <c r="J713" s="15">
        <f t="shared" si="11"/>
        <v>1526472</v>
      </c>
      <c r="K713" s="15" t="str">
        <f>IF(Table1[[#This Row],[ACTUAL PRICE]]&lt;200, "&lt;200", IF(Table1[[#This Row],[ACTUAL PRICE]]&lt;=500, "200 - 500", "&gt;500"))</f>
        <v>&gt;500</v>
      </c>
      <c r="L713" s="6">
        <f>Table1[[#This Row],[RATING]]*Table1[[#This Row],[RATING COUNT]]</f>
        <v>6417.6</v>
      </c>
      <c r="M713" s="5" t="str">
        <f>IF(Table1[[#This Row],[DISCOUNT PERCENTAGE(%)]]&gt;=50%,"YES", "NO")</f>
        <v>YES</v>
      </c>
      <c r="N713" s="12">
        <f>Table1[[#This Row],[ACTUAL PRICE]]-Table1[[#This Row],[DISCOUNTED PRICE]]/Table1[[#This Row],[ACTUAL PRICE]]*100</f>
        <v>975.97697697697697</v>
      </c>
    </row>
    <row r="714" spans="1:14" x14ac:dyDescent="0.25">
      <c r="A714" s="5" t="s">
        <v>6502</v>
      </c>
      <c r="B714" s="5" t="s">
        <v>13739</v>
      </c>
      <c r="C714" s="5" t="s">
        <v>13075</v>
      </c>
      <c r="D714" s="12">
        <v>119</v>
      </c>
      <c r="E714" s="12">
        <v>499</v>
      </c>
      <c r="F714" s="20">
        <v>0.76</v>
      </c>
      <c r="G7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14" s="5">
        <v>4.3</v>
      </c>
      <c r="I714" s="6">
        <v>15032</v>
      </c>
      <c r="J714" s="15">
        <f t="shared" si="11"/>
        <v>7500968</v>
      </c>
      <c r="K714" s="15" t="str">
        <f>IF(Table1[[#This Row],[ACTUAL PRICE]]&lt;200, "&lt;200", IF(Table1[[#This Row],[ACTUAL PRICE]]&lt;=500, "200 - 500", "&gt;500"))</f>
        <v>200 - 500</v>
      </c>
      <c r="L714" s="6">
        <f>Table1[[#This Row],[RATING]]*Table1[[#This Row],[RATING COUNT]]</f>
        <v>64637.599999999999</v>
      </c>
      <c r="M714" s="5" t="str">
        <f>IF(Table1[[#This Row],[DISCOUNT PERCENTAGE(%)]]&gt;=50%,"YES", "NO")</f>
        <v>YES</v>
      </c>
      <c r="N714" s="12">
        <f>Table1[[#This Row],[ACTUAL PRICE]]-Table1[[#This Row],[DISCOUNTED PRICE]]/Table1[[#This Row],[ACTUAL PRICE]]*100</f>
        <v>475.15230460921845</v>
      </c>
    </row>
    <row r="715" spans="1:14" x14ac:dyDescent="0.25">
      <c r="A715" s="5" t="s">
        <v>6513</v>
      </c>
      <c r="B715" s="5" t="s">
        <v>13740</v>
      </c>
      <c r="C715" s="5" t="s">
        <v>13075</v>
      </c>
      <c r="D715" s="12">
        <v>449</v>
      </c>
      <c r="E715" s="12">
        <v>800</v>
      </c>
      <c r="F715" s="20">
        <v>0.44</v>
      </c>
      <c r="G7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15" s="5">
        <v>4.4000000000000004</v>
      </c>
      <c r="I715" s="6">
        <v>69585</v>
      </c>
      <c r="J715" s="15">
        <f t="shared" si="11"/>
        <v>55668000</v>
      </c>
      <c r="K715" s="15" t="str">
        <f>IF(Table1[[#This Row],[ACTUAL PRICE]]&lt;200, "&lt;200", IF(Table1[[#This Row],[ACTUAL PRICE]]&lt;=500, "200 - 500", "&gt;500"))</f>
        <v>&gt;500</v>
      </c>
      <c r="L715" s="6">
        <f>Table1[[#This Row],[RATING]]*Table1[[#This Row],[RATING COUNT]]</f>
        <v>306174</v>
      </c>
      <c r="M715" s="5" t="str">
        <f>IF(Table1[[#This Row],[DISCOUNT PERCENTAGE(%)]]&gt;=50%,"YES", "NO")</f>
        <v>NO</v>
      </c>
      <c r="N715" s="12">
        <f>Table1[[#This Row],[ACTUAL PRICE]]-Table1[[#This Row],[DISCOUNTED PRICE]]/Table1[[#This Row],[ACTUAL PRICE]]*100</f>
        <v>743.875</v>
      </c>
    </row>
    <row r="716" spans="1:14" x14ac:dyDescent="0.25">
      <c r="A716" s="5" t="s">
        <v>6524</v>
      </c>
      <c r="B716" s="5" t="s">
        <v>13741</v>
      </c>
      <c r="C716" s="5" t="s">
        <v>13075</v>
      </c>
      <c r="D716" s="12">
        <v>1699</v>
      </c>
      <c r="E716" s="12">
        <v>3495</v>
      </c>
      <c r="F716" s="20">
        <v>0.51</v>
      </c>
      <c r="G7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16" s="5">
        <v>4.0999999999999996</v>
      </c>
      <c r="I716" s="6">
        <v>14371</v>
      </c>
      <c r="J716" s="15">
        <f t="shared" si="11"/>
        <v>50226645</v>
      </c>
      <c r="K716" s="15" t="str">
        <f>IF(Table1[[#This Row],[ACTUAL PRICE]]&lt;200, "&lt;200", IF(Table1[[#This Row],[ACTUAL PRICE]]&lt;=500, "200 - 500", "&gt;500"))</f>
        <v>&gt;500</v>
      </c>
      <c r="L716" s="6">
        <f>Table1[[#This Row],[RATING]]*Table1[[#This Row],[RATING COUNT]]</f>
        <v>58921.099999999991</v>
      </c>
      <c r="M716" s="5" t="str">
        <f>IF(Table1[[#This Row],[DISCOUNT PERCENTAGE(%)]]&gt;=50%,"YES", "NO")</f>
        <v>YES</v>
      </c>
      <c r="N716" s="12">
        <f>Table1[[#This Row],[ACTUAL PRICE]]-Table1[[#This Row],[DISCOUNTED PRICE]]/Table1[[#This Row],[ACTUAL PRICE]]*100</f>
        <v>3446.3876967095853</v>
      </c>
    </row>
    <row r="717" spans="1:14" x14ac:dyDescent="0.25">
      <c r="A717" s="5" t="s">
        <v>6535</v>
      </c>
      <c r="B717" s="5" t="s">
        <v>13742</v>
      </c>
      <c r="C717" s="5" t="s">
        <v>14367</v>
      </c>
      <c r="D717" s="12">
        <v>561</v>
      </c>
      <c r="E717" s="12">
        <v>720</v>
      </c>
      <c r="F717" s="20">
        <v>0.22</v>
      </c>
      <c r="G7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17" s="5">
        <v>4.4000000000000004</v>
      </c>
      <c r="I717" s="6">
        <v>3182</v>
      </c>
      <c r="J717" s="15">
        <f t="shared" si="11"/>
        <v>2291040</v>
      </c>
      <c r="K717" s="15" t="str">
        <f>IF(Table1[[#This Row],[ACTUAL PRICE]]&lt;200, "&lt;200", IF(Table1[[#This Row],[ACTUAL PRICE]]&lt;=500, "200 - 500", "&gt;500"))</f>
        <v>&gt;500</v>
      </c>
      <c r="L717" s="6">
        <f>Table1[[#This Row],[RATING]]*Table1[[#This Row],[RATING COUNT]]</f>
        <v>14000.800000000001</v>
      </c>
      <c r="M717" s="5" t="str">
        <f>IF(Table1[[#This Row],[DISCOUNT PERCENTAGE(%)]]&gt;=50%,"YES", "NO")</f>
        <v>NO</v>
      </c>
      <c r="N717" s="12">
        <f>Table1[[#This Row],[ACTUAL PRICE]]-Table1[[#This Row],[DISCOUNTED PRICE]]/Table1[[#This Row],[ACTUAL PRICE]]*100</f>
        <v>642.08333333333337</v>
      </c>
    </row>
    <row r="718" spans="1:14" x14ac:dyDescent="0.25">
      <c r="A718" s="5" t="s">
        <v>6545</v>
      </c>
      <c r="B718" s="5" t="s">
        <v>13743</v>
      </c>
      <c r="C718" s="5" t="s">
        <v>13084</v>
      </c>
      <c r="D718" s="12">
        <v>289</v>
      </c>
      <c r="E718" s="12">
        <v>590</v>
      </c>
      <c r="F718" s="20">
        <v>0.51</v>
      </c>
      <c r="G7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18" s="5">
        <v>4.4000000000000004</v>
      </c>
      <c r="I718" s="6">
        <v>25886</v>
      </c>
      <c r="J718" s="15">
        <f t="shared" si="11"/>
        <v>15272740</v>
      </c>
      <c r="K718" s="15" t="str">
        <f>IF(Table1[[#This Row],[ACTUAL PRICE]]&lt;200, "&lt;200", IF(Table1[[#This Row],[ACTUAL PRICE]]&lt;=500, "200 - 500", "&gt;500"))</f>
        <v>&gt;500</v>
      </c>
      <c r="L718" s="6">
        <f>Table1[[#This Row],[RATING]]*Table1[[#This Row],[RATING COUNT]]</f>
        <v>113898.40000000001</v>
      </c>
      <c r="M718" s="5" t="str">
        <f>IF(Table1[[#This Row],[DISCOUNT PERCENTAGE(%)]]&gt;=50%,"YES", "NO")</f>
        <v>YES</v>
      </c>
      <c r="N718" s="12">
        <f>Table1[[#This Row],[ACTUAL PRICE]]-Table1[[#This Row],[DISCOUNTED PRICE]]/Table1[[#This Row],[ACTUAL PRICE]]*100</f>
        <v>541.01694915254234</v>
      </c>
    </row>
    <row r="719" spans="1:14" x14ac:dyDescent="0.25">
      <c r="A719" s="5" t="s">
        <v>6555</v>
      </c>
      <c r="B719" s="5" t="s">
        <v>13744</v>
      </c>
      <c r="C719" s="5" t="s">
        <v>13084</v>
      </c>
      <c r="D719" s="12">
        <v>599</v>
      </c>
      <c r="E719" s="12">
        <v>1999</v>
      </c>
      <c r="F719" s="20">
        <v>0.7</v>
      </c>
      <c r="G7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19" s="5">
        <v>4.4000000000000004</v>
      </c>
      <c r="I719" s="6">
        <v>4736</v>
      </c>
      <c r="J719" s="15">
        <f t="shared" si="11"/>
        <v>9467264</v>
      </c>
      <c r="K719" s="15" t="str">
        <f>IF(Table1[[#This Row],[ACTUAL PRICE]]&lt;200, "&lt;200", IF(Table1[[#This Row],[ACTUAL PRICE]]&lt;=500, "200 - 500", "&gt;500"))</f>
        <v>&gt;500</v>
      </c>
      <c r="L719" s="6">
        <f>Table1[[#This Row],[RATING]]*Table1[[#This Row],[RATING COUNT]]</f>
        <v>20838.400000000001</v>
      </c>
      <c r="M719" s="5" t="str">
        <f>IF(Table1[[#This Row],[DISCOUNT PERCENTAGE(%)]]&gt;=50%,"YES", "NO")</f>
        <v>YES</v>
      </c>
      <c r="N719" s="12">
        <f>Table1[[#This Row],[ACTUAL PRICE]]-Table1[[#This Row],[DISCOUNTED PRICE]]/Table1[[#This Row],[ACTUAL PRICE]]*100</f>
        <v>1969.0350175087544</v>
      </c>
    </row>
    <row r="720" spans="1:14" x14ac:dyDescent="0.25">
      <c r="A720" s="5" t="s">
        <v>6565</v>
      </c>
      <c r="B720" s="5" t="s">
        <v>13745</v>
      </c>
      <c r="C720" s="5" t="s">
        <v>13084</v>
      </c>
      <c r="D720" s="12">
        <v>5599</v>
      </c>
      <c r="E720" s="12">
        <v>7350</v>
      </c>
      <c r="F720" s="20">
        <v>0.24</v>
      </c>
      <c r="G7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20" s="5">
        <v>4.4000000000000004</v>
      </c>
      <c r="I720" s="6">
        <v>73005</v>
      </c>
      <c r="J720" s="15">
        <f t="shared" si="11"/>
        <v>536586750</v>
      </c>
      <c r="K720" s="15" t="str">
        <f>IF(Table1[[#This Row],[ACTUAL PRICE]]&lt;200, "&lt;200", IF(Table1[[#This Row],[ACTUAL PRICE]]&lt;=500, "200 - 500", "&gt;500"))</f>
        <v>&gt;500</v>
      </c>
      <c r="L720" s="6">
        <f>Table1[[#This Row],[RATING]]*Table1[[#This Row],[RATING COUNT]]</f>
        <v>321222</v>
      </c>
      <c r="M720" s="5" t="str">
        <f>IF(Table1[[#This Row],[DISCOUNT PERCENTAGE(%)]]&gt;=50%,"YES", "NO")</f>
        <v>NO</v>
      </c>
      <c r="N720" s="12">
        <f>Table1[[#This Row],[ACTUAL PRICE]]-Table1[[#This Row],[DISCOUNTED PRICE]]/Table1[[#This Row],[ACTUAL PRICE]]*100</f>
        <v>7273.8231292517003</v>
      </c>
    </row>
    <row r="721" spans="1:14" x14ac:dyDescent="0.25">
      <c r="A721" s="5" t="s">
        <v>6575</v>
      </c>
      <c r="B721" s="5" t="s">
        <v>13746</v>
      </c>
      <c r="C721" s="5" t="s">
        <v>13084</v>
      </c>
      <c r="D721" s="12">
        <v>1990</v>
      </c>
      <c r="E721" s="12">
        <v>2595</v>
      </c>
      <c r="F721" s="20">
        <v>0.23</v>
      </c>
      <c r="G7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21" s="5">
        <v>4.3</v>
      </c>
      <c r="I721" s="6">
        <v>20398</v>
      </c>
      <c r="J721" s="15">
        <f t="shared" si="11"/>
        <v>52932810</v>
      </c>
      <c r="K721" s="15" t="str">
        <f>IF(Table1[[#This Row],[ACTUAL PRICE]]&lt;200, "&lt;200", IF(Table1[[#This Row],[ACTUAL PRICE]]&lt;=500, "200 - 500", "&gt;500"))</f>
        <v>&gt;500</v>
      </c>
      <c r="L721" s="6">
        <f>Table1[[#This Row],[RATING]]*Table1[[#This Row],[RATING COUNT]]</f>
        <v>87711.4</v>
      </c>
      <c r="M721" s="5" t="str">
        <f>IF(Table1[[#This Row],[DISCOUNT PERCENTAGE(%)]]&gt;=50%,"YES", "NO")</f>
        <v>NO</v>
      </c>
      <c r="N721" s="12">
        <f>Table1[[#This Row],[ACTUAL PRICE]]-Table1[[#This Row],[DISCOUNTED PRICE]]/Table1[[#This Row],[ACTUAL PRICE]]*100</f>
        <v>2518.3140655105972</v>
      </c>
    </row>
    <row r="722" spans="1:14" x14ac:dyDescent="0.25">
      <c r="A722" s="5" t="s">
        <v>6585</v>
      </c>
      <c r="B722" s="5" t="s">
        <v>13747</v>
      </c>
      <c r="C722" s="5" t="s">
        <v>13084</v>
      </c>
      <c r="D722" s="12">
        <v>499</v>
      </c>
      <c r="E722" s="12">
        <v>799</v>
      </c>
      <c r="F722" s="20">
        <v>0.38</v>
      </c>
      <c r="G7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22" s="5">
        <v>4.3</v>
      </c>
      <c r="I722" s="6">
        <v>2125</v>
      </c>
      <c r="J722" s="15">
        <f t="shared" si="11"/>
        <v>1697875</v>
      </c>
      <c r="K722" s="15" t="str">
        <f>IF(Table1[[#This Row],[ACTUAL PRICE]]&lt;200, "&lt;200", IF(Table1[[#This Row],[ACTUAL PRICE]]&lt;=500, "200 - 500", "&gt;500"))</f>
        <v>&gt;500</v>
      </c>
      <c r="L722" s="6">
        <f>Table1[[#This Row],[RATING]]*Table1[[#This Row],[RATING COUNT]]</f>
        <v>9137.5</v>
      </c>
      <c r="M722" s="5" t="str">
        <f>IF(Table1[[#This Row],[DISCOUNT PERCENTAGE(%)]]&gt;=50%,"YES", "NO")</f>
        <v>NO</v>
      </c>
      <c r="N722" s="12">
        <f>Table1[[#This Row],[ACTUAL PRICE]]-Table1[[#This Row],[DISCOUNTED PRICE]]/Table1[[#This Row],[ACTUAL PRICE]]*100</f>
        <v>736.54693366708386</v>
      </c>
    </row>
    <row r="723" spans="1:14" x14ac:dyDescent="0.25">
      <c r="A723" s="5" t="s">
        <v>6595</v>
      </c>
      <c r="B723" s="5" t="s">
        <v>13748</v>
      </c>
      <c r="C723" s="5" t="s">
        <v>13084</v>
      </c>
      <c r="D723" s="12">
        <v>449</v>
      </c>
      <c r="E723" s="12">
        <v>999</v>
      </c>
      <c r="F723" s="20">
        <v>0.55000000000000004</v>
      </c>
      <c r="G7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23" s="5">
        <v>4.3</v>
      </c>
      <c r="I723" s="6">
        <v>11330</v>
      </c>
      <c r="J723" s="15">
        <f t="shared" si="11"/>
        <v>11318670</v>
      </c>
      <c r="K723" s="15" t="str">
        <f>IF(Table1[[#This Row],[ACTUAL PRICE]]&lt;200, "&lt;200", IF(Table1[[#This Row],[ACTUAL PRICE]]&lt;=500, "200 - 500", "&gt;500"))</f>
        <v>&gt;500</v>
      </c>
      <c r="L723" s="6">
        <f>Table1[[#This Row],[RATING]]*Table1[[#This Row],[RATING COUNT]]</f>
        <v>48719</v>
      </c>
      <c r="M723" s="5" t="str">
        <f>IF(Table1[[#This Row],[DISCOUNT PERCENTAGE(%)]]&gt;=50%,"YES", "NO")</f>
        <v>YES</v>
      </c>
      <c r="N723" s="12">
        <f>Table1[[#This Row],[ACTUAL PRICE]]-Table1[[#This Row],[DISCOUNTED PRICE]]/Table1[[#This Row],[ACTUAL PRICE]]*100</f>
        <v>954.05505505505505</v>
      </c>
    </row>
    <row r="724" spans="1:14" x14ac:dyDescent="0.25">
      <c r="A724" s="5" t="s">
        <v>6604</v>
      </c>
      <c r="B724" s="5" t="s">
        <v>13749</v>
      </c>
      <c r="C724" s="5" t="s">
        <v>13084</v>
      </c>
      <c r="D724" s="12">
        <v>999</v>
      </c>
      <c r="E724" s="12">
        <v>1999</v>
      </c>
      <c r="F724" s="20">
        <v>0.5</v>
      </c>
      <c r="G7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24" s="5">
        <v>4.2</v>
      </c>
      <c r="I724" s="6">
        <v>27441</v>
      </c>
      <c r="J724" s="15">
        <f t="shared" si="11"/>
        <v>54854559</v>
      </c>
      <c r="K724" s="15" t="str">
        <f>IF(Table1[[#This Row],[ACTUAL PRICE]]&lt;200, "&lt;200", IF(Table1[[#This Row],[ACTUAL PRICE]]&lt;=500, "200 - 500", "&gt;500"))</f>
        <v>&gt;500</v>
      </c>
      <c r="L724" s="6">
        <f>Table1[[#This Row],[RATING]]*Table1[[#This Row],[RATING COUNT]]</f>
        <v>115252.20000000001</v>
      </c>
      <c r="M724" s="5" t="str">
        <f>IF(Table1[[#This Row],[DISCOUNT PERCENTAGE(%)]]&gt;=50%,"YES", "NO")</f>
        <v>YES</v>
      </c>
      <c r="N724" s="12">
        <f>Table1[[#This Row],[ACTUAL PRICE]]-Table1[[#This Row],[DISCOUNTED PRICE]]/Table1[[#This Row],[ACTUAL PRICE]]*100</f>
        <v>1949.0250125062532</v>
      </c>
    </row>
    <row r="725" spans="1:14" x14ac:dyDescent="0.25">
      <c r="A725" s="5" t="s">
        <v>6615</v>
      </c>
      <c r="B725" s="5" t="s">
        <v>13750</v>
      </c>
      <c r="C725" s="5" t="s">
        <v>13084</v>
      </c>
      <c r="D725" s="12">
        <v>69</v>
      </c>
      <c r="E725" s="12">
        <v>299</v>
      </c>
      <c r="F725" s="20">
        <v>0.77</v>
      </c>
      <c r="G7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25" s="5">
        <v>4.3</v>
      </c>
      <c r="I725" s="6">
        <v>255</v>
      </c>
      <c r="J725" s="15">
        <f t="shared" si="11"/>
        <v>76245</v>
      </c>
      <c r="K725" s="15" t="str">
        <f>IF(Table1[[#This Row],[ACTUAL PRICE]]&lt;200, "&lt;200", IF(Table1[[#This Row],[ACTUAL PRICE]]&lt;=500, "200 - 500", "&gt;500"))</f>
        <v>200 - 500</v>
      </c>
      <c r="L725" s="6">
        <f>Table1[[#This Row],[RATING]]*Table1[[#This Row],[RATING COUNT]]</f>
        <v>1096.5</v>
      </c>
      <c r="M725" s="5" t="str">
        <f>IF(Table1[[#This Row],[DISCOUNT PERCENTAGE(%)]]&gt;=50%,"YES", "NO")</f>
        <v>YES</v>
      </c>
      <c r="N725" s="12">
        <f>Table1[[#This Row],[ACTUAL PRICE]]-Table1[[#This Row],[DISCOUNTED PRICE]]/Table1[[#This Row],[ACTUAL PRICE]]*100</f>
        <v>275.92307692307691</v>
      </c>
    </row>
    <row r="726" spans="1:14" x14ac:dyDescent="0.25">
      <c r="A726" s="5" t="s">
        <v>6625</v>
      </c>
      <c r="B726" s="5" t="s">
        <v>13751</v>
      </c>
      <c r="C726" s="5" t="s">
        <v>13084</v>
      </c>
      <c r="D726" s="12">
        <v>899</v>
      </c>
      <c r="E726" s="12">
        <v>1499</v>
      </c>
      <c r="F726" s="20">
        <v>0.4</v>
      </c>
      <c r="G7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26" s="5">
        <v>4.2</v>
      </c>
      <c r="I726" s="6">
        <v>23174</v>
      </c>
      <c r="J726" s="15">
        <f t="shared" si="11"/>
        <v>34737826</v>
      </c>
      <c r="K726" s="15" t="str">
        <f>IF(Table1[[#This Row],[ACTUAL PRICE]]&lt;200, "&lt;200", IF(Table1[[#This Row],[ACTUAL PRICE]]&lt;=500, "200 - 500", "&gt;500"))</f>
        <v>&gt;500</v>
      </c>
      <c r="L726" s="6">
        <f>Table1[[#This Row],[RATING]]*Table1[[#This Row],[RATING COUNT]]</f>
        <v>97330.8</v>
      </c>
      <c r="M726" s="5" t="str">
        <f>IF(Table1[[#This Row],[DISCOUNT PERCENTAGE(%)]]&gt;=50%,"YES", "NO")</f>
        <v>NO</v>
      </c>
      <c r="N726" s="12">
        <f>Table1[[#This Row],[ACTUAL PRICE]]-Table1[[#This Row],[DISCOUNTED PRICE]]/Table1[[#This Row],[ACTUAL PRICE]]*100</f>
        <v>1439.0266844563041</v>
      </c>
    </row>
    <row r="727" spans="1:14" x14ac:dyDescent="0.25">
      <c r="A727" s="5" t="s">
        <v>6635</v>
      </c>
      <c r="B727" s="5" t="s">
        <v>13752</v>
      </c>
      <c r="C727" s="5" t="s">
        <v>14368</v>
      </c>
      <c r="D727" s="12">
        <v>478</v>
      </c>
      <c r="E727" s="12">
        <v>699</v>
      </c>
      <c r="F727" s="20">
        <v>0.32</v>
      </c>
      <c r="G7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27" s="5">
        <v>3.8</v>
      </c>
      <c r="I727" s="6">
        <v>20218</v>
      </c>
      <c r="J727" s="15">
        <f t="shared" si="11"/>
        <v>14132382</v>
      </c>
      <c r="K727" s="15" t="str">
        <f>IF(Table1[[#This Row],[ACTUAL PRICE]]&lt;200, "&lt;200", IF(Table1[[#This Row],[ACTUAL PRICE]]&lt;=500, "200 - 500", "&gt;500"))</f>
        <v>&gt;500</v>
      </c>
      <c r="L727" s="6">
        <f>Table1[[#This Row],[RATING]]*Table1[[#This Row],[RATING COUNT]]</f>
        <v>76828.399999999994</v>
      </c>
      <c r="M727" s="5" t="str">
        <f>IF(Table1[[#This Row],[DISCOUNT PERCENTAGE(%)]]&gt;=50%,"YES", "NO")</f>
        <v>NO</v>
      </c>
      <c r="N727" s="12">
        <f>Table1[[#This Row],[ACTUAL PRICE]]-Table1[[#This Row],[DISCOUNTED PRICE]]/Table1[[#This Row],[ACTUAL PRICE]]*100</f>
        <v>630.61659513590848</v>
      </c>
    </row>
    <row r="728" spans="1:14" x14ac:dyDescent="0.25">
      <c r="A728" s="5" t="s">
        <v>6645</v>
      </c>
      <c r="B728" s="5" t="s">
        <v>13753</v>
      </c>
      <c r="C728" s="5" t="s">
        <v>13084</v>
      </c>
      <c r="D728" s="12">
        <v>1399</v>
      </c>
      <c r="E728" s="12">
        <v>2490</v>
      </c>
      <c r="F728" s="20">
        <v>0.44</v>
      </c>
      <c r="G7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28" s="5">
        <v>4.3</v>
      </c>
      <c r="I728" s="6">
        <v>11074</v>
      </c>
      <c r="J728" s="15">
        <f t="shared" si="11"/>
        <v>27574260</v>
      </c>
      <c r="K728" s="15" t="str">
        <f>IF(Table1[[#This Row],[ACTUAL PRICE]]&lt;200, "&lt;200", IF(Table1[[#This Row],[ACTUAL PRICE]]&lt;=500, "200 - 500", "&gt;500"))</f>
        <v>&gt;500</v>
      </c>
      <c r="L728" s="6">
        <f>Table1[[#This Row],[RATING]]*Table1[[#This Row],[RATING COUNT]]</f>
        <v>47618.2</v>
      </c>
      <c r="M728" s="5" t="str">
        <f>IF(Table1[[#This Row],[DISCOUNT PERCENTAGE(%)]]&gt;=50%,"YES", "NO")</f>
        <v>NO</v>
      </c>
      <c r="N728" s="12">
        <f>Table1[[#This Row],[ACTUAL PRICE]]-Table1[[#This Row],[DISCOUNTED PRICE]]/Table1[[#This Row],[ACTUAL PRICE]]*100</f>
        <v>2433.8152610441766</v>
      </c>
    </row>
    <row r="729" spans="1:14" x14ac:dyDescent="0.25">
      <c r="A729" s="5" t="s">
        <v>6658</v>
      </c>
      <c r="B729" s="5" t="s">
        <v>13754</v>
      </c>
      <c r="C729" s="5" t="s">
        <v>13084</v>
      </c>
      <c r="D729" s="12">
        <v>149</v>
      </c>
      <c r="E729" s="12">
        <v>499</v>
      </c>
      <c r="F729" s="20">
        <v>0.7</v>
      </c>
      <c r="G7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29" s="5">
        <v>4.0999999999999996</v>
      </c>
      <c r="I729" s="6">
        <v>25607</v>
      </c>
      <c r="J729" s="15">
        <f t="shared" si="11"/>
        <v>12777893</v>
      </c>
      <c r="K729" s="15" t="str">
        <f>IF(Table1[[#This Row],[ACTUAL PRICE]]&lt;200, "&lt;200", IF(Table1[[#This Row],[ACTUAL PRICE]]&lt;=500, "200 - 500", "&gt;500"))</f>
        <v>200 - 500</v>
      </c>
      <c r="L729" s="6">
        <f>Table1[[#This Row],[RATING]]*Table1[[#This Row],[RATING COUNT]]</f>
        <v>104988.7</v>
      </c>
      <c r="M729" s="5" t="str">
        <f>IF(Table1[[#This Row],[DISCOUNT PERCENTAGE(%)]]&gt;=50%,"YES", "NO")</f>
        <v>YES</v>
      </c>
      <c r="N729" s="12">
        <f>Table1[[#This Row],[ACTUAL PRICE]]-Table1[[#This Row],[DISCOUNTED PRICE]]/Table1[[#This Row],[ACTUAL PRICE]]*100</f>
        <v>469.14028056112227</v>
      </c>
    </row>
    <row r="730" spans="1:14" x14ac:dyDescent="0.25">
      <c r="A730" s="5" t="s">
        <v>6669</v>
      </c>
      <c r="B730" s="5" t="s">
        <v>13755</v>
      </c>
      <c r="C730" s="5" t="s">
        <v>13075</v>
      </c>
      <c r="D730" s="12">
        <v>1799</v>
      </c>
      <c r="E730" s="12">
        <v>4990</v>
      </c>
      <c r="F730" s="20">
        <v>0.64</v>
      </c>
      <c r="G7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30" s="5">
        <v>4.2</v>
      </c>
      <c r="I730" s="6">
        <v>41226</v>
      </c>
      <c r="J730" s="15">
        <f t="shared" si="11"/>
        <v>205717740</v>
      </c>
      <c r="K730" s="15" t="str">
        <f>IF(Table1[[#This Row],[ACTUAL PRICE]]&lt;200, "&lt;200", IF(Table1[[#This Row],[ACTUAL PRICE]]&lt;=500, "200 - 500", "&gt;500"))</f>
        <v>&gt;500</v>
      </c>
      <c r="L730" s="6">
        <f>Table1[[#This Row],[RATING]]*Table1[[#This Row],[RATING COUNT]]</f>
        <v>173149.2</v>
      </c>
      <c r="M730" s="5" t="str">
        <f>IF(Table1[[#This Row],[DISCOUNT PERCENTAGE(%)]]&gt;=50%,"YES", "NO")</f>
        <v>YES</v>
      </c>
      <c r="N730" s="12">
        <f>Table1[[#This Row],[ACTUAL PRICE]]-Table1[[#This Row],[DISCOUNTED PRICE]]/Table1[[#This Row],[ACTUAL PRICE]]*100</f>
        <v>4953.9478957915835</v>
      </c>
    </row>
    <row r="731" spans="1:14" x14ac:dyDescent="0.25">
      <c r="A731" s="5" t="s">
        <v>6679</v>
      </c>
      <c r="B731" s="5" t="s">
        <v>13756</v>
      </c>
      <c r="C731" s="5" t="s">
        <v>14366</v>
      </c>
      <c r="D731" s="12">
        <v>425</v>
      </c>
      <c r="E731" s="12">
        <v>999</v>
      </c>
      <c r="F731" s="20">
        <v>0.56999999999999995</v>
      </c>
      <c r="G7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31" s="5">
        <v>4</v>
      </c>
      <c r="I731" s="6">
        <v>2581</v>
      </c>
      <c r="J731" s="15">
        <f t="shared" si="11"/>
        <v>2578419</v>
      </c>
      <c r="K731" s="15" t="str">
        <f>IF(Table1[[#This Row],[ACTUAL PRICE]]&lt;200, "&lt;200", IF(Table1[[#This Row],[ACTUAL PRICE]]&lt;=500, "200 - 500", "&gt;500"))</f>
        <v>&gt;500</v>
      </c>
      <c r="L731" s="6">
        <f>Table1[[#This Row],[RATING]]*Table1[[#This Row],[RATING COUNT]]</f>
        <v>10324</v>
      </c>
      <c r="M731" s="5" t="str">
        <f>IF(Table1[[#This Row],[DISCOUNT PERCENTAGE(%)]]&gt;=50%,"YES", "NO")</f>
        <v>YES</v>
      </c>
      <c r="N731" s="12">
        <f>Table1[[#This Row],[ACTUAL PRICE]]-Table1[[#This Row],[DISCOUNTED PRICE]]/Table1[[#This Row],[ACTUAL PRICE]]*100</f>
        <v>956.45745745745751</v>
      </c>
    </row>
    <row r="732" spans="1:14" x14ac:dyDescent="0.25">
      <c r="A732" s="5" t="s">
        <v>6690</v>
      </c>
      <c r="B732" s="5" t="s">
        <v>13757</v>
      </c>
      <c r="C732" s="5" t="s">
        <v>13075</v>
      </c>
      <c r="D732" s="12">
        <v>999</v>
      </c>
      <c r="E732" s="12">
        <v>2490</v>
      </c>
      <c r="F732" s="20">
        <v>0.6</v>
      </c>
      <c r="G7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32" s="5">
        <v>4.0999999999999996</v>
      </c>
      <c r="I732" s="6">
        <v>18331</v>
      </c>
      <c r="J732" s="15">
        <f t="shared" si="11"/>
        <v>45644190</v>
      </c>
      <c r="K732" s="15" t="str">
        <f>IF(Table1[[#This Row],[ACTUAL PRICE]]&lt;200, "&lt;200", IF(Table1[[#This Row],[ACTUAL PRICE]]&lt;=500, "200 - 500", "&gt;500"))</f>
        <v>&gt;500</v>
      </c>
      <c r="L732" s="6">
        <f>Table1[[#This Row],[RATING]]*Table1[[#This Row],[RATING COUNT]]</f>
        <v>75157.099999999991</v>
      </c>
      <c r="M732" s="5" t="str">
        <f>IF(Table1[[#This Row],[DISCOUNT PERCENTAGE(%)]]&gt;=50%,"YES", "NO")</f>
        <v>YES</v>
      </c>
      <c r="N732" s="12">
        <f>Table1[[#This Row],[ACTUAL PRICE]]-Table1[[#This Row],[DISCOUNTED PRICE]]/Table1[[#This Row],[ACTUAL PRICE]]*100</f>
        <v>2449.8795180722891</v>
      </c>
    </row>
    <row r="733" spans="1:14" x14ac:dyDescent="0.25">
      <c r="A733" s="5" t="s">
        <v>6700</v>
      </c>
      <c r="B733" s="5" t="s">
        <v>13758</v>
      </c>
      <c r="C733" s="5" t="s">
        <v>13084</v>
      </c>
      <c r="D733" s="12">
        <v>378</v>
      </c>
      <c r="E733" s="12">
        <v>999</v>
      </c>
      <c r="F733" s="20">
        <v>0.62</v>
      </c>
      <c r="G7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33" s="5">
        <v>4.0999999999999996</v>
      </c>
      <c r="I733" s="6">
        <v>1779</v>
      </c>
      <c r="J733" s="15">
        <f t="shared" si="11"/>
        <v>1777221</v>
      </c>
      <c r="K733" s="15" t="str">
        <f>IF(Table1[[#This Row],[ACTUAL PRICE]]&lt;200, "&lt;200", IF(Table1[[#This Row],[ACTUAL PRICE]]&lt;=500, "200 - 500", "&gt;500"))</f>
        <v>&gt;500</v>
      </c>
      <c r="L733" s="6">
        <f>Table1[[#This Row],[RATING]]*Table1[[#This Row],[RATING COUNT]]</f>
        <v>7293.9</v>
      </c>
      <c r="M733" s="5" t="str">
        <f>IF(Table1[[#This Row],[DISCOUNT PERCENTAGE(%)]]&gt;=50%,"YES", "NO")</f>
        <v>YES</v>
      </c>
      <c r="N733" s="12">
        <f>Table1[[#This Row],[ACTUAL PRICE]]-Table1[[#This Row],[DISCOUNTED PRICE]]/Table1[[#This Row],[ACTUAL PRICE]]*100</f>
        <v>961.16216216216219</v>
      </c>
    </row>
    <row r="734" spans="1:14" x14ac:dyDescent="0.25">
      <c r="A734" s="5" t="s">
        <v>6710</v>
      </c>
      <c r="B734" s="5" t="s">
        <v>13759</v>
      </c>
      <c r="C734" s="5" t="s">
        <v>14367</v>
      </c>
      <c r="D734" s="12">
        <v>99</v>
      </c>
      <c r="E734" s="12">
        <v>99</v>
      </c>
      <c r="F734" s="20">
        <v>0</v>
      </c>
      <c r="G7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34" s="5">
        <v>4.3</v>
      </c>
      <c r="I734" s="6">
        <v>388</v>
      </c>
      <c r="J734" s="15">
        <f t="shared" si="11"/>
        <v>38412</v>
      </c>
      <c r="K734" s="15" t="str">
        <f>IF(Table1[[#This Row],[ACTUAL PRICE]]&lt;200, "&lt;200", IF(Table1[[#This Row],[ACTUAL PRICE]]&lt;=500, "200 - 500", "&gt;500"))</f>
        <v>&lt;200</v>
      </c>
      <c r="L734" s="6">
        <f>Table1[[#This Row],[RATING]]*Table1[[#This Row],[RATING COUNT]]</f>
        <v>1668.3999999999999</v>
      </c>
      <c r="M734" s="5" t="str">
        <f>IF(Table1[[#This Row],[DISCOUNT PERCENTAGE(%)]]&gt;=50%,"YES", "NO")</f>
        <v>NO</v>
      </c>
      <c r="N734" s="12">
        <f>Table1[[#This Row],[ACTUAL PRICE]]-Table1[[#This Row],[DISCOUNTED PRICE]]/Table1[[#This Row],[ACTUAL PRICE]]*100</f>
        <v>-1</v>
      </c>
    </row>
    <row r="735" spans="1:14" x14ac:dyDescent="0.25">
      <c r="A735" s="5" t="s">
        <v>6721</v>
      </c>
      <c r="B735" s="5" t="s">
        <v>13760</v>
      </c>
      <c r="C735" s="5" t="s">
        <v>13084</v>
      </c>
      <c r="D735" s="12">
        <v>1499</v>
      </c>
      <c r="E735" s="12">
        <v>2999</v>
      </c>
      <c r="F735" s="20">
        <v>0.5</v>
      </c>
      <c r="G7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35" s="5">
        <v>4.5</v>
      </c>
      <c r="I735" s="6">
        <v>8656</v>
      </c>
      <c r="J735" s="15">
        <f t="shared" si="11"/>
        <v>25959344</v>
      </c>
      <c r="K735" s="15" t="str">
        <f>IF(Table1[[#This Row],[ACTUAL PRICE]]&lt;200, "&lt;200", IF(Table1[[#This Row],[ACTUAL PRICE]]&lt;=500, "200 - 500", "&gt;500"))</f>
        <v>&gt;500</v>
      </c>
      <c r="L735" s="6">
        <f>Table1[[#This Row],[RATING]]*Table1[[#This Row],[RATING COUNT]]</f>
        <v>38952</v>
      </c>
      <c r="M735" s="5" t="str">
        <f>IF(Table1[[#This Row],[DISCOUNT PERCENTAGE(%)]]&gt;=50%,"YES", "NO")</f>
        <v>YES</v>
      </c>
      <c r="N735" s="12">
        <f>Table1[[#This Row],[ACTUAL PRICE]]-Table1[[#This Row],[DISCOUNTED PRICE]]/Table1[[#This Row],[ACTUAL PRICE]]*100</f>
        <v>2949.0166722240747</v>
      </c>
    </row>
    <row r="736" spans="1:14" x14ac:dyDescent="0.25">
      <c r="A736" s="5" t="s">
        <v>6731</v>
      </c>
      <c r="B736" s="5" t="s">
        <v>13761</v>
      </c>
      <c r="C736" s="5" t="s">
        <v>13084</v>
      </c>
      <c r="D736" s="12">
        <v>1815</v>
      </c>
      <c r="E736" s="12">
        <v>3100</v>
      </c>
      <c r="F736" s="20">
        <v>0.41</v>
      </c>
      <c r="G7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36" s="5">
        <v>4.5</v>
      </c>
      <c r="I736" s="6">
        <v>92925</v>
      </c>
      <c r="J736" s="15">
        <f t="shared" si="11"/>
        <v>288067500</v>
      </c>
      <c r="K736" s="15" t="str">
        <f>IF(Table1[[#This Row],[ACTUAL PRICE]]&lt;200, "&lt;200", IF(Table1[[#This Row],[ACTUAL PRICE]]&lt;=500, "200 - 500", "&gt;500"))</f>
        <v>&gt;500</v>
      </c>
      <c r="L736" s="6">
        <f>Table1[[#This Row],[RATING]]*Table1[[#This Row],[RATING COUNT]]</f>
        <v>418162.5</v>
      </c>
      <c r="M736" s="5" t="str">
        <f>IF(Table1[[#This Row],[DISCOUNT PERCENTAGE(%)]]&gt;=50%,"YES", "NO")</f>
        <v>NO</v>
      </c>
      <c r="N736" s="12">
        <f>Table1[[#This Row],[ACTUAL PRICE]]-Table1[[#This Row],[DISCOUNTED PRICE]]/Table1[[#This Row],[ACTUAL PRICE]]*100</f>
        <v>3041.4516129032259</v>
      </c>
    </row>
    <row r="737" spans="1:14" x14ac:dyDescent="0.25">
      <c r="A737" s="5" t="s">
        <v>6742</v>
      </c>
      <c r="B737" s="5" t="s">
        <v>13762</v>
      </c>
      <c r="C737" s="5" t="s">
        <v>14367</v>
      </c>
      <c r="D737" s="12">
        <v>67</v>
      </c>
      <c r="E737" s="12">
        <v>75</v>
      </c>
      <c r="F737" s="20">
        <v>0.11</v>
      </c>
      <c r="G7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737" s="5">
        <v>4.0999999999999996</v>
      </c>
      <c r="I737" s="6">
        <v>1269</v>
      </c>
      <c r="J737" s="15">
        <f t="shared" si="11"/>
        <v>95175</v>
      </c>
      <c r="K737" s="15" t="str">
        <f>IF(Table1[[#This Row],[ACTUAL PRICE]]&lt;200, "&lt;200", IF(Table1[[#This Row],[ACTUAL PRICE]]&lt;=500, "200 - 500", "&gt;500"))</f>
        <v>&lt;200</v>
      </c>
      <c r="L737" s="6">
        <f>Table1[[#This Row],[RATING]]*Table1[[#This Row],[RATING COUNT]]</f>
        <v>5202.8999999999996</v>
      </c>
      <c r="M737" s="5" t="str">
        <f>IF(Table1[[#This Row],[DISCOUNT PERCENTAGE(%)]]&gt;=50%,"YES", "NO")</f>
        <v>NO</v>
      </c>
      <c r="N737" s="12">
        <f>Table1[[#This Row],[ACTUAL PRICE]]-Table1[[#This Row],[DISCOUNTED PRICE]]/Table1[[#This Row],[ACTUAL PRICE]]*100</f>
        <v>-14.333333333333329</v>
      </c>
    </row>
    <row r="738" spans="1:14" x14ac:dyDescent="0.25">
      <c r="A738" s="5" t="s">
        <v>6752</v>
      </c>
      <c r="B738" s="5" t="s">
        <v>13763</v>
      </c>
      <c r="C738" s="5" t="s">
        <v>13084</v>
      </c>
      <c r="D738" s="12">
        <v>1889</v>
      </c>
      <c r="E738" s="12">
        <v>2699</v>
      </c>
      <c r="F738" s="20">
        <v>0.3</v>
      </c>
      <c r="G7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38" s="5">
        <v>4.3</v>
      </c>
      <c r="I738" s="6">
        <v>17394</v>
      </c>
      <c r="J738" s="15">
        <f t="shared" si="11"/>
        <v>46946406</v>
      </c>
      <c r="K738" s="15" t="str">
        <f>IF(Table1[[#This Row],[ACTUAL PRICE]]&lt;200, "&lt;200", IF(Table1[[#This Row],[ACTUAL PRICE]]&lt;=500, "200 - 500", "&gt;500"))</f>
        <v>&gt;500</v>
      </c>
      <c r="L738" s="6">
        <f>Table1[[#This Row],[RATING]]*Table1[[#This Row],[RATING COUNT]]</f>
        <v>74794.2</v>
      </c>
      <c r="M738" s="5" t="str">
        <f>IF(Table1[[#This Row],[DISCOUNT PERCENTAGE(%)]]&gt;=50%,"YES", "NO")</f>
        <v>NO</v>
      </c>
      <c r="N738" s="12">
        <f>Table1[[#This Row],[ACTUAL PRICE]]-Table1[[#This Row],[DISCOUNTED PRICE]]/Table1[[#This Row],[ACTUAL PRICE]]*100</f>
        <v>2629.0111152278623</v>
      </c>
    </row>
    <row r="739" spans="1:14" x14ac:dyDescent="0.25">
      <c r="A739" s="5" t="s">
        <v>6762</v>
      </c>
      <c r="B739" s="5" t="s">
        <v>13764</v>
      </c>
      <c r="C739" s="5" t="s">
        <v>13075</v>
      </c>
      <c r="D739" s="12">
        <v>499</v>
      </c>
      <c r="E739" s="12">
        <v>1499</v>
      </c>
      <c r="F739" s="20">
        <v>0.67</v>
      </c>
      <c r="G7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39" s="5">
        <v>3.6</v>
      </c>
      <c r="I739" s="6">
        <v>9169</v>
      </c>
      <c r="J739" s="15">
        <f t="shared" si="11"/>
        <v>13744331</v>
      </c>
      <c r="K739" s="15" t="str">
        <f>IF(Table1[[#This Row],[ACTUAL PRICE]]&lt;200, "&lt;200", IF(Table1[[#This Row],[ACTUAL PRICE]]&lt;=500, "200 - 500", "&gt;500"))</f>
        <v>&gt;500</v>
      </c>
      <c r="L739" s="6">
        <f>Table1[[#This Row],[RATING]]*Table1[[#This Row],[RATING COUNT]]</f>
        <v>33008.400000000001</v>
      </c>
      <c r="M739" s="5" t="str">
        <f>IF(Table1[[#This Row],[DISCOUNT PERCENTAGE(%)]]&gt;=50%,"YES", "NO")</f>
        <v>YES</v>
      </c>
      <c r="N739" s="12">
        <f>Table1[[#This Row],[ACTUAL PRICE]]-Table1[[#This Row],[DISCOUNTED PRICE]]/Table1[[#This Row],[ACTUAL PRICE]]*100</f>
        <v>1465.7111407605071</v>
      </c>
    </row>
    <row r="740" spans="1:14" x14ac:dyDescent="0.25">
      <c r="A740" s="5" t="s">
        <v>6772</v>
      </c>
      <c r="B740" s="5" t="s">
        <v>13765</v>
      </c>
      <c r="C740" s="5" t="s">
        <v>13084</v>
      </c>
      <c r="D740" s="12">
        <v>499</v>
      </c>
      <c r="E740" s="12">
        <v>999</v>
      </c>
      <c r="F740" s="20">
        <v>0.5</v>
      </c>
      <c r="G7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40" s="5">
        <v>4.4000000000000004</v>
      </c>
      <c r="I740" s="6">
        <v>1030</v>
      </c>
      <c r="J740" s="15">
        <f t="shared" si="11"/>
        <v>1028970</v>
      </c>
      <c r="K740" s="15" t="str">
        <f>IF(Table1[[#This Row],[ACTUAL PRICE]]&lt;200, "&lt;200", IF(Table1[[#This Row],[ACTUAL PRICE]]&lt;=500, "200 - 500", "&gt;500"))</f>
        <v>&gt;500</v>
      </c>
      <c r="L740" s="6">
        <f>Table1[[#This Row],[RATING]]*Table1[[#This Row],[RATING COUNT]]</f>
        <v>4532</v>
      </c>
      <c r="M740" s="5" t="str">
        <f>IF(Table1[[#This Row],[DISCOUNT PERCENTAGE(%)]]&gt;=50%,"YES", "NO")</f>
        <v>YES</v>
      </c>
      <c r="N740" s="12">
        <f>Table1[[#This Row],[ACTUAL PRICE]]-Table1[[#This Row],[DISCOUNTED PRICE]]/Table1[[#This Row],[ACTUAL PRICE]]*100</f>
        <v>949.05005005005</v>
      </c>
    </row>
    <row r="741" spans="1:14" x14ac:dyDescent="0.25">
      <c r="A741" s="5" t="s">
        <v>6782</v>
      </c>
      <c r="B741" s="5" t="s">
        <v>13766</v>
      </c>
      <c r="C741" s="5" t="s">
        <v>13084</v>
      </c>
      <c r="D741" s="12">
        <v>5799</v>
      </c>
      <c r="E741" s="12">
        <v>7999</v>
      </c>
      <c r="F741" s="20">
        <v>0.28000000000000003</v>
      </c>
      <c r="G7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41" s="5">
        <v>4.5</v>
      </c>
      <c r="I741" s="6">
        <v>50273</v>
      </c>
      <c r="J741" s="15">
        <f t="shared" si="11"/>
        <v>402133727</v>
      </c>
      <c r="K741" s="15" t="str">
        <f>IF(Table1[[#This Row],[ACTUAL PRICE]]&lt;200, "&lt;200", IF(Table1[[#This Row],[ACTUAL PRICE]]&lt;=500, "200 - 500", "&gt;500"))</f>
        <v>&gt;500</v>
      </c>
      <c r="L741" s="6">
        <f>Table1[[#This Row],[RATING]]*Table1[[#This Row],[RATING COUNT]]</f>
        <v>226228.5</v>
      </c>
      <c r="M741" s="5" t="str">
        <f>IF(Table1[[#This Row],[DISCOUNT PERCENTAGE(%)]]&gt;=50%,"YES", "NO")</f>
        <v>NO</v>
      </c>
      <c r="N741" s="12">
        <f>Table1[[#This Row],[ACTUAL PRICE]]-Table1[[#This Row],[DISCOUNTED PRICE]]/Table1[[#This Row],[ACTUAL PRICE]]*100</f>
        <v>7926.5034379297413</v>
      </c>
    </row>
    <row r="742" spans="1:14" x14ac:dyDescent="0.25">
      <c r="A742" s="5" t="s">
        <v>6792</v>
      </c>
      <c r="B742" s="5" t="s">
        <v>13767</v>
      </c>
      <c r="C742" s="5" t="s">
        <v>13075</v>
      </c>
      <c r="D742" s="12">
        <v>499</v>
      </c>
      <c r="E742" s="12">
        <v>799</v>
      </c>
      <c r="F742" s="20">
        <v>0.38</v>
      </c>
      <c r="G7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42" s="5">
        <v>3.9</v>
      </c>
      <c r="I742" s="6">
        <v>6742</v>
      </c>
      <c r="J742" s="15">
        <f t="shared" si="11"/>
        <v>5386858</v>
      </c>
      <c r="K742" s="15" t="str">
        <f>IF(Table1[[#This Row],[ACTUAL PRICE]]&lt;200, "&lt;200", IF(Table1[[#This Row],[ACTUAL PRICE]]&lt;=500, "200 - 500", "&gt;500"))</f>
        <v>&gt;500</v>
      </c>
      <c r="L742" s="6">
        <f>Table1[[#This Row],[RATING]]*Table1[[#This Row],[RATING COUNT]]</f>
        <v>26293.8</v>
      </c>
      <c r="M742" s="5" t="str">
        <f>IF(Table1[[#This Row],[DISCOUNT PERCENTAGE(%)]]&gt;=50%,"YES", "NO")</f>
        <v>NO</v>
      </c>
      <c r="N742" s="12">
        <f>Table1[[#This Row],[ACTUAL PRICE]]-Table1[[#This Row],[DISCOUNTED PRICE]]/Table1[[#This Row],[ACTUAL PRICE]]*100</f>
        <v>736.54693366708386</v>
      </c>
    </row>
    <row r="743" spans="1:14" x14ac:dyDescent="0.25">
      <c r="A743" s="5" t="s">
        <v>6803</v>
      </c>
      <c r="B743" s="5" t="s">
        <v>13768</v>
      </c>
      <c r="C743" s="5" t="s">
        <v>13084</v>
      </c>
      <c r="D743" s="12">
        <v>249</v>
      </c>
      <c r="E743" s="12">
        <v>600</v>
      </c>
      <c r="F743" s="20">
        <v>0.59</v>
      </c>
      <c r="G7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43" s="5">
        <v>4</v>
      </c>
      <c r="I743" s="6">
        <v>1208</v>
      </c>
      <c r="J743" s="15">
        <f t="shared" si="11"/>
        <v>724800</v>
      </c>
      <c r="K743" s="15" t="str">
        <f>IF(Table1[[#This Row],[ACTUAL PRICE]]&lt;200, "&lt;200", IF(Table1[[#This Row],[ACTUAL PRICE]]&lt;=500, "200 - 500", "&gt;500"))</f>
        <v>&gt;500</v>
      </c>
      <c r="L743" s="6">
        <f>Table1[[#This Row],[RATING]]*Table1[[#This Row],[RATING COUNT]]</f>
        <v>4832</v>
      </c>
      <c r="M743" s="5" t="str">
        <f>IF(Table1[[#This Row],[DISCOUNT PERCENTAGE(%)]]&gt;=50%,"YES", "NO")</f>
        <v>YES</v>
      </c>
      <c r="N743" s="12">
        <f>Table1[[#This Row],[ACTUAL PRICE]]-Table1[[#This Row],[DISCOUNTED PRICE]]/Table1[[#This Row],[ACTUAL PRICE]]*100</f>
        <v>558.5</v>
      </c>
    </row>
    <row r="744" spans="1:14" x14ac:dyDescent="0.25">
      <c r="A744" s="5" t="s">
        <v>6814</v>
      </c>
      <c r="B744" s="5" t="s">
        <v>13769</v>
      </c>
      <c r="C744" s="5" t="s">
        <v>13084</v>
      </c>
      <c r="D744" s="12">
        <v>4449</v>
      </c>
      <c r="E744" s="12">
        <v>5734</v>
      </c>
      <c r="F744" s="20">
        <v>0.22</v>
      </c>
      <c r="G7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44" s="5">
        <v>4.4000000000000004</v>
      </c>
      <c r="I744" s="6">
        <v>25006</v>
      </c>
      <c r="J744" s="15">
        <f t="shared" si="11"/>
        <v>143384404</v>
      </c>
      <c r="K744" s="15" t="str">
        <f>IF(Table1[[#This Row],[ACTUAL PRICE]]&lt;200, "&lt;200", IF(Table1[[#This Row],[ACTUAL PRICE]]&lt;=500, "200 - 500", "&gt;500"))</f>
        <v>&gt;500</v>
      </c>
      <c r="L744" s="6">
        <f>Table1[[#This Row],[RATING]]*Table1[[#This Row],[RATING COUNT]]</f>
        <v>110026.40000000001</v>
      </c>
      <c r="M744" s="5" t="str">
        <f>IF(Table1[[#This Row],[DISCOUNT PERCENTAGE(%)]]&gt;=50%,"YES", "NO")</f>
        <v>NO</v>
      </c>
      <c r="N744" s="12">
        <f>Table1[[#This Row],[ACTUAL PRICE]]-Table1[[#This Row],[DISCOUNTED PRICE]]/Table1[[#This Row],[ACTUAL PRICE]]*100</f>
        <v>5656.4101848622249</v>
      </c>
    </row>
    <row r="745" spans="1:14" x14ac:dyDescent="0.25">
      <c r="A745" s="5" t="s">
        <v>6823</v>
      </c>
      <c r="B745" s="5" t="s">
        <v>13770</v>
      </c>
      <c r="C745" s="5" t="s">
        <v>13084</v>
      </c>
      <c r="D745" s="12">
        <v>299</v>
      </c>
      <c r="E745" s="12">
        <v>550</v>
      </c>
      <c r="F745" s="20">
        <v>0.46</v>
      </c>
      <c r="G7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45" s="5">
        <v>4.5999999999999996</v>
      </c>
      <c r="I745" s="6">
        <v>33434</v>
      </c>
      <c r="J745" s="15">
        <f t="shared" si="11"/>
        <v>18388700</v>
      </c>
      <c r="K745" s="15" t="str">
        <f>IF(Table1[[#This Row],[ACTUAL PRICE]]&lt;200, "&lt;200", IF(Table1[[#This Row],[ACTUAL PRICE]]&lt;=500, "200 - 500", "&gt;500"))</f>
        <v>&gt;500</v>
      </c>
      <c r="L745" s="6">
        <f>Table1[[#This Row],[RATING]]*Table1[[#This Row],[RATING COUNT]]</f>
        <v>153796.4</v>
      </c>
      <c r="M745" s="5" t="str">
        <f>IF(Table1[[#This Row],[DISCOUNT PERCENTAGE(%)]]&gt;=50%,"YES", "NO")</f>
        <v>NO</v>
      </c>
      <c r="N745" s="12">
        <f>Table1[[#This Row],[ACTUAL PRICE]]-Table1[[#This Row],[DISCOUNTED PRICE]]/Table1[[#This Row],[ACTUAL PRICE]]*100</f>
        <v>495.63636363636363</v>
      </c>
    </row>
    <row r="746" spans="1:14" x14ac:dyDescent="0.25">
      <c r="A746" s="5" t="s">
        <v>6833</v>
      </c>
      <c r="B746" s="5" t="s">
        <v>13771</v>
      </c>
      <c r="C746" s="5" t="s">
        <v>13084</v>
      </c>
      <c r="D746" s="12">
        <v>629</v>
      </c>
      <c r="E746" s="12">
        <v>1390</v>
      </c>
      <c r="F746" s="20">
        <v>0.55000000000000004</v>
      </c>
      <c r="G7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46" s="5">
        <v>4.4000000000000004</v>
      </c>
      <c r="I746" s="6">
        <v>6301</v>
      </c>
      <c r="J746" s="15">
        <f t="shared" si="11"/>
        <v>8758390</v>
      </c>
      <c r="K746" s="15" t="str">
        <f>IF(Table1[[#This Row],[ACTUAL PRICE]]&lt;200, "&lt;200", IF(Table1[[#This Row],[ACTUAL PRICE]]&lt;=500, "200 - 500", "&gt;500"))</f>
        <v>&gt;500</v>
      </c>
      <c r="L746" s="6">
        <f>Table1[[#This Row],[RATING]]*Table1[[#This Row],[RATING COUNT]]</f>
        <v>27724.400000000001</v>
      </c>
      <c r="M746" s="5" t="str">
        <f>IF(Table1[[#This Row],[DISCOUNT PERCENTAGE(%)]]&gt;=50%,"YES", "NO")</f>
        <v>YES</v>
      </c>
      <c r="N746" s="12">
        <f>Table1[[#This Row],[ACTUAL PRICE]]-Table1[[#This Row],[DISCOUNTED PRICE]]/Table1[[#This Row],[ACTUAL PRICE]]*100</f>
        <v>1344.7482014388488</v>
      </c>
    </row>
    <row r="747" spans="1:14" x14ac:dyDescent="0.25">
      <c r="A747" s="5" t="s">
        <v>6843</v>
      </c>
      <c r="B747" s="5" t="s">
        <v>13772</v>
      </c>
      <c r="C747" s="5" t="s">
        <v>13084</v>
      </c>
      <c r="D747" s="12">
        <v>2595</v>
      </c>
      <c r="E747" s="12">
        <v>3295</v>
      </c>
      <c r="F747" s="20">
        <v>0.21</v>
      </c>
      <c r="G7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47" s="5">
        <v>4.4000000000000004</v>
      </c>
      <c r="I747" s="6">
        <v>22618</v>
      </c>
      <c r="J747" s="15">
        <f t="shared" si="11"/>
        <v>74526310</v>
      </c>
      <c r="K747" s="15" t="str">
        <f>IF(Table1[[#This Row],[ACTUAL PRICE]]&lt;200, "&lt;200", IF(Table1[[#This Row],[ACTUAL PRICE]]&lt;=500, "200 - 500", "&gt;500"))</f>
        <v>&gt;500</v>
      </c>
      <c r="L747" s="6">
        <f>Table1[[#This Row],[RATING]]*Table1[[#This Row],[RATING COUNT]]</f>
        <v>99519.200000000012</v>
      </c>
      <c r="M747" s="5" t="str">
        <f>IF(Table1[[#This Row],[DISCOUNT PERCENTAGE(%)]]&gt;=50%,"YES", "NO")</f>
        <v>NO</v>
      </c>
      <c r="N747" s="12">
        <f>Table1[[#This Row],[ACTUAL PRICE]]-Table1[[#This Row],[DISCOUNTED PRICE]]/Table1[[#This Row],[ACTUAL PRICE]]*100</f>
        <v>3216.2443095599392</v>
      </c>
    </row>
    <row r="748" spans="1:14" x14ac:dyDescent="0.25">
      <c r="A748" s="5" t="s">
        <v>6855</v>
      </c>
      <c r="B748" s="5" t="s">
        <v>13773</v>
      </c>
      <c r="C748" s="5" t="s">
        <v>13084</v>
      </c>
      <c r="D748" s="12">
        <v>1799</v>
      </c>
      <c r="E748" s="12">
        <v>2911</v>
      </c>
      <c r="F748" s="20">
        <v>0.38</v>
      </c>
      <c r="G7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48" s="5">
        <v>4.3</v>
      </c>
      <c r="I748" s="6">
        <v>20342</v>
      </c>
      <c r="J748" s="15">
        <f t="shared" si="11"/>
        <v>59215562</v>
      </c>
      <c r="K748" s="15" t="str">
        <f>IF(Table1[[#This Row],[ACTUAL PRICE]]&lt;200, "&lt;200", IF(Table1[[#This Row],[ACTUAL PRICE]]&lt;=500, "200 - 500", "&gt;500"))</f>
        <v>&gt;500</v>
      </c>
      <c r="L748" s="6">
        <f>Table1[[#This Row],[RATING]]*Table1[[#This Row],[RATING COUNT]]</f>
        <v>87470.599999999991</v>
      </c>
      <c r="M748" s="5" t="str">
        <f>IF(Table1[[#This Row],[DISCOUNT PERCENTAGE(%)]]&gt;=50%,"YES", "NO")</f>
        <v>NO</v>
      </c>
      <c r="N748" s="12">
        <f>Table1[[#This Row],[ACTUAL PRICE]]-Table1[[#This Row],[DISCOUNTED PRICE]]/Table1[[#This Row],[ACTUAL PRICE]]*100</f>
        <v>2849.1999312950875</v>
      </c>
    </row>
    <row r="749" spans="1:14" x14ac:dyDescent="0.25">
      <c r="A749" s="5" t="s">
        <v>6865</v>
      </c>
      <c r="B749" s="5" t="s">
        <v>13774</v>
      </c>
      <c r="C749" s="5" t="s">
        <v>14367</v>
      </c>
      <c r="D749" s="12">
        <v>90</v>
      </c>
      <c r="E749" s="12">
        <v>175</v>
      </c>
      <c r="F749" s="20">
        <v>0.49</v>
      </c>
      <c r="G7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49" s="5">
        <v>4.4000000000000004</v>
      </c>
      <c r="I749" s="6">
        <v>7429</v>
      </c>
      <c r="J749" s="15">
        <f t="shared" si="11"/>
        <v>1300075</v>
      </c>
      <c r="K749" s="15" t="str">
        <f>IF(Table1[[#This Row],[ACTUAL PRICE]]&lt;200, "&lt;200", IF(Table1[[#This Row],[ACTUAL PRICE]]&lt;=500, "200 - 500", "&gt;500"))</f>
        <v>&lt;200</v>
      </c>
      <c r="L749" s="6">
        <f>Table1[[#This Row],[RATING]]*Table1[[#This Row],[RATING COUNT]]</f>
        <v>32687.600000000002</v>
      </c>
      <c r="M749" s="5" t="str">
        <f>IF(Table1[[#This Row],[DISCOUNT PERCENTAGE(%)]]&gt;=50%,"YES", "NO")</f>
        <v>NO</v>
      </c>
      <c r="N749" s="12">
        <f>Table1[[#This Row],[ACTUAL PRICE]]-Table1[[#This Row],[DISCOUNTED PRICE]]/Table1[[#This Row],[ACTUAL PRICE]]*100</f>
        <v>123.57142857142858</v>
      </c>
    </row>
    <row r="750" spans="1:14" x14ac:dyDescent="0.25">
      <c r="A750" s="5" t="s">
        <v>6875</v>
      </c>
      <c r="B750" s="5" t="s">
        <v>13775</v>
      </c>
      <c r="C750" s="5" t="s">
        <v>13084</v>
      </c>
      <c r="D750" s="12">
        <v>599</v>
      </c>
      <c r="E750" s="12">
        <v>599</v>
      </c>
      <c r="F750" s="20">
        <v>0</v>
      </c>
      <c r="G7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50" s="5">
        <v>4</v>
      </c>
      <c r="I750" s="6">
        <v>26423</v>
      </c>
      <c r="J750" s="15">
        <f t="shared" si="11"/>
        <v>15827377</v>
      </c>
      <c r="K750" s="15" t="str">
        <f>IF(Table1[[#This Row],[ACTUAL PRICE]]&lt;200, "&lt;200", IF(Table1[[#This Row],[ACTUAL PRICE]]&lt;=500, "200 - 500", "&gt;500"))</f>
        <v>&gt;500</v>
      </c>
      <c r="L750" s="6">
        <f>Table1[[#This Row],[RATING]]*Table1[[#This Row],[RATING COUNT]]</f>
        <v>105692</v>
      </c>
      <c r="M750" s="5" t="str">
        <f>IF(Table1[[#This Row],[DISCOUNT PERCENTAGE(%)]]&gt;=50%,"YES", "NO")</f>
        <v>NO</v>
      </c>
      <c r="N750" s="12">
        <f>Table1[[#This Row],[ACTUAL PRICE]]-Table1[[#This Row],[DISCOUNTED PRICE]]/Table1[[#This Row],[ACTUAL PRICE]]*100</f>
        <v>499</v>
      </c>
    </row>
    <row r="751" spans="1:14" x14ac:dyDescent="0.25">
      <c r="A751" s="5" t="s">
        <v>6885</v>
      </c>
      <c r="B751" s="5" t="s">
        <v>13776</v>
      </c>
      <c r="C751" s="5" t="s">
        <v>13075</v>
      </c>
      <c r="D751" s="12">
        <v>1999</v>
      </c>
      <c r="E751" s="12">
        <v>7999</v>
      </c>
      <c r="F751" s="20">
        <v>0.75</v>
      </c>
      <c r="G7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51" s="5">
        <v>4.2</v>
      </c>
      <c r="I751" s="6">
        <v>31305</v>
      </c>
      <c r="J751" s="15">
        <f t="shared" si="11"/>
        <v>250408695</v>
      </c>
      <c r="K751" s="15" t="str">
        <f>IF(Table1[[#This Row],[ACTUAL PRICE]]&lt;200, "&lt;200", IF(Table1[[#This Row],[ACTUAL PRICE]]&lt;=500, "200 - 500", "&gt;500"))</f>
        <v>&gt;500</v>
      </c>
      <c r="L751" s="6">
        <f>Table1[[#This Row],[RATING]]*Table1[[#This Row],[RATING COUNT]]</f>
        <v>131481</v>
      </c>
      <c r="M751" s="5" t="str">
        <f>IF(Table1[[#This Row],[DISCOUNT PERCENTAGE(%)]]&gt;=50%,"YES", "NO")</f>
        <v>YES</v>
      </c>
      <c r="N751" s="12">
        <f>Table1[[#This Row],[ACTUAL PRICE]]-Table1[[#This Row],[DISCOUNTED PRICE]]/Table1[[#This Row],[ACTUAL PRICE]]*100</f>
        <v>7974.0093761720218</v>
      </c>
    </row>
    <row r="752" spans="1:14" x14ac:dyDescent="0.25">
      <c r="A752" s="5" t="s">
        <v>6895</v>
      </c>
      <c r="B752" s="5" t="s">
        <v>13777</v>
      </c>
      <c r="C752" s="5" t="s">
        <v>13084</v>
      </c>
      <c r="D752" s="12">
        <v>2099</v>
      </c>
      <c r="E752" s="12">
        <v>3250</v>
      </c>
      <c r="F752" s="20">
        <v>0.35</v>
      </c>
      <c r="G7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52" s="5">
        <v>3.8</v>
      </c>
      <c r="I752" s="6">
        <v>11213</v>
      </c>
      <c r="J752" s="15">
        <f t="shared" si="11"/>
        <v>36442250</v>
      </c>
      <c r="K752" s="15" t="str">
        <f>IF(Table1[[#This Row],[ACTUAL PRICE]]&lt;200, "&lt;200", IF(Table1[[#This Row],[ACTUAL PRICE]]&lt;=500, "200 - 500", "&gt;500"))</f>
        <v>&gt;500</v>
      </c>
      <c r="L752" s="6">
        <f>Table1[[#This Row],[RATING]]*Table1[[#This Row],[RATING COUNT]]</f>
        <v>42609.4</v>
      </c>
      <c r="M752" s="5" t="str">
        <f>IF(Table1[[#This Row],[DISCOUNT PERCENTAGE(%)]]&gt;=50%,"YES", "NO")</f>
        <v>NO</v>
      </c>
      <c r="N752" s="12">
        <f>Table1[[#This Row],[ACTUAL PRICE]]-Table1[[#This Row],[DISCOUNTED PRICE]]/Table1[[#This Row],[ACTUAL PRICE]]*100</f>
        <v>3185.4153846153845</v>
      </c>
    </row>
    <row r="753" spans="1:14" x14ac:dyDescent="0.25">
      <c r="A753" s="5" t="s">
        <v>6906</v>
      </c>
      <c r="B753" s="5" t="s">
        <v>13778</v>
      </c>
      <c r="C753" s="5" t="s">
        <v>13084</v>
      </c>
      <c r="D753" s="12">
        <v>179</v>
      </c>
      <c r="E753" s="12">
        <v>499</v>
      </c>
      <c r="F753" s="20">
        <v>0.64</v>
      </c>
      <c r="G7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53" s="5">
        <v>4.0999999999999996</v>
      </c>
      <c r="I753" s="6">
        <v>10174</v>
      </c>
      <c r="J753" s="15">
        <f t="shared" si="11"/>
        <v>5076826</v>
      </c>
      <c r="K753" s="15" t="str">
        <f>IF(Table1[[#This Row],[ACTUAL PRICE]]&lt;200, "&lt;200", IF(Table1[[#This Row],[ACTUAL PRICE]]&lt;=500, "200 - 500", "&gt;500"))</f>
        <v>200 - 500</v>
      </c>
      <c r="L753" s="6">
        <f>Table1[[#This Row],[RATING]]*Table1[[#This Row],[RATING COUNT]]</f>
        <v>41713.399999999994</v>
      </c>
      <c r="M753" s="5" t="str">
        <f>IF(Table1[[#This Row],[DISCOUNT PERCENTAGE(%)]]&gt;=50%,"YES", "NO")</f>
        <v>YES</v>
      </c>
      <c r="N753" s="12">
        <f>Table1[[#This Row],[ACTUAL PRICE]]-Table1[[#This Row],[DISCOUNTED PRICE]]/Table1[[#This Row],[ACTUAL PRICE]]*100</f>
        <v>463.12825651302603</v>
      </c>
    </row>
    <row r="754" spans="1:14" x14ac:dyDescent="0.25">
      <c r="A754" s="5" t="s">
        <v>6917</v>
      </c>
      <c r="B754" s="5" t="s">
        <v>13779</v>
      </c>
      <c r="C754" s="5" t="s">
        <v>13084</v>
      </c>
      <c r="D754" s="12">
        <v>1345</v>
      </c>
      <c r="E754" s="12">
        <v>2295</v>
      </c>
      <c r="F754" s="20">
        <v>0.41</v>
      </c>
      <c r="G7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54" s="5">
        <v>4.2</v>
      </c>
      <c r="I754" s="6">
        <v>17413</v>
      </c>
      <c r="J754" s="15">
        <f t="shared" si="11"/>
        <v>39962835</v>
      </c>
      <c r="K754" s="15" t="str">
        <f>IF(Table1[[#This Row],[ACTUAL PRICE]]&lt;200, "&lt;200", IF(Table1[[#This Row],[ACTUAL PRICE]]&lt;=500, "200 - 500", "&gt;500"))</f>
        <v>&gt;500</v>
      </c>
      <c r="L754" s="6">
        <f>Table1[[#This Row],[RATING]]*Table1[[#This Row],[RATING COUNT]]</f>
        <v>73134.600000000006</v>
      </c>
      <c r="M754" s="5" t="str">
        <f>IF(Table1[[#This Row],[DISCOUNT PERCENTAGE(%)]]&gt;=50%,"YES", "NO")</f>
        <v>NO</v>
      </c>
      <c r="N754" s="12">
        <f>Table1[[#This Row],[ACTUAL PRICE]]-Table1[[#This Row],[DISCOUNTED PRICE]]/Table1[[#This Row],[ACTUAL PRICE]]*100</f>
        <v>2236.3943355119827</v>
      </c>
    </row>
    <row r="755" spans="1:14" x14ac:dyDescent="0.25">
      <c r="A755" s="5" t="s">
        <v>6927</v>
      </c>
      <c r="B755" s="5" t="s">
        <v>13780</v>
      </c>
      <c r="C755" s="5" t="s">
        <v>13075</v>
      </c>
      <c r="D755" s="12">
        <v>349</v>
      </c>
      <c r="E755" s="12">
        <v>995</v>
      </c>
      <c r="F755" s="20">
        <v>0.65</v>
      </c>
      <c r="G7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55" s="5">
        <v>4.2</v>
      </c>
      <c r="I755" s="6">
        <v>6676</v>
      </c>
      <c r="J755" s="15">
        <f t="shared" si="11"/>
        <v>6642620</v>
      </c>
      <c r="K755" s="15" t="str">
        <f>IF(Table1[[#This Row],[ACTUAL PRICE]]&lt;200, "&lt;200", IF(Table1[[#This Row],[ACTUAL PRICE]]&lt;=500, "200 - 500", "&gt;500"))</f>
        <v>&gt;500</v>
      </c>
      <c r="L755" s="6">
        <f>Table1[[#This Row],[RATING]]*Table1[[#This Row],[RATING COUNT]]</f>
        <v>28039.200000000001</v>
      </c>
      <c r="M755" s="5" t="str">
        <f>IF(Table1[[#This Row],[DISCOUNT PERCENTAGE(%)]]&gt;=50%,"YES", "NO")</f>
        <v>YES</v>
      </c>
      <c r="N755" s="12">
        <f>Table1[[#This Row],[ACTUAL PRICE]]-Table1[[#This Row],[DISCOUNTED PRICE]]/Table1[[#This Row],[ACTUAL PRICE]]*100</f>
        <v>959.9246231155779</v>
      </c>
    </row>
    <row r="756" spans="1:14" x14ac:dyDescent="0.25">
      <c r="A756" s="5" t="s">
        <v>6937</v>
      </c>
      <c r="B756" s="5" t="s">
        <v>13781</v>
      </c>
      <c r="C756" s="5" t="s">
        <v>13084</v>
      </c>
      <c r="D756" s="12">
        <v>287</v>
      </c>
      <c r="E756" s="12">
        <v>499</v>
      </c>
      <c r="F756" s="20">
        <v>0.42</v>
      </c>
      <c r="G7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56" s="5">
        <v>4.4000000000000004</v>
      </c>
      <c r="I756" s="6">
        <v>8076</v>
      </c>
      <c r="J756" s="15">
        <f t="shared" si="11"/>
        <v>4029924</v>
      </c>
      <c r="K756" s="15" t="str">
        <f>IF(Table1[[#This Row],[ACTUAL PRICE]]&lt;200, "&lt;200", IF(Table1[[#This Row],[ACTUAL PRICE]]&lt;=500, "200 - 500", "&gt;500"))</f>
        <v>200 - 500</v>
      </c>
      <c r="L756" s="6">
        <f>Table1[[#This Row],[RATING]]*Table1[[#This Row],[RATING COUNT]]</f>
        <v>35534.400000000001</v>
      </c>
      <c r="M756" s="5" t="str">
        <f>IF(Table1[[#This Row],[DISCOUNT PERCENTAGE(%)]]&gt;=50%,"YES", "NO")</f>
        <v>NO</v>
      </c>
      <c r="N756" s="12">
        <f>Table1[[#This Row],[ACTUAL PRICE]]-Table1[[#This Row],[DISCOUNTED PRICE]]/Table1[[#This Row],[ACTUAL PRICE]]*100</f>
        <v>441.48496993987976</v>
      </c>
    </row>
    <row r="757" spans="1:14" x14ac:dyDescent="0.25">
      <c r="A757" s="5" t="s">
        <v>6950</v>
      </c>
      <c r="B757" s="5" t="s">
        <v>13782</v>
      </c>
      <c r="C757" s="5" t="s">
        <v>13084</v>
      </c>
      <c r="D757" s="12">
        <v>349</v>
      </c>
      <c r="E757" s="12">
        <v>450</v>
      </c>
      <c r="F757" s="20">
        <v>0.22</v>
      </c>
      <c r="G7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57" s="5">
        <v>4.0999999999999996</v>
      </c>
      <c r="I757" s="6">
        <v>18656</v>
      </c>
      <c r="J757" s="15">
        <f t="shared" si="11"/>
        <v>8395200</v>
      </c>
      <c r="K757" s="15" t="str">
        <f>IF(Table1[[#This Row],[ACTUAL PRICE]]&lt;200, "&lt;200", IF(Table1[[#This Row],[ACTUAL PRICE]]&lt;=500, "200 - 500", "&gt;500"))</f>
        <v>200 - 500</v>
      </c>
      <c r="L757" s="6">
        <f>Table1[[#This Row],[RATING]]*Table1[[#This Row],[RATING COUNT]]</f>
        <v>76489.599999999991</v>
      </c>
      <c r="M757" s="5" t="str">
        <f>IF(Table1[[#This Row],[DISCOUNT PERCENTAGE(%)]]&gt;=50%,"YES", "NO")</f>
        <v>NO</v>
      </c>
      <c r="N757" s="12">
        <f>Table1[[#This Row],[ACTUAL PRICE]]-Table1[[#This Row],[DISCOUNTED PRICE]]/Table1[[#This Row],[ACTUAL PRICE]]*100</f>
        <v>372.44444444444446</v>
      </c>
    </row>
    <row r="758" spans="1:14" x14ac:dyDescent="0.25">
      <c r="A758" s="5" t="s">
        <v>6960</v>
      </c>
      <c r="B758" s="5" t="s">
        <v>13783</v>
      </c>
      <c r="C758" s="5" t="s">
        <v>13075</v>
      </c>
      <c r="D758" s="12">
        <v>879</v>
      </c>
      <c r="E758" s="12">
        <v>1109</v>
      </c>
      <c r="F758" s="20">
        <v>0.21</v>
      </c>
      <c r="G7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58" s="5">
        <v>4.4000000000000004</v>
      </c>
      <c r="I758" s="6">
        <v>31599</v>
      </c>
      <c r="J758" s="15">
        <f t="shared" si="11"/>
        <v>35043291</v>
      </c>
      <c r="K758" s="15" t="str">
        <f>IF(Table1[[#This Row],[ACTUAL PRICE]]&lt;200, "&lt;200", IF(Table1[[#This Row],[ACTUAL PRICE]]&lt;=500, "200 - 500", "&gt;500"))</f>
        <v>&gt;500</v>
      </c>
      <c r="L758" s="6">
        <f>Table1[[#This Row],[RATING]]*Table1[[#This Row],[RATING COUNT]]</f>
        <v>139035.6</v>
      </c>
      <c r="M758" s="5" t="str">
        <f>IF(Table1[[#This Row],[DISCOUNT PERCENTAGE(%)]]&gt;=50%,"YES", "NO")</f>
        <v>NO</v>
      </c>
      <c r="N758" s="12">
        <f>Table1[[#This Row],[ACTUAL PRICE]]-Table1[[#This Row],[DISCOUNTED PRICE]]/Table1[[#This Row],[ACTUAL PRICE]]*100</f>
        <v>1029.7394048692515</v>
      </c>
    </row>
    <row r="759" spans="1:14" x14ac:dyDescent="0.25">
      <c r="A759" s="5" t="s">
        <v>6971</v>
      </c>
      <c r="B759" s="5" t="s">
        <v>13784</v>
      </c>
      <c r="C759" s="5" t="s">
        <v>13075</v>
      </c>
      <c r="D759" s="12">
        <v>250</v>
      </c>
      <c r="E759" s="12">
        <v>250</v>
      </c>
      <c r="F759" s="20">
        <v>0</v>
      </c>
      <c r="G7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59" s="5">
        <v>3.9</v>
      </c>
      <c r="I759" s="6">
        <v>13971</v>
      </c>
      <c r="J759" s="15">
        <f t="shared" si="11"/>
        <v>3492750</v>
      </c>
      <c r="K759" s="15" t="str">
        <f>IF(Table1[[#This Row],[ACTUAL PRICE]]&lt;200, "&lt;200", IF(Table1[[#This Row],[ACTUAL PRICE]]&lt;=500, "200 - 500", "&gt;500"))</f>
        <v>200 - 500</v>
      </c>
      <c r="L759" s="6">
        <f>Table1[[#This Row],[RATING]]*Table1[[#This Row],[RATING COUNT]]</f>
        <v>54486.9</v>
      </c>
      <c r="M759" s="5" t="str">
        <f>IF(Table1[[#This Row],[DISCOUNT PERCENTAGE(%)]]&gt;=50%,"YES", "NO")</f>
        <v>NO</v>
      </c>
      <c r="N759" s="12">
        <f>Table1[[#This Row],[ACTUAL PRICE]]-Table1[[#This Row],[DISCOUNTED PRICE]]/Table1[[#This Row],[ACTUAL PRICE]]*100</f>
        <v>150</v>
      </c>
    </row>
    <row r="760" spans="1:14" x14ac:dyDescent="0.25">
      <c r="A760" s="5" t="s">
        <v>6980</v>
      </c>
      <c r="B760" s="5" t="s">
        <v>13785</v>
      </c>
      <c r="C760" s="5" t="s">
        <v>13075</v>
      </c>
      <c r="D760" s="12">
        <v>199</v>
      </c>
      <c r="E760" s="12">
        <v>499</v>
      </c>
      <c r="F760" s="20">
        <v>0.6</v>
      </c>
      <c r="G7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60" s="5">
        <v>3.6</v>
      </c>
      <c r="I760" s="6">
        <v>2492</v>
      </c>
      <c r="J760" s="15">
        <f t="shared" si="11"/>
        <v>1243508</v>
      </c>
      <c r="K760" s="15" t="str">
        <f>IF(Table1[[#This Row],[ACTUAL PRICE]]&lt;200, "&lt;200", IF(Table1[[#This Row],[ACTUAL PRICE]]&lt;=500, "200 - 500", "&gt;500"))</f>
        <v>200 - 500</v>
      </c>
      <c r="L760" s="6">
        <f>Table1[[#This Row],[RATING]]*Table1[[#This Row],[RATING COUNT]]</f>
        <v>8971.2000000000007</v>
      </c>
      <c r="M760" s="5" t="str">
        <f>IF(Table1[[#This Row],[DISCOUNT PERCENTAGE(%)]]&gt;=50%,"YES", "NO")</f>
        <v>YES</v>
      </c>
      <c r="N760" s="12">
        <f>Table1[[#This Row],[ACTUAL PRICE]]-Table1[[#This Row],[DISCOUNTED PRICE]]/Table1[[#This Row],[ACTUAL PRICE]]*100</f>
        <v>459.12024048096191</v>
      </c>
    </row>
    <row r="761" spans="1:14" x14ac:dyDescent="0.25">
      <c r="A761" s="5" t="s">
        <v>6994</v>
      </c>
      <c r="B761" s="5" t="s">
        <v>13786</v>
      </c>
      <c r="C761" s="5" t="s">
        <v>13084</v>
      </c>
      <c r="D761" s="12">
        <v>149</v>
      </c>
      <c r="E761" s="12">
        <v>999</v>
      </c>
      <c r="F761" s="20">
        <v>0.85</v>
      </c>
      <c r="G7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61" s="5">
        <v>3.5</v>
      </c>
      <c r="I761" s="6">
        <v>2523</v>
      </c>
      <c r="J761" s="15">
        <f t="shared" si="11"/>
        <v>2520477</v>
      </c>
      <c r="K761" s="15" t="str">
        <f>IF(Table1[[#This Row],[ACTUAL PRICE]]&lt;200, "&lt;200", IF(Table1[[#This Row],[ACTUAL PRICE]]&lt;=500, "200 - 500", "&gt;500"))</f>
        <v>&gt;500</v>
      </c>
      <c r="L761" s="6">
        <f>Table1[[#This Row],[RATING]]*Table1[[#This Row],[RATING COUNT]]</f>
        <v>8830.5</v>
      </c>
      <c r="M761" s="5" t="str">
        <f>IF(Table1[[#This Row],[DISCOUNT PERCENTAGE(%)]]&gt;=50%,"YES", "NO")</f>
        <v>YES</v>
      </c>
      <c r="N761" s="12">
        <f>Table1[[#This Row],[ACTUAL PRICE]]-Table1[[#This Row],[DISCOUNTED PRICE]]/Table1[[#This Row],[ACTUAL PRICE]]*100</f>
        <v>984.0850850850851</v>
      </c>
    </row>
    <row r="762" spans="1:14" x14ac:dyDescent="0.25">
      <c r="A762" s="5" t="s">
        <v>7004</v>
      </c>
      <c r="B762" s="5" t="s">
        <v>13787</v>
      </c>
      <c r="C762" s="5" t="s">
        <v>13084</v>
      </c>
      <c r="D762" s="12">
        <v>469</v>
      </c>
      <c r="E762" s="12">
        <v>1499</v>
      </c>
      <c r="F762" s="20">
        <v>0.69</v>
      </c>
      <c r="G7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62" s="5">
        <v>4.0999999999999996</v>
      </c>
      <c r="I762" s="6">
        <v>352</v>
      </c>
      <c r="J762" s="15">
        <f t="shared" si="11"/>
        <v>527648</v>
      </c>
      <c r="K762" s="15" t="str">
        <f>IF(Table1[[#This Row],[ACTUAL PRICE]]&lt;200, "&lt;200", IF(Table1[[#This Row],[ACTUAL PRICE]]&lt;=500, "200 - 500", "&gt;500"))</f>
        <v>&gt;500</v>
      </c>
      <c r="L762" s="6">
        <f>Table1[[#This Row],[RATING]]*Table1[[#This Row],[RATING COUNT]]</f>
        <v>1443.1999999999998</v>
      </c>
      <c r="M762" s="5" t="str">
        <f>IF(Table1[[#This Row],[DISCOUNT PERCENTAGE(%)]]&gt;=50%,"YES", "NO")</f>
        <v>YES</v>
      </c>
      <c r="N762" s="12">
        <f>Table1[[#This Row],[ACTUAL PRICE]]-Table1[[#This Row],[DISCOUNTED PRICE]]/Table1[[#This Row],[ACTUAL PRICE]]*100</f>
        <v>1467.7124749833222</v>
      </c>
    </row>
    <row r="763" spans="1:14" x14ac:dyDescent="0.25">
      <c r="A763" s="5" t="s">
        <v>7014</v>
      </c>
      <c r="B763" s="5" t="s">
        <v>13788</v>
      </c>
      <c r="C763" s="5" t="s">
        <v>13084</v>
      </c>
      <c r="D763" s="12">
        <v>1187</v>
      </c>
      <c r="E763" s="12">
        <v>1929</v>
      </c>
      <c r="F763" s="20">
        <v>0.38</v>
      </c>
      <c r="G7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63" s="5">
        <v>4.0999999999999996</v>
      </c>
      <c r="I763" s="6">
        <v>1662</v>
      </c>
      <c r="J763" s="15">
        <f t="shared" si="11"/>
        <v>3205998</v>
      </c>
      <c r="K763" s="15" t="str">
        <f>IF(Table1[[#This Row],[ACTUAL PRICE]]&lt;200, "&lt;200", IF(Table1[[#This Row],[ACTUAL PRICE]]&lt;=500, "200 - 500", "&gt;500"))</f>
        <v>&gt;500</v>
      </c>
      <c r="L763" s="6">
        <f>Table1[[#This Row],[RATING]]*Table1[[#This Row],[RATING COUNT]]</f>
        <v>6814.2</v>
      </c>
      <c r="M763" s="5" t="str">
        <f>IF(Table1[[#This Row],[DISCOUNT PERCENTAGE(%)]]&gt;=50%,"YES", "NO")</f>
        <v>NO</v>
      </c>
      <c r="N763" s="12">
        <f>Table1[[#This Row],[ACTUAL PRICE]]-Table1[[#This Row],[DISCOUNTED PRICE]]/Table1[[#This Row],[ACTUAL PRICE]]*100</f>
        <v>1867.4655261793675</v>
      </c>
    </row>
    <row r="764" spans="1:14" x14ac:dyDescent="0.25">
      <c r="A764" s="5" t="s">
        <v>7024</v>
      </c>
      <c r="B764" s="5" t="s">
        <v>13789</v>
      </c>
      <c r="C764" s="5" t="s">
        <v>13084</v>
      </c>
      <c r="D764" s="12">
        <v>849</v>
      </c>
      <c r="E764" s="12">
        <v>1499</v>
      </c>
      <c r="F764" s="20">
        <v>0.43</v>
      </c>
      <c r="G7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64" s="5">
        <v>4</v>
      </c>
      <c r="I764" s="6">
        <v>7352</v>
      </c>
      <c r="J764" s="15">
        <f t="shared" si="11"/>
        <v>11020648</v>
      </c>
      <c r="K764" s="15" t="str">
        <f>IF(Table1[[#This Row],[ACTUAL PRICE]]&lt;200, "&lt;200", IF(Table1[[#This Row],[ACTUAL PRICE]]&lt;=500, "200 - 500", "&gt;500"))</f>
        <v>&gt;500</v>
      </c>
      <c r="L764" s="6">
        <f>Table1[[#This Row],[RATING]]*Table1[[#This Row],[RATING COUNT]]</f>
        <v>29408</v>
      </c>
      <c r="M764" s="5" t="str">
        <f>IF(Table1[[#This Row],[DISCOUNT PERCENTAGE(%)]]&gt;=50%,"YES", "NO")</f>
        <v>NO</v>
      </c>
      <c r="N764" s="12">
        <f>Table1[[#This Row],[ACTUAL PRICE]]-Table1[[#This Row],[DISCOUNTED PRICE]]/Table1[[#This Row],[ACTUAL PRICE]]*100</f>
        <v>1442.3622414943295</v>
      </c>
    </row>
    <row r="765" spans="1:14" x14ac:dyDescent="0.25">
      <c r="A765" s="5" t="s">
        <v>7035</v>
      </c>
      <c r="B765" s="5" t="s">
        <v>13790</v>
      </c>
      <c r="C765" s="5" t="s">
        <v>13084</v>
      </c>
      <c r="D765" s="12">
        <v>328</v>
      </c>
      <c r="E765" s="12">
        <v>399</v>
      </c>
      <c r="F765" s="20">
        <v>0.18</v>
      </c>
      <c r="G7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765" s="5">
        <v>4.0999999999999996</v>
      </c>
      <c r="I765" s="6">
        <v>3441</v>
      </c>
      <c r="J765" s="15">
        <f t="shared" si="11"/>
        <v>1372959</v>
      </c>
      <c r="K765" s="15" t="str">
        <f>IF(Table1[[#This Row],[ACTUAL PRICE]]&lt;200, "&lt;200", IF(Table1[[#This Row],[ACTUAL PRICE]]&lt;=500, "200 - 500", "&gt;500"))</f>
        <v>200 - 500</v>
      </c>
      <c r="L765" s="6">
        <f>Table1[[#This Row],[RATING]]*Table1[[#This Row],[RATING COUNT]]</f>
        <v>14108.099999999999</v>
      </c>
      <c r="M765" s="5" t="str">
        <f>IF(Table1[[#This Row],[DISCOUNT PERCENTAGE(%)]]&gt;=50%,"YES", "NO")</f>
        <v>NO</v>
      </c>
      <c r="N765" s="12">
        <f>Table1[[#This Row],[ACTUAL PRICE]]-Table1[[#This Row],[DISCOUNTED PRICE]]/Table1[[#This Row],[ACTUAL PRICE]]*100</f>
        <v>316.79448621553888</v>
      </c>
    </row>
    <row r="766" spans="1:14" x14ac:dyDescent="0.25">
      <c r="A766" s="5" t="s">
        <v>7045</v>
      </c>
      <c r="B766" s="5" t="s">
        <v>13791</v>
      </c>
      <c r="C766" s="5" t="s">
        <v>13084</v>
      </c>
      <c r="D766" s="12">
        <v>269</v>
      </c>
      <c r="E766" s="12">
        <v>699</v>
      </c>
      <c r="F766" s="20">
        <v>0.62</v>
      </c>
      <c r="G7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66" s="5">
        <v>4</v>
      </c>
      <c r="I766" s="6">
        <v>93</v>
      </c>
      <c r="J766" s="15">
        <f t="shared" si="11"/>
        <v>65007</v>
      </c>
      <c r="K766" s="15" t="str">
        <f>IF(Table1[[#This Row],[ACTUAL PRICE]]&lt;200, "&lt;200", IF(Table1[[#This Row],[ACTUAL PRICE]]&lt;=500, "200 - 500", "&gt;500"))</f>
        <v>&gt;500</v>
      </c>
      <c r="L766" s="6">
        <f>Table1[[#This Row],[RATING]]*Table1[[#This Row],[RATING COUNT]]</f>
        <v>372</v>
      </c>
      <c r="M766" s="5" t="str">
        <f>IF(Table1[[#This Row],[DISCOUNT PERCENTAGE(%)]]&gt;=50%,"YES", "NO")</f>
        <v>YES</v>
      </c>
      <c r="N766" s="12">
        <f>Table1[[#This Row],[ACTUAL PRICE]]-Table1[[#This Row],[DISCOUNTED PRICE]]/Table1[[#This Row],[ACTUAL PRICE]]*100</f>
        <v>660.51645207439196</v>
      </c>
    </row>
    <row r="767" spans="1:14" x14ac:dyDescent="0.25">
      <c r="A767" s="5" t="s">
        <v>7055</v>
      </c>
      <c r="B767" s="5" t="s">
        <v>13792</v>
      </c>
      <c r="C767" s="5" t="s">
        <v>13075</v>
      </c>
      <c r="D767" s="12">
        <v>299</v>
      </c>
      <c r="E767" s="12">
        <v>400</v>
      </c>
      <c r="F767" s="20">
        <v>0.25</v>
      </c>
      <c r="G7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67" s="5">
        <v>3.8</v>
      </c>
      <c r="I767" s="6">
        <v>40895</v>
      </c>
      <c r="J767" s="15">
        <f t="shared" si="11"/>
        <v>16358000</v>
      </c>
      <c r="K767" s="15" t="str">
        <f>IF(Table1[[#This Row],[ACTUAL PRICE]]&lt;200, "&lt;200", IF(Table1[[#This Row],[ACTUAL PRICE]]&lt;=500, "200 - 500", "&gt;500"))</f>
        <v>200 - 500</v>
      </c>
      <c r="L767" s="6">
        <f>Table1[[#This Row],[RATING]]*Table1[[#This Row],[RATING COUNT]]</f>
        <v>155401</v>
      </c>
      <c r="M767" s="5" t="str">
        <f>IF(Table1[[#This Row],[DISCOUNT PERCENTAGE(%)]]&gt;=50%,"YES", "NO")</f>
        <v>NO</v>
      </c>
      <c r="N767" s="12">
        <f>Table1[[#This Row],[ACTUAL PRICE]]-Table1[[#This Row],[DISCOUNTED PRICE]]/Table1[[#This Row],[ACTUAL PRICE]]*100</f>
        <v>325.25</v>
      </c>
    </row>
    <row r="768" spans="1:14" x14ac:dyDescent="0.25">
      <c r="A768" s="5" t="s">
        <v>7066</v>
      </c>
      <c r="B768" s="5" t="s">
        <v>13793</v>
      </c>
      <c r="C768" s="5" t="s">
        <v>13084</v>
      </c>
      <c r="D768" s="12">
        <v>549</v>
      </c>
      <c r="E768" s="12">
        <v>1499</v>
      </c>
      <c r="F768" s="20">
        <v>0.63</v>
      </c>
      <c r="G7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68" s="5">
        <v>4.3</v>
      </c>
      <c r="I768" s="6">
        <v>11006</v>
      </c>
      <c r="J768" s="15">
        <f t="shared" si="11"/>
        <v>16497994</v>
      </c>
      <c r="K768" s="15" t="str">
        <f>IF(Table1[[#This Row],[ACTUAL PRICE]]&lt;200, "&lt;200", IF(Table1[[#This Row],[ACTUAL PRICE]]&lt;=500, "200 - 500", "&gt;500"))</f>
        <v>&gt;500</v>
      </c>
      <c r="L768" s="6">
        <f>Table1[[#This Row],[RATING]]*Table1[[#This Row],[RATING COUNT]]</f>
        <v>47325.799999999996</v>
      </c>
      <c r="M768" s="5" t="str">
        <f>IF(Table1[[#This Row],[DISCOUNT PERCENTAGE(%)]]&gt;=50%,"YES", "NO")</f>
        <v>YES</v>
      </c>
      <c r="N768" s="12">
        <f>Table1[[#This Row],[ACTUAL PRICE]]-Table1[[#This Row],[DISCOUNTED PRICE]]/Table1[[#This Row],[ACTUAL PRICE]]*100</f>
        <v>1462.3755837224817</v>
      </c>
    </row>
    <row r="769" spans="1:14" x14ac:dyDescent="0.25">
      <c r="A769" s="5" t="s">
        <v>7077</v>
      </c>
      <c r="B769" s="5" t="s">
        <v>13762</v>
      </c>
      <c r="C769" s="5" t="s">
        <v>14367</v>
      </c>
      <c r="D769" s="12">
        <v>114</v>
      </c>
      <c r="E769" s="12">
        <v>120</v>
      </c>
      <c r="F769" s="20">
        <v>0.05</v>
      </c>
      <c r="G7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69" s="5">
        <v>4.2</v>
      </c>
      <c r="I769" s="6">
        <v>8938</v>
      </c>
      <c r="J769" s="15">
        <f t="shared" si="11"/>
        <v>1072560</v>
      </c>
      <c r="K769" s="15" t="str">
        <f>IF(Table1[[#This Row],[ACTUAL PRICE]]&lt;200, "&lt;200", IF(Table1[[#This Row],[ACTUAL PRICE]]&lt;=500, "200 - 500", "&gt;500"))</f>
        <v>&lt;200</v>
      </c>
      <c r="L769" s="6">
        <f>Table1[[#This Row],[RATING]]*Table1[[#This Row],[RATING COUNT]]</f>
        <v>37539.599999999999</v>
      </c>
      <c r="M769" s="5" t="str">
        <f>IF(Table1[[#This Row],[DISCOUNT PERCENTAGE(%)]]&gt;=50%,"YES", "NO")</f>
        <v>NO</v>
      </c>
      <c r="N769" s="12">
        <f>Table1[[#This Row],[ACTUAL PRICE]]-Table1[[#This Row],[DISCOUNTED PRICE]]/Table1[[#This Row],[ACTUAL PRICE]]*100</f>
        <v>25</v>
      </c>
    </row>
    <row r="770" spans="1:14" x14ac:dyDescent="0.25">
      <c r="A770" s="5" t="s">
        <v>7087</v>
      </c>
      <c r="B770" s="5" t="s">
        <v>13794</v>
      </c>
      <c r="C770" s="5" t="s">
        <v>14367</v>
      </c>
      <c r="D770" s="12">
        <v>120</v>
      </c>
      <c r="E770" s="12">
        <v>120</v>
      </c>
      <c r="F770" s="20">
        <v>0</v>
      </c>
      <c r="G7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70" s="5">
        <v>4.0999999999999996</v>
      </c>
      <c r="I770" s="6">
        <v>4308</v>
      </c>
      <c r="J770" s="15">
        <f t="shared" ref="J770:J833" si="12">PRODUCT(E770,I770)</f>
        <v>516960</v>
      </c>
      <c r="K770" s="15" t="str">
        <f>IF(Table1[[#This Row],[ACTUAL PRICE]]&lt;200, "&lt;200", IF(Table1[[#This Row],[ACTUAL PRICE]]&lt;=500, "200 - 500", "&gt;500"))</f>
        <v>&lt;200</v>
      </c>
      <c r="L770" s="6">
        <f>Table1[[#This Row],[RATING]]*Table1[[#This Row],[RATING COUNT]]</f>
        <v>17662.8</v>
      </c>
      <c r="M770" s="5" t="str">
        <f>IF(Table1[[#This Row],[DISCOUNT PERCENTAGE(%)]]&gt;=50%,"YES", "NO")</f>
        <v>NO</v>
      </c>
      <c r="N770" s="12">
        <f>Table1[[#This Row],[ACTUAL PRICE]]-Table1[[#This Row],[DISCOUNTED PRICE]]/Table1[[#This Row],[ACTUAL PRICE]]*100</f>
        <v>20</v>
      </c>
    </row>
    <row r="771" spans="1:14" x14ac:dyDescent="0.25">
      <c r="A771" s="5" t="s">
        <v>7101</v>
      </c>
      <c r="B771" s="5" t="s">
        <v>13795</v>
      </c>
      <c r="C771" s="5" t="s">
        <v>13084</v>
      </c>
      <c r="D771" s="12">
        <v>1490</v>
      </c>
      <c r="E771" s="12">
        <v>2295</v>
      </c>
      <c r="F771" s="20">
        <v>0.35</v>
      </c>
      <c r="G7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71" s="5">
        <v>4.5999999999999996</v>
      </c>
      <c r="I771" s="6">
        <v>10652</v>
      </c>
      <c r="J771" s="15">
        <f t="shared" si="12"/>
        <v>24446340</v>
      </c>
      <c r="K771" s="15" t="str">
        <f>IF(Table1[[#This Row],[ACTUAL PRICE]]&lt;200, "&lt;200", IF(Table1[[#This Row],[ACTUAL PRICE]]&lt;=500, "200 - 500", "&gt;500"))</f>
        <v>&gt;500</v>
      </c>
      <c r="L771" s="6">
        <f>Table1[[#This Row],[RATING]]*Table1[[#This Row],[RATING COUNT]]</f>
        <v>48999.199999999997</v>
      </c>
      <c r="M771" s="5" t="str">
        <f>IF(Table1[[#This Row],[DISCOUNT PERCENTAGE(%)]]&gt;=50%,"YES", "NO")</f>
        <v>NO</v>
      </c>
      <c r="N771" s="12">
        <f>Table1[[#This Row],[ACTUAL PRICE]]-Table1[[#This Row],[DISCOUNTED PRICE]]/Table1[[#This Row],[ACTUAL PRICE]]*100</f>
        <v>2230.0762527233114</v>
      </c>
    </row>
    <row r="772" spans="1:14" x14ac:dyDescent="0.25">
      <c r="A772" s="5" t="s">
        <v>7111</v>
      </c>
      <c r="B772" s="5" t="s">
        <v>13796</v>
      </c>
      <c r="C772" s="5" t="s">
        <v>13085</v>
      </c>
      <c r="D772" s="12">
        <v>99</v>
      </c>
      <c r="E772" s="12">
        <v>99</v>
      </c>
      <c r="F772" s="20">
        <v>0</v>
      </c>
      <c r="G7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72" s="5">
        <v>4.3</v>
      </c>
      <c r="I772" s="6">
        <v>5036</v>
      </c>
      <c r="J772" s="15">
        <f t="shared" si="12"/>
        <v>498564</v>
      </c>
      <c r="K772" s="15" t="str">
        <f>IF(Table1[[#This Row],[ACTUAL PRICE]]&lt;200, "&lt;200", IF(Table1[[#This Row],[ACTUAL PRICE]]&lt;=500, "200 - 500", "&gt;500"))</f>
        <v>&lt;200</v>
      </c>
      <c r="L772" s="6">
        <f>Table1[[#This Row],[RATING]]*Table1[[#This Row],[RATING COUNT]]</f>
        <v>21654.799999999999</v>
      </c>
      <c r="M772" s="5" t="str">
        <f>IF(Table1[[#This Row],[DISCOUNT PERCENTAGE(%)]]&gt;=50%,"YES", "NO")</f>
        <v>NO</v>
      </c>
      <c r="N772" s="12">
        <f>Table1[[#This Row],[ACTUAL PRICE]]-Table1[[#This Row],[DISCOUNTED PRICE]]/Table1[[#This Row],[ACTUAL PRICE]]*100</f>
        <v>-1</v>
      </c>
    </row>
    <row r="773" spans="1:14" x14ac:dyDescent="0.25">
      <c r="A773" s="5" t="s">
        <v>7122</v>
      </c>
      <c r="B773" s="5" t="s">
        <v>13797</v>
      </c>
      <c r="C773" s="5" t="s">
        <v>13084</v>
      </c>
      <c r="D773" s="12">
        <v>149</v>
      </c>
      <c r="E773" s="12">
        <v>249</v>
      </c>
      <c r="F773" s="20">
        <v>0.4</v>
      </c>
      <c r="G7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73" s="5">
        <v>4</v>
      </c>
      <c r="I773" s="6">
        <v>5057</v>
      </c>
      <c r="J773" s="15">
        <f t="shared" si="12"/>
        <v>1259193</v>
      </c>
      <c r="K773" s="15" t="str">
        <f>IF(Table1[[#This Row],[ACTUAL PRICE]]&lt;200, "&lt;200", IF(Table1[[#This Row],[ACTUAL PRICE]]&lt;=500, "200 - 500", "&gt;500"))</f>
        <v>200 - 500</v>
      </c>
      <c r="L773" s="6">
        <f>Table1[[#This Row],[RATING]]*Table1[[#This Row],[RATING COUNT]]</f>
        <v>20228</v>
      </c>
      <c r="M773" s="5" t="str">
        <f>IF(Table1[[#This Row],[DISCOUNT PERCENTAGE(%)]]&gt;=50%,"YES", "NO")</f>
        <v>NO</v>
      </c>
      <c r="N773" s="12">
        <f>Table1[[#This Row],[ACTUAL PRICE]]-Table1[[#This Row],[DISCOUNTED PRICE]]/Table1[[#This Row],[ACTUAL PRICE]]*100</f>
        <v>189.16064257028114</v>
      </c>
    </row>
    <row r="774" spans="1:14" x14ac:dyDescent="0.25">
      <c r="A774" s="5" t="s">
        <v>7132</v>
      </c>
      <c r="B774" s="5" t="s">
        <v>13798</v>
      </c>
      <c r="C774" s="5" t="s">
        <v>13084</v>
      </c>
      <c r="D774" s="12">
        <v>575</v>
      </c>
      <c r="E774" s="12">
        <v>2799</v>
      </c>
      <c r="F774" s="20">
        <v>0.79</v>
      </c>
      <c r="G7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74" s="5">
        <v>4.2</v>
      </c>
      <c r="I774" s="6">
        <v>8537</v>
      </c>
      <c r="J774" s="15">
        <f t="shared" si="12"/>
        <v>23895063</v>
      </c>
      <c r="K774" s="15" t="str">
        <f>IF(Table1[[#This Row],[ACTUAL PRICE]]&lt;200, "&lt;200", IF(Table1[[#This Row],[ACTUAL PRICE]]&lt;=500, "200 - 500", "&gt;500"))</f>
        <v>&gt;500</v>
      </c>
      <c r="L774" s="6">
        <f>Table1[[#This Row],[RATING]]*Table1[[#This Row],[RATING COUNT]]</f>
        <v>35855.4</v>
      </c>
      <c r="M774" s="5" t="str">
        <f>IF(Table1[[#This Row],[DISCOUNT PERCENTAGE(%)]]&gt;=50%,"YES", "NO")</f>
        <v>YES</v>
      </c>
      <c r="N774" s="12">
        <f>Table1[[#This Row],[ACTUAL PRICE]]-Table1[[#This Row],[DISCOUNTED PRICE]]/Table1[[#This Row],[ACTUAL PRICE]]*100</f>
        <v>2778.4569489103251</v>
      </c>
    </row>
    <row r="775" spans="1:14" x14ac:dyDescent="0.25">
      <c r="A775" s="5" t="s">
        <v>7142</v>
      </c>
      <c r="B775" s="5" t="s">
        <v>13799</v>
      </c>
      <c r="C775" s="5" t="s">
        <v>14367</v>
      </c>
      <c r="D775" s="12">
        <v>178</v>
      </c>
      <c r="E775" s="12">
        <v>210</v>
      </c>
      <c r="F775" s="20">
        <v>0.15</v>
      </c>
      <c r="G7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775" s="5">
        <v>4.3</v>
      </c>
      <c r="I775" s="6">
        <v>2450</v>
      </c>
      <c r="J775" s="15">
        <f t="shared" si="12"/>
        <v>514500</v>
      </c>
      <c r="K775" s="15" t="str">
        <f>IF(Table1[[#This Row],[ACTUAL PRICE]]&lt;200, "&lt;200", IF(Table1[[#This Row],[ACTUAL PRICE]]&lt;=500, "200 - 500", "&gt;500"))</f>
        <v>200 - 500</v>
      </c>
      <c r="L775" s="6">
        <f>Table1[[#This Row],[RATING]]*Table1[[#This Row],[RATING COUNT]]</f>
        <v>10535</v>
      </c>
      <c r="M775" s="5" t="str">
        <f>IF(Table1[[#This Row],[DISCOUNT PERCENTAGE(%)]]&gt;=50%,"YES", "NO")</f>
        <v>NO</v>
      </c>
      <c r="N775" s="12">
        <f>Table1[[#This Row],[ACTUAL PRICE]]-Table1[[#This Row],[DISCOUNTED PRICE]]/Table1[[#This Row],[ACTUAL PRICE]]*100</f>
        <v>125.23809523809524</v>
      </c>
    </row>
    <row r="776" spans="1:14" x14ac:dyDescent="0.25">
      <c r="A776" s="5" t="s">
        <v>7152</v>
      </c>
      <c r="B776" s="5" t="s">
        <v>13800</v>
      </c>
      <c r="C776" s="5" t="s">
        <v>13075</v>
      </c>
      <c r="D776" s="12">
        <v>1599</v>
      </c>
      <c r="E776" s="12">
        <v>3490</v>
      </c>
      <c r="F776" s="20">
        <v>0.54</v>
      </c>
      <c r="G7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76" s="5">
        <v>3.7</v>
      </c>
      <c r="I776" s="6">
        <v>676</v>
      </c>
      <c r="J776" s="15">
        <f t="shared" si="12"/>
        <v>2359240</v>
      </c>
      <c r="K776" s="15" t="str">
        <f>IF(Table1[[#This Row],[ACTUAL PRICE]]&lt;200, "&lt;200", IF(Table1[[#This Row],[ACTUAL PRICE]]&lt;=500, "200 - 500", "&gt;500"))</f>
        <v>&gt;500</v>
      </c>
      <c r="L776" s="6">
        <f>Table1[[#This Row],[RATING]]*Table1[[#This Row],[RATING COUNT]]</f>
        <v>2501.2000000000003</v>
      </c>
      <c r="M776" s="5" t="str">
        <f>IF(Table1[[#This Row],[DISCOUNT PERCENTAGE(%)]]&gt;=50%,"YES", "NO")</f>
        <v>YES</v>
      </c>
      <c r="N776" s="12">
        <f>Table1[[#This Row],[ACTUAL PRICE]]-Table1[[#This Row],[DISCOUNTED PRICE]]/Table1[[#This Row],[ACTUAL PRICE]]*100</f>
        <v>3444.1833810888252</v>
      </c>
    </row>
    <row r="777" spans="1:14" x14ac:dyDescent="0.25">
      <c r="A777" s="5" t="s">
        <v>7162</v>
      </c>
      <c r="B777" s="5" t="s">
        <v>13801</v>
      </c>
      <c r="C777" s="5" t="s">
        <v>13075</v>
      </c>
      <c r="D777" s="12">
        <v>499</v>
      </c>
      <c r="E777" s="12">
        <v>1299</v>
      </c>
      <c r="F777" s="20">
        <v>0.62</v>
      </c>
      <c r="G7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77" s="5">
        <v>3.9</v>
      </c>
      <c r="I777" s="6">
        <v>1173</v>
      </c>
      <c r="J777" s="15">
        <f t="shared" si="12"/>
        <v>1523727</v>
      </c>
      <c r="K777" s="15" t="str">
        <f>IF(Table1[[#This Row],[ACTUAL PRICE]]&lt;200, "&lt;200", IF(Table1[[#This Row],[ACTUAL PRICE]]&lt;=500, "200 - 500", "&gt;500"))</f>
        <v>&gt;500</v>
      </c>
      <c r="L777" s="6">
        <f>Table1[[#This Row],[RATING]]*Table1[[#This Row],[RATING COUNT]]</f>
        <v>4574.7</v>
      </c>
      <c r="M777" s="5" t="str">
        <f>IF(Table1[[#This Row],[DISCOUNT PERCENTAGE(%)]]&gt;=50%,"YES", "NO")</f>
        <v>YES</v>
      </c>
      <c r="N777" s="12">
        <f>Table1[[#This Row],[ACTUAL PRICE]]-Table1[[#This Row],[DISCOUNTED PRICE]]/Table1[[#This Row],[ACTUAL PRICE]]*100</f>
        <v>1260.5858352578907</v>
      </c>
    </row>
    <row r="778" spans="1:14" x14ac:dyDescent="0.25">
      <c r="A778" s="5" t="s">
        <v>7172</v>
      </c>
      <c r="B778" s="5" t="s">
        <v>13802</v>
      </c>
      <c r="C778" s="5" t="s">
        <v>13084</v>
      </c>
      <c r="D778" s="12">
        <v>199</v>
      </c>
      <c r="E778" s="12">
        <v>499</v>
      </c>
      <c r="F778" s="20">
        <v>0.6</v>
      </c>
      <c r="G7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78" s="5">
        <v>4.3</v>
      </c>
      <c r="I778" s="6">
        <v>9998</v>
      </c>
      <c r="J778" s="15">
        <f t="shared" si="12"/>
        <v>4989002</v>
      </c>
      <c r="K778" s="15" t="str">
        <f>IF(Table1[[#This Row],[ACTUAL PRICE]]&lt;200, "&lt;200", IF(Table1[[#This Row],[ACTUAL PRICE]]&lt;=500, "200 - 500", "&gt;500"))</f>
        <v>200 - 500</v>
      </c>
      <c r="L778" s="6">
        <f>Table1[[#This Row],[RATING]]*Table1[[#This Row],[RATING COUNT]]</f>
        <v>42991.4</v>
      </c>
      <c r="M778" s="5" t="str">
        <f>IF(Table1[[#This Row],[DISCOUNT PERCENTAGE(%)]]&gt;=50%,"YES", "NO")</f>
        <v>YES</v>
      </c>
      <c r="N778" s="12">
        <f>Table1[[#This Row],[ACTUAL PRICE]]-Table1[[#This Row],[DISCOUNTED PRICE]]/Table1[[#This Row],[ACTUAL PRICE]]*100</f>
        <v>459.12024048096191</v>
      </c>
    </row>
    <row r="779" spans="1:14" x14ac:dyDescent="0.25">
      <c r="A779" s="5" t="s">
        <v>7182</v>
      </c>
      <c r="B779" s="5" t="s">
        <v>13803</v>
      </c>
      <c r="C779" s="5" t="s">
        <v>13075</v>
      </c>
      <c r="D779" s="12">
        <v>2499</v>
      </c>
      <c r="E779" s="12">
        <v>5999</v>
      </c>
      <c r="F779" s="20">
        <v>0.57999999999999996</v>
      </c>
      <c r="G7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79" s="5">
        <v>4.0999999999999996</v>
      </c>
      <c r="I779" s="6">
        <v>5852</v>
      </c>
      <c r="J779" s="15">
        <f t="shared" si="12"/>
        <v>35106148</v>
      </c>
      <c r="K779" s="15" t="str">
        <f>IF(Table1[[#This Row],[ACTUAL PRICE]]&lt;200, "&lt;200", IF(Table1[[#This Row],[ACTUAL PRICE]]&lt;=500, "200 - 500", "&gt;500"))</f>
        <v>&gt;500</v>
      </c>
      <c r="L779" s="6">
        <f>Table1[[#This Row],[RATING]]*Table1[[#This Row],[RATING COUNT]]</f>
        <v>23993.199999999997</v>
      </c>
      <c r="M779" s="5" t="str">
        <f>IF(Table1[[#This Row],[DISCOUNT PERCENTAGE(%)]]&gt;=50%,"YES", "NO")</f>
        <v>YES</v>
      </c>
      <c r="N779" s="12">
        <f>Table1[[#This Row],[ACTUAL PRICE]]-Table1[[#This Row],[DISCOUNTED PRICE]]/Table1[[#This Row],[ACTUAL PRICE]]*100</f>
        <v>5957.3430571761965</v>
      </c>
    </row>
    <row r="780" spans="1:14" x14ac:dyDescent="0.25">
      <c r="A780" s="5" t="s">
        <v>7192</v>
      </c>
      <c r="B780" s="5" t="s">
        <v>13804</v>
      </c>
      <c r="C780" s="5" t="s">
        <v>13084</v>
      </c>
      <c r="D780" s="12">
        <v>199</v>
      </c>
      <c r="E780" s="12">
        <v>999</v>
      </c>
      <c r="F780" s="20">
        <v>0.8</v>
      </c>
      <c r="G7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80" s="5">
        <v>4.2</v>
      </c>
      <c r="I780" s="6">
        <v>362</v>
      </c>
      <c r="J780" s="15">
        <f t="shared" si="12"/>
        <v>361638</v>
      </c>
      <c r="K780" s="15" t="str">
        <f>IF(Table1[[#This Row],[ACTUAL PRICE]]&lt;200, "&lt;200", IF(Table1[[#This Row],[ACTUAL PRICE]]&lt;=500, "200 - 500", "&gt;500"))</f>
        <v>&gt;500</v>
      </c>
      <c r="L780" s="6">
        <f>Table1[[#This Row],[RATING]]*Table1[[#This Row],[RATING COUNT]]</f>
        <v>1520.4</v>
      </c>
      <c r="M780" s="5" t="str">
        <f>IF(Table1[[#This Row],[DISCOUNT PERCENTAGE(%)]]&gt;=50%,"YES", "NO")</f>
        <v>YES</v>
      </c>
      <c r="N780" s="12">
        <f>Table1[[#This Row],[ACTUAL PRICE]]-Table1[[#This Row],[DISCOUNTED PRICE]]/Table1[[#This Row],[ACTUAL PRICE]]*100</f>
        <v>979.08008008008005</v>
      </c>
    </row>
    <row r="781" spans="1:14" x14ac:dyDescent="0.25">
      <c r="A781" s="5" t="s">
        <v>7203</v>
      </c>
      <c r="B781" s="5" t="s">
        <v>13805</v>
      </c>
      <c r="C781" s="5" t="s">
        <v>13075</v>
      </c>
      <c r="D781" s="12">
        <v>939</v>
      </c>
      <c r="E781" s="12">
        <v>1800</v>
      </c>
      <c r="F781" s="20">
        <v>0.48</v>
      </c>
      <c r="G7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81" s="5">
        <v>4.5</v>
      </c>
      <c r="I781" s="6">
        <v>205052</v>
      </c>
      <c r="J781" s="15">
        <f t="shared" si="12"/>
        <v>369093600</v>
      </c>
      <c r="K781" s="15" t="str">
        <f>IF(Table1[[#This Row],[ACTUAL PRICE]]&lt;200, "&lt;200", IF(Table1[[#This Row],[ACTUAL PRICE]]&lt;=500, "200 - 500", "&gt;500"))</f>
        <v>&gt;500</v>
      </c>
      <c r="L781" s="6">
        <f>Table1[[#This Row],[RATING]]*Table1[[#This Row],[RATING COUNT]]</f>
        <v>922734</v>
      </c>
      <c r="M781" s="5" t="str">
        <f>IF(Table1[[#This Row],[DISCOUNT PERCENTAGE(%)]]&gt;=50%,"YES", "NO")</f>
        <v>NO</v>
      </c>
      <c r="N781" s="12">
        <f>Table1[[#This Row],[ACTUAL PRICE]]-Table1[[#This Row],[DISCOUNTED PRICE]]/Table1[[#This Row],[ACTUAL PRICE]]*100</f>
        <v>1747.8333333333333</v>
      </c>
    </row>
    <row r="782" spans="1:14" x14ac:dyDescent="0.25">
      <c r="A782" s="5" t="s">
        <v>7213</v>
      </c>
      <c r="B782" s="5" t="s">
        <v>13806</v>
      </c>
      <c r="C782" s="5" t="s">
        <v>13075</v>
      </c>
      <c r="D782" s="12">
        <v>2499</v>
      </c>
      <c r="E782" s="12">
        <v>9999</v>
      </c>
      <c r="F782" s="20">
        <v>0.75</v>
      </c>
      <c r="G7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82" s="5">
        <v>4</v>
      </c>
      <c r="I782" s="6">
        <v>9090</v>
      </c>
      <c r="J782" s="15">
        <f t="shared" si="12"/>
        <v>90890910</v>
      </c>
      <c r="K782" s="15" t="str">
        <f>IF(Table1[[#This Row],[ACTUAL PRICE]]&lt;200, "&lt;200", IF(Table1[[#This Row],[ACTUAL PRICE]]&lt;=500, "200 - 500", "&gt;500"))</f>
        <v>&gt;500</v>
      </c>
      <c r="L782" s="6">
        <f>Table1[[#This Row],[RATING]]*Table1[[#This Row],[RATING COUNT]]</f>
        <v>36360</v>
      </c>
      <c r="M782" s="5" t="str">
        <f>IF(Table1[[#This Row],[DISCOUNT PERCENTAGE(%)]]&gt;=50%,"YES", "NO")</f>
        <v>YES</v>
      </c>
      <c r="N782" s="12">
        <f>Table1[[#This Row],[ACTUAL PRICE]]-Table1[[#This Row],[DISCOUNTED PRICE]]/Table1[[#This Row],[ACTUAL PRICE]]*100</f>
        <v>9974.0075007500745</v>
      </c>
    </row>
    <row r="783" spans="1:14" x14ac:dyDescent="0.25">
      <c r="A783" s="5" t="s">
        <v>7223</v>
      </c>
      <c r="B783" s="5" t="s">
        <v>13807</v>
      </c>
      <c r="C783" s="5" t="s">
        <v>13084</v>
      </c>
      <c r="D783" s="12">
        <v>1439</v>
      </c>
      <c r="E783" s="12">
        <v>2890</v>
      </c>
      <c r="F783" s="20">
        <v>0.5</v>
      </c>
      <c r="G7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83" s="5">
        <v>4.5</v>
      </c>
      <c r="I783" s="6">
        <v>4099</v>
      </c>
      <c r="J783" s="15">
        <f t="shared" si="12"/>
        <v>11846110</v>
      </c>
      <c r="K783" s="15" t="str">
        <f>IF(Table1[[#This Row],[ACTUAL PRICE]]&lt;200, "&lt;200", IF(Table1[[#This Row],[ACTUAL PRICE]]&lt;=500, "200 - 500", "&gt;500"))</f>
        <v>&gt;500</v>
      </c>
      <c r="L783" s="6">
        <f>Table1[[#This Row],[RATING]]*Table1[[#This Row],[RATING COUNT]]</f>
        <v>18445.5</v>
      </c>
      <c r="M783" s="5" t="str">
        <f>IF(Table1[[#This Row],[DISCOUNT PERCENTAGE(%)]]&gt;=50%,"YES", "NO")</f>
        <v>YES</v>
      </c>
      <c r="N783" s="12">
        <f>Table1[[#This Row],[ACTUAL PRICE]]-Table1[[#This Row],[DISCOUNTED PRICE]]/Table1[[#This Row],[ACTUAL PRICE]]*100</f>
        <v>2840.2076124567475</v>
      </c>
    </row>
    <row r="784" spans="1:14" x14ac:dyDescent="0.25">
      <c r="A784" s="5" t="s">
        <v>7233</v>
      </c>
      <c r="B784" s="5" t="s">
        <v>13808</v>
      </c>
      <c r="C784" s="5" t="s">
        <v>13075</v>
      </c>
      <c r="D784" s="12">
        <v>1099</v>
      </c>
      <c r="E784" s="12">
        <v>5999</v>
      </c>
      <c r="F784" s="20">
        <v>0.82</v>
      </c>
      <c r="G7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84" s="5">
        <v>3.5</v>
      </c>
      <c r="I784" s="6">
        <v>12966</v>
      </c>
      <c r="J784" s="15">
        <f t="shared" si="12"/>
        <v>77783034</v>
      </c>
      <c r="K784" s="15" t="str">
        <f>IF(Table1[[#This Row],[ACTUAL PRICE]]&lt;200, "&lt;200", IF(Table1[[#This Row],[ACTUAL PRICE]]&lt;=500, "200 - 500", "&gt;500"))</f>
        <v>&gt;500</v>
      </c>
      <c r="L784" s="6">
        <f>Table1[[#This Row],[RATING]]*Table1[[#This Row],[RATING COUNT]]</f>
        <v>45381</v>
      </c>
      <c r="M784" s="5" t="str">
        <f>IF(Table1[[#This Row],[DISCOUNT PERCENTAGE(%)]]&gt;=50%,"YES", "NO")</f>
        <v>YES</v>
      </c>
      <c r="N784" s="12">
        <f>Table1[[#This Row],[ACTUAL PRICE]]-Table1[[#This Row],[DISCOUNTED PRICE]]/Table1[[#This Row],[ACTUAL PRICE]]*100</f>
        <v>5980.6802800466749</v>
      </c>
    </row>
    <row r="785" spans="1:14" x14ac:dyDescent="0.25">
      <c r="A785" s="5" t="s">
        <v>7242</v>
      </c>
      <c r="B785" s="5" t="s">
        <v>13762</v>
      </c>
      <c r="C785" s="5" t="s">
        <v>14367</v>
      </c>
      <c r="D785" s="12">
        <v>157</v>
      </c>
      <c r="E785" s="12">
        <v>160</v>
      </c>
      <c r="F785" s="20">
        <v>0.02</v>
      </c>
      <c r="G7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85" s="5">
        <v>4.5</v>
      </c>
      <c r="I785" s="6">
        <v>4428</v>
      </c>
      <c r="J785" s="15">
        <f t="shared" si="12"/>
        <v>708480</v>
      </c>
      <c r="K785" s="15" t="str">
        <f>IF(Table1[[#This Row],[ACTUAL PRICE]]&lt;200, "&lt;200", IF(Table1[[#This Row],[ACTUAL PRICE]]&lt;=500, "200 - 500", "&gt;500"))</f>
        <v>&lt;200</v>
      </c>
      <c r="L785" s="6">
        <f>Table1[[#This Row],[RATING]]*Table1[[#This Row],[RATING COUNT]]</f>
        <v>19926</v>
      </c>
      <c r="M785" s="5" t="str">
        <f>IF(Table1[[#This Row],[DISCOUNT PERCENTAGE(%)]]&gt;=50%,"YES", "NO")</f>
        <v>NO</v>
      </c>
      <c r="N785" s="12">
        <f>Table1[[#This Row],[ACTUAL PRICE]]-Table1[[#This Row],[DISCOUNTED PRICE]]/Table1[[#This Row],[ACTUAL PRICE]]*100</f>
        <v>61.875</v>
      </c>
    </row>
    <row r="786" spans="1:14" x14ac:dyDescent="0.25">
      <c r="A786" s="5" t="s">
        <v>7254</v>
      </c>
      <c r="B786" s="5" t="s">
        <v>13809</v>
      </c>
      <c r="C786" s="5" t="s">
        <v>13084</v>
      </c>
      <c r="D786" s="12">
        <v>115</v>
      </c>
      <c r="E786" s="12">
        <v>999</v>
      </c>
      <c r="F786" s="20">
        <v>0.88</v>
      </c>
      <c r="G7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786" s="5">
        <v>3.3</v>
      </c>
      <c r="I786" s="6">
        <v>5692</v>
      </c>
      <c r="J786" s="15">
        <f t="shared" si="12"/>
        <v>5686308</v>
      </c>
      <c r="K786" s="15" t="str">
        <f>IF(Table1[[#This Row],[ACTUAL PRICE]]&lt;200, "&lt;200", IF(Table1[[#This Row],[ACTUAL PRICE]]&lt;=500, "200 - 500", "&gt;500"))</f>
        <v>&gt;500</v>
      </c>
      <c r="L786" s="6">
        <f>Table1[[#This Row],[RATING]]*Table1[[#This Row],[RATING COUNT]]</f>
        <v>18783.599999999999</v>
      </c>
      <c r="M786" s="5" t="str">
        <f>IF(Table1[[#This Row],[DISCOUNT PERCENTAGE(%)]]&gt;=50%,"YES", "NO")</f>
        <v>YES</v>
      </c>
      <c r="N786" s="12">
        <f>Table1[[#This Row],[ACTUAL PRICE]]-Table1[[#This Row],[DISCOUNTED PRICE]]/Table1[[#This Row],[ACTUAL PRICE]]*100</f>
        <v>987.48848848848854</v>
      </c>
    </row>
    <row r="787" spans="1:14" x14ac:dyDescent="0.25">
      <c r="A787" s="5" t="s">
        <v>7264</v>
      </c>
      <c r="B787" s="5" t="s">
        <v>13810</v>
      </c>
      <c r="C787" s="5" t="s">
        <v>13084</v>
      </c>
      <c r="D787" s="12">
        <v>175</v>
      </c>
      <c r="E787" s="12">
        <v>499</v>
      </c>
      <c r="F787" s="20">
        <v>0.65</v>
      </c>
      <c r="G7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87" s="5">
        <v>4.0999999999999996</v>
      </c>
      <c r="I787" s="6">
        <v>21</v>
      </c>
      <c r="J787" s="15">
        <f t="shared" si="12"/>
        <v>10479</v>
      </c>
      <c r="K787" s="15" t="str">
        <f>IF(Table1[[#This Row],[ACTUAL PRICE]]&lt;200, "&lt;200", IF(Table1[[#This Row],[ACTUAL PRICE]]&lt;=500, "200 - 500", "&gt;500"))</f>
        <v>200 - 500</v>
      </c>
      <c r="L787" s="6">
        <f>Table1[[#This Row],[RATING]]*Table1[[#This Row],[RATING COUNT]]</f>
        <v>86.1</v>
      </c>
      <c r="M787" s="5" t="str">
        <f>IF(Table1[[#This Row],[DISCOUNT PERCENTAGE(%)]]&gt;=50%,"YES", "NO")</f>
        <v>YES</v>
      </c>
      <c r="N787" s="12">
        <f>Table1[[#This Row],[ACTUAL PRICE]]-Table1[[#This Row],[DISCOUNTED PRICE]]/Table1[[#This Row],[ACTUAL PRICE]]*100</f>
        <v>463.92985971943887</v>
      </c>
    </row>
    <row r="788" spans="1:14" x14ac:dyDescent="0.25">
      <c r="A788" s="5" t="s">
        <v>7274</v>
      </c>
      <c r="B788" s="5" t="s">
        <v>13811</v>
      </c>
      <c r="C788" s="5" t="s">
        <v>13075</v>
      </c>
      <c r="D788" s="12">
        <v>1999</v>
      </c>
      <c r="E788" s="12">
        <v>4700</v>
      </c>
      <c r="F788" s="20">
        <v>0.56999999999999995</v>
      </c>
      <c r="G7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88" s="5">
        <v>3.8</v>
      </c>
      <c r="I788" s="6">
        <v>1880</v>
      </c>
      <c r="J788" s="15">
        <f t="shared" si="12"/>
        <v>8836000</v>
      </c>
      <c r="K788" s="15" t="str">
        <f>IF(Table1[[#This Row],[ACTUAL PRICE]]&lt;200, "&lt;200", IF(Table1[[#This Row],[ACTUAL PRICE]]&lt;=500, "200 - 500", "&gt;500"))</f>
        <v>&gt;500</v>
      </c>
      <c r="L788" s="6">
        <f>Table1[[#This Row],[RATING]]*Table1[[#This Row],[RATING COUNT]]</f>
        <v>7144</v>
      </c>
      <c r="M788" s="5" t="str">
        <f>IF(Table1[[#This Row],[DISCOUNT PERCENTAGE(%)]]&gt;=50%,"YES", "NO")</f>
        <v>YES</v>
      </c>
      <c r="N788" s="12">
        <f>Table1[[#This Row],[ACTUAL PRICE]]-Table1[[#This Row],[DISCOUNTED PRICE]]/Table1[[#This Row],[ACTUAL PRICE]]*100</f>
        <v>4657.4680851063831</v>
      </c>
    </row>
    <row r="789" spans="1:14" x14ac:dyDescent="0.25">
      <c r="A789" s="5" t="s">
        <v>7284</v>
      </c>
      <c r="B789" s="5" t="s">
        <v>13812</v>
      </c>
      <c r="C789" s="5" t="s">
        <v>13084</v>
      </c>
      <c r="D789" s="12">
        <v>3999</v>
      </c>
      <c r="E789" s="12">
        <v>4332.96</v>
      </c>
      <c r="F789" s="20">
        <v>0.08</v>
      </c>
      <c r="G7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89" s="5">
        <v>3.5</v>
      </c>
      <c r="I789" s="6">
        <v>21762</v>
      </c>
      <c r="J789" s="15">
        <f t="shared" si="12"/>
        <v>94293875.519999996</v>
      </c>
      <c r="K789" s="15" t="str">
        <f>IF(Table1[[#This Row],[ACTUAL PRICE]]&lt;200, "&lt;200", IF(Table1[[#This Row],[ACTUAL PRICE]]&lt;=500, "200 - 500", "&gt;500"))</f>
        <v>&gt;500</v>
      </c>
      <c r="L789" s="6">
        <f>Table1[[#This Row],[RATING]]*Table1[[#This Row],[RATING COUNT]]</f>
        <v>76167</v>
      </c>
      <c r="M789" s="5" t="str">
        <f>IF(Table1[[#This Row],[DISCOUNT PERCENTAGE(%)]]&gt;=50%,"YES", "NO")</f>
        <v>NO</v>
      </c>
      <c r="N789" s="12">
        <f>Table1[[#This Row],[ACTUAL PRICE]]-Table1[[#This Row],[DISCOUNTED PRICE]]/Table1[[#This Row],[ACTUAL PRICE]]*100</f>
        <v>4240.6674332557886</v>
      </c>
    </row>
    <row r="790" spans="1:14" x14ac:dyDescent="0.25">
      <c r="A790" s="5" t="s">
        <v>7295</v>
      </c>
      <c r="B790" s="5" t="s">
        <v>13813</v>
      </c>
      <c r="C790" s="5" t="s">
        <v>13084</v>
      </c>
      <c r="D790" s="12">
        <v>899</v>
      </c>
      <c r="E790" s="12">
        <v>1800</v>
      </c>
      <c r="F790" s="20">
        <v>0.5</v>
      </c>
      <c r="G7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90" s="5">
        <v>4.0999999999999996</v>
      </c>
      <c r="I790" s="6">
        <v>22375</v>
      </c>
      <c r="J790" s="15">
        <f t="shared" si="12"/>
        <v>40275000</v>
      </c>
      <c r="K790" s="15" t="str">
        <f>IF(Table1[[#This Row],[ACTUAL PRICE]]&lt;200, "&lt;200", IF(Table1[[#This Row],[ACTUAL PRICE]]&lt;=500, "200 - 500", "&gt;500"))</f>
        <v>&gt;500</v>
      </c>
      <c r="L790" s="6">
        <f>Table1[[#This Row],[RATING]]*Table1[[#This Row],[RATING COUNT]]</f>
        <v>91737.499999999985</v>
      </c>
      <c r="M790" s="5" t="str">
        <f>IF(Table1[[#This Row],[DISCOUNT PERCENTAGE(%)]]&gt;=50%,"YES", "NO")</f>
        <v>YES</v>
      </c>
      <c r="N790" s="12">
        <f>Table1[[#This Row],[ACTUAL PRICE]]-Table1[[#This Row],[DISCOUNTED PRICE]]/Table1[[#This Row],[ACTUAL PRICE]]*100</f>
        <v>1750.0555555555557</v>
      </c>
    </row>
    <row r="791" spans="1:14" x14ac:dyDescent="0.25">
      <c r="A791" s="5" t="s">
        <v>7305</v>
      </c>
      <c r="B791" s="5" t="s">
        <v>13814</v>
      </c>
      <c r="C791" s="5" t="s">
        <v>13084</v>
      </c>
      <c r="D791" s="12">
        <v>299</v>
      </c>
      <c r="E791" s="12">
        <v>990</v>
      </c>
      <c r="F791" s="20">
        <v>0.7</v>
      </c>
      <c r="G7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91" s="5">
        <v>4.5</v>
      </c>
      <c r="I791" s="6">
        <v>2453</v>
      </c>
      <c r="J791" s="15">
        <f t="shared" si="12"/>
        <v>2428470</v>
      </c>
      <c r="K791" s="15" t="str">
        <f>IF(Table1[[#This Row],[ACTUAL PRICE]]&lt;200, "&lt;200", IF(Table1[[#This Row],[ACTUAL PRICE]]&lt;=500, "200 - 500", "&gt;500"))</f>
        <v>&gt;500</v>
      </c>
      <c r="L791" s="6">
        <f>Table1[[#This Row],[RATING]]*Table1[[#This Row],[RATING COUNT]]</f>
        <v>11038.5</v>
      </c>
      <c r="M791" s="5" t="str">
        <f>IF(Table1[[#This Row],[DISCOUNT PERCENTAGE(%)]]&gt;=50%,"YES", "NO")</f>
        <v>YES</v>
      </c>
      <c r="N791" s="12">
        <f>Table1[[#This Row],[ACTUAL PRICE]]-Table1[[#This Row],[DISCOUNTED PRICE]]/Table1[[#This Row],[ACTUAL PRICE]]*100</f>
        <v>959.79797979797979</v>
      </c>
    </row>
    <row r="792" spans="1:14" x14ac:dyDescent="0.25">
      <c r="A792" s="5" t="s">
        <v>7315</v>
      </c>
      <c r="B792" s="5" t="s">
        <v>13815</v>
      </c>
      <c r="C792" s="5" t="s">
        <v>13084</v>
      </c>
      <c r="D792" s="12">
        <v>3303</v>
      </c>
      <c r="E792" s="12">
        <v>4699</v>
      </c>
      <c r="F792" s="20">
        <v>0.3</v>
      </c>
      <c r="G7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792" s="5">
        <v>4.4000000000000004</v>
      </c>
      <c r="I792" s="6">
        <v>13544</v>
      </c>
      <c r="J792" s="15">
        <f t="shared" si="12"/>
        <v>63643256</v>
      </c>
      <c r="K792" s="15" t="str">
        <f>IF(Table1[[#This Row],[ACTUAL PRICE]]&lt;200, "&lt;200", IF(Table1[[#This Row],[ACTUAL PRICE]]&lt;=500, "200 - 500", "&gt;500"))</f>
        <v>&gt;500</v>
      </c>
      <c r="L792" s="6">
        <f>Table1[[#This Row],[RATING]]*Table1[[#This Row],[RATING COUNT]]</f>
        <v>59593.600000000006</v>
      </c>
      <c r="M792" s="5" t="str">
        <f>IF(Table1[[#This Row],[DISCOUNT PERCENTAGE(%)]]&gt;=50%,"YES", "NO")</f>
        <v>NO</v>
      </c>
      <c r="N792" s="12">
        <f>Table1[[#This Row],[ACTUAL PRICE]]-Table1[[#This Row],[DISCOUNTED PRICE]]/Table1[[#This Row],[ACTUAL PRICE]]*100</f>
        <v>4628.7084486060867</v>
      </c>
    </row>
    <row r="793" spans="1:14" x14ac:dyDescent="0.25">
      <c r="A793" s="5" t="s">
        <v>7325</v>
      </c>
      <c r="B793" s="5" t="s">
        <v>13816</v>
      </c>
      <c r="C793" s="5" t="s">
        <v>13084</v>
      </c>
      <c r="D793" s="12">
        <v>1890</v>
      </c>
      <c r="E793" s="12">
        <v>5490</v>
      </c>
      <c r="F793" s="20">
        <v>0.66</v>
      </c>
      <c r="G7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93" s="5">
        <v>4.0999999999999996</v>
      </c>
      <c r="I793" s="6">
        <v>10976</v>
      </c>
      <c r="J793" s="15">
        <f t="shared" si="12"/>
        <v>60258240</v>
      </c>
      <c r="K793" s="15" t="str">
        <f>IF(Table1[[#This Row],[ACTUAL PRICE]]&lt;200, "&lt;200", IF(Table1[[#This Row],[ACTUAL PRICE]]&lt;=500, "200 - 500", "&gt;500"))</f>
        <v>&gt;500</v>
      </c>
      <c r="L793" s="6">
        <f>Table1[[#This Row],[RATING]]*Table1[[#This Row],[RATING COUNT]]</f>
        <v>45001.599999999999</v>
      </c>
      <c r="M793" s="5" t="str">
        <f>IF(Table1[[#This Row],[DISCOUNT PERCENTAGE(%)]]&gt;=50%,"YES", "NO")</f>
        <v>YES</v>
      </c>
      <c r="N793" s="12">
        <f>Table1[[#This Row],[ACTUAL PRICE]]-Table1[[#This Row],[DISCOUNTED PRICE]]/Table1[[#This Row],[ACTUAL PRICE]]*100</f>
        <v>5455.5737704918029</v>
      </c>
    </row>
    <row r="794" spans="1:14" x14ac:dyDescent="0.25">
      <c r="A794" s="5" t="s">
        <v>7335</v>
      </c>
      <c r="B794" s="5" t="s">
        <v>13817</v>
      </c>
      <c r="C794" s="5" t="s">
        <v>14367</v>
      </c>
      <c r="D794" s="12">
        <v>90</v>
      </c>
      <c r="E794" s="12">
        <v>100</v>
      </c>
      <c r="F794" s="20">
        <v>0.1</v>
      </c>
      <c r="G7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794" s="5">
        <v>4.3</v>
      </c>
      <c r="I794" s="6">
        <v>3061</v>
      </c>
      <c r="J794" s="15">
        <f t="shared" si="12"/>
        <v>306100</v>
      </c>
      <c r="K794" s="15" t="str">
        <f>IF(Table1[[#This Row],[ACTUAL PRICE]]&lt;200, "&lt;200", IF(Table1[[#This Row],[ACTUAL PRICE]]&lt;=500, "200 - 500", "&gt;500"))</f>
        <v>&lt;200</v>
      </c>
      <c r="L794" s="6">
        <f>Table1[[#This Row],[RATING]]*Table1[[#This Row],[RATING COUNT]]</f>
        <v>13162.3</v>
      </c>
      <c r="M794" s="5" t="str">
        <f>IF(Table1[[#This Row],[DISCOUNT PERCENTAGE(%)]]&gt;=50%,"YES", "NO")</f>
        <v>NO</v>
      </c>
      <c r="N794" s="12">
        <f>Table1[[#This Row],[ACTUAL PRICE]]-Table1[[#This Row],[DISCOUNTED PRICE]]/Table1[[#This Row],[ACTUAL PRICE]]*100</f>
        <v>10</v>
      </c>
    </row>
    <row r="795" spans="1:14" x14ac:dyDescent="0.25">
      <c r="A795" s="5" t="s">
        <v>7345</v>
      </c>
      <c r="B795" s="5" t="s">
        <v>13818</v>
      </c>
      <c r="C795" s="5" t="s">
        <v>13075</v>
      </c>
      <c r="D795" s="12">
        <v>1599</v>
      </c>
      <c r="E795" s="12">
        <v>2790</v>
      </c>
      <c r="F795" s="20">
        <v>0.43</v>
      </c>
      <c r="G7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795" s="5">
        <v>3.6</v>
      </c>
      <c r="I795" s="6">
        <v>2272</v>
      </c>
      <c r="J795" s="15">
        <f t="shared" si="12"/>
        <v>6338880</v>
      </c>
      <c r="K795" s="15" t="str">
        <f>IF(Table1[[#This Row],[ACTUAL PRICE]]&lt;200, "&lt;200", IF(Table1[[#This Row],[ACTUAL PRICE]]&lt;=500, "200 - 500", "&gt;500"))</f>
        <v>&gt;500</v>
      </c>
      <c r="L795" s="6">
        <f>Table1[[#This Row],[RATING]]*Table1[[#This Row],[RATING COUNT]]</f>
        <v>8179.2</v>
      </c>
      <c r="M795" s="5" t="str">
        <f>IF(Table1[[#This Row],[DISCOUNT PERCENTAGE(%)]]&gt;=50%,"YES", "NO")</f>
        <v>NO</v>
      </c>
      <c r="N795" s="12">
        <f>Table1[[#This Row],[ACTUAL PRICE]]-Table1[[#This Row],[DISCOUNTED PRICE]]/Table1[[#This Row],[ACTUAL PRICE]]*100</f>
        <v>2732.6881720430106</v>
      </c>
    </row>
    <row r="796" spans="1:14" x14ac:dyDescent="0.25">
      <c r="A796" s="5" t="s">
        <v>7355</v>
      </c>
      <c r="B796" s="5" t="s">
        <v>13819</v>
      </c>
      <c r="C796" s="5" t="s">
        <v>13084</v>
      </c>
      <c r="D796" s="12">
        <v>599</v>
      </c>
      <c r="E796" s="12">
        <v>999</v>
      </c>
      <c r="F796" s="20">
        <v>0.4</v>
      </c>
      <c r="G7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796" s="5">
        <v>4</v>
      </c>
      <c r="I796" s="6">
        <v>7601</v>
      </c>
      <c r="J796" s="15">
        <f t="shared" si="12"/>
        <v>7593399</v>
      </c>
      <c r="K796" s="15" t="str">
        <f>IF(Table1[[#This Row],[ACTUAL PRICE]]&lt;200, "&lt;200", IF(Table1[[#This Row],[ACTUAL PRICE]]&lt;=500, "200 - 500", "&gt;500"))</f>
        <v>&gt;500</v>
      </c>
      <c r="L796" s="6">
        <f>Table1[[#This Row],[RATING]]*Table1[[#This Row],[RATING COUNT]]</f>
        <v>30404</v>
      </c>
      <c r="M796" s="5" t="str">
        <f>IF(Table1[[#This Row],[DISCOUNT PERCENTAGE(%)]]&gt;=50%,"YES", "NO")</f>
        <v>NO</v>
      </c>
      <c r="N796" s="12">
        <f>Table1[[#This Row],[ACTUAL PRICE]]-Table1[[#This Row],[DISCOUNTED PRICE]]/Table1[[#This Row],[ACTUAL PRICE]]*100</f>
        <v>939.04004004004003</v>
      </c>
    </row>
    <row r="797" spans="1:14" x14ac:dyDescent="0.25">
      <c r="A797" s="5" t="s">
        <v>7367</v>
      </c>
      <c r="B797" s="5" t="s">
        <v>13820</v>
      </c>
      <c r="C797" s="5" t="s">
        <v>13084</v>
      </c>
      <c r="D797" s="12">
        <v>425</v>
      </c>
      <c r="E797" s="12">
        <v>899</v>
      </c>
      <c r="F797" s="20">
        <v>0.53</v>
      </c>
      <c r="G7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797" s="5">
        <v>4.5</v>
      </c>
      <c r="I797" s="6">
        <v>4219</v>
      </c>
      <c r="J797" s="15">
        <f t="shared" si="12"/>
        <v>3792881</v>
      </c>
      <c r="K797" s="15" t="str">
        <f>IF(Table1[[#This Row],[ACTUAL PRICE]]&lt;200, "&lt;200", IF(Table1[[#This Row],[ACTUAL PRICE]]&lt;=500, "200 - 500", "&gt;500"))</f>
        <v>&gt;500</v>
      </c>
      <c r="L797" s="6">
        <f>Table1[[#This Row],[RATING]]*Table1[[#This Row],[RATING COUNT]]</f>
        <v>18985.5</v>
      </c>
      <c r="M797" s="5" t="str">
        <f>IF(Table1[[#This Row],[DISCOUNT PERCENTAGE(%)]]&gt;=50%,"YES", "NO")</f>
        <v>YES</v>
      </c>
      <c r="N797" s="12">
        <f>Table1[[#This Row],[ACTUAL PRICE]]-Table1[[#This Row],[DISCOUNTED PRICE]]/Table1[[#This Row],[ACTUAL PRICE]]*100</f>
        <v>851.72525027808672</v>
      </c>
    </row>
    <row r="798" spans="1:14" x14ac:dyDescent="0.25">
      <c r="A798" s="5" t="s">
        <v>7377</v>
      </c>
      <c r="B798" s="5" t="s">
        <v>13821</v>
      </c>
      <c r="C798" s="5" t="s">
        <v>13075</v>
      </c>
      <c r="D798" s="12">
        <v>1499</v>
      </c>
      <c r="E798" s="12">
        <v>3999</v>
      </c>
      <c r="F798" s="20">
        <v>0.63</v>
      </c>
      <c r="G7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798" s="5">
        <v>4.2</v>
      </c>
      <c r="I798" s="6">
        <v>42775</v>
      </c>
      <c r="J798" s="15">
        <f t="shared" si="12"/>
        <v>171057225</v>
      </c>
      <c r="K798" s="15" t="str">
        <f>IF(Table1[[#This Row],[ACTUAL PRICE]]&lt;200, "&lt;200", IF(Table1[[#This Row],[ACTUAL PRICE]]&lt;=500, "200 - 500", "&gt;500"))</f>
        <v>&gt;500</v>
      </c>
      <c r="L798" s="6">
        <f>Table1[[#This Row],[RATING]]*Table1[[#This Row],[RATING COUNT]]</f>
        <v>179655</v>
      </c>
      <c r="M798" s="5" t="str">
        <f>IF(Table1[[#This Row],[DISCOUNT PERCENTAGE(%)]]&gt;=50%,"YES", "NO")</f>
        <v>YES</v>
      </c>
      <c r="N798" s="12">
        <f>Table1[[#This Row],[ACTUAL PRICE]]-Table1[[#This Row],[DISCOUNTED PRICE]]/Table1[[#This Row],[ACTUAL PRICE]]*100</f>
        <v>3961.515628907227</v>
      </c>
    </row>
    <row r="799" spans="1:14" x14ac:dyDescent="0.25">
      <c r="A799" s="5" t="s">
        <v>7386</v>
      </c>
      <c r="B799" s="5" t="s">
        <v>13822</v>
      </c>
      <c r="C799" s="5" t="s">
        <v>13084</v>
      </c>
      <c r="D799" s="12">
        <v>549</v>
      </c>
      <c r="E799" s="12">
        <v>2499</v>
      </c>
      <c r="F799" s="20">
        <v>0.78</v>
      </c>
      <c r="G7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799" s="5">
        <v>4.3</v>
      </c>
      <c r="I799" s="6">
        <v>5556</v>
      </c>
      <c r="J799" s="15">
        <f t="shared" si="12"/>
        <v>13884444</v>
      </c>
      <c r="K799" s="15" t="str">
        <f>IF(Table1[[#This Row],[ACTUAL PRICE]]&lt;200, "&lt;200", IF(Table1[[#This Row],[ACTUAL PRICE]]&lt;=500, "200 - 500", "&gt;500"))</f>
        <v>&gt;500</v>
      </c>
      <c r="L799" s="6">
        <f>Table1[[#This Row],[RATING]]*Table1[[#This Row],[RATING COUNT]]</f>
        <v>23890.799999999999</v>
      </c>
      <c r="M799" s="5" t="str">
        <f>IF(Table1[[#This Row],[DISCOUNT PERCENTAGE(%)]]&gt;=50%,"YES", "NO")</f>
        <v>YES</v>
      </c>
      <c r="N799" s="12">
        <f>Table1[[#This Row],[ACTUAL PRICE]]-Table1[[#This Row],[DISCOUNTED PRICE]]/Table1[[#This Row],[ACTUAL PRICE]]*100</f>
        <v>2477.0312124849938</v>
      </c>
    </row>
    <row r="800" spans="1:14" x14ac:dyDescent="0.25">
      <c r="A800" s="5" t="s">
        <v>7397</v>
      </c>
      <c r="B800" s="5" t="s">
        <v>13823</v>
      </c>
      <c r="C800" s="5" t="s">
        <v>13084</v>
      </c>
      <c r="D800" s="12">
        <v>1295</v>
      </c>
      <c r="E800" s="12">
        <v>1645</v>
      </c>
      <c r="F800" s="20">
        <v>0.21</v>
      </c>
      <c r="G8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00" s="5">
        <v>4.5999999999999996</v>
      </c>
      <c r="I800" s="6">
        <v>12375</v>
      </c>
      <c r="J800" s="15">
        <f t="shared" si="12"/>
        <v>20356875</v>
      </c>
      <c r="K800" s="15" t="str">
        <f>IF(Table1[[#This Row],[ACTUAL PRICE]]&lt;200, "&lt;200", IF(Table1[[#This Row],[ACTUAL PRICE]]&lt;=500, "200 - 500", "&gt;500"))</f>
        <v>&gt;500</v>
      </c>
      <c r="L800" s="6">
        <f>Table1[[#This Row],[RATING]]*Table1[[#This Row],[RATING COUNT]]</f>
        <v>56924.999999999993</v>
      </c>
      <c r="M800" s="5" t="str">
        <f>IF(Table1[[#This Row],[DISCOUNT PERCENTAGE(%)]]&gt;=50%,"YES", "NO")</f>
        <v>NO</v>
      </c>
      <c r="N800" s="12">
        <f>Table1[[#This Row],[ACTUAL PRICE]]-Table1[[#This Row],[DISCOUNTED PRICE]]/Table1[[#This Row],[ACTUAL PRICE]]*100</f>
        <v>1566.2765957446809</v>
      </c>
    </row>
    <row r="801" spans="1:14" x14ac:dyDescent="0.25">
      <c r="A801" s="5" t="s">
        <v>7407</v>
      </c>
      <c r="B801" s="5" t="s">
        <v>13824</v>
      </c>
      <c r="C801" s="5" t="s">
        <v>13085</v>
      </c>
      <c r="D801" s="12">
        <v>310</v>
      </c>
      <c r="E801" s="12">
        <v>310</v>
      </c>
      <c r="F801" s="20">
        <v>0</v>
      </c>
      <c r="G8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01" s="5">
        <v>4.5</v>
      </c>
      <c r="I801" s="6">
        <v>5882</v>
      </c>
      <c r="J801" s="15">
        <f t="shared" si="12"/>
        <v>1823420</v>
      </c>
      <c r="K801" s="15" t="str">
        <f>IF(Table1[[#This Row],[ACTUAL PRICE]]&lt;200, "&lt;200", IF(Table1[[#This Row],[ACTUAL PRICE]]&lt;=500, "200 - 500", "&gt;500"))</f>
        <v>200 - 500</v>
      </c>
      <c r="L801" s="6">
        <f>Table1[[#This Row],[RATING]]*Table1[[#This Row],[RATING COUNT]]</f>
        <v>26469</v>
      </c>
      <c r="M801" s="5" t="str">
        <f>IF(Table1[[#This Row],[DISCOUNT PERCENTAGE(%)]]&gt;=50%,"YES", "NO")</f>
        <v>NO</v>
      </c>
      <c r="N801" s="12">
        <f>Table1[[#This Row],[ACTUAL PRICE]]-Table1[[#This Row],[DISCOUNTED PRICE]]/Table1[[#This Row],[ACTUAL PRICE]]*100</f>
        <v>210</v>
      </c>
    </row>
    <row r="802" spans="1:14" x14ac:dyDescent="0.25">
      <c r="A802" s="5" t="s">
        <v>7419</v>
      </c>
      <c r="B802" s="5" t="s">
        <v>13825</v>
      </c>
      <c r="C802" s="5" t="s">
        <v>13084</v>
      </c>
      <c r="D802" s="12">
        <v>1149</v>
      </c>
      <c r="E802" s="12">
        <v>1499</v>
      </c>
      <c r="F802" s="20">
        <v>0.23</v>
      </c>
      <c r="G8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02" s="5">
        <v>4.0999999999999996</v>
      </c>
      <c r="I802" s="6">
        <v>10443</v>
      </c>
      <c r="J802" s="15">
        <f t="shared" si="12"/>
        <v>15654057</v>
      </c>
      <c r="K802" s="15" t="str">
        <f>IF(Table1[[#This Row],[ACTUAL PRICE]]&lt;200, "&lt;200", IF(Table1[[#This Row],[ACTUAL PRICE]]&lt;=500, "200 - 500", "&gt;500"))</f>
        <v>&gt;500</v>
      </c>
      <c r="L802" s="6">
        <f>Table1[[#This Row],[RATING]]*Table1[[#This Row],[RATING COUNT]]</f>
        <v>42816.299999999996</v>
      </c>
      <c r="M802" s="5" t="str">
        <f>IF(Table1[[#This Row],[DISCOUNT PERCENTAGE(%)]]&gt;=50%,"YES", "NO")</f>
        <v>NO</v>
      </c>
      <c r="N802" s="12">
        <f>Table1[[#This Row],[ACTUAL PRICE]]-Table1[[#This Row],[DISCOUNTED PRICE]]/Table1[[#This Row],[ACTUAL PRICE]]*100</f>
        <v>1422.3488992661773</v>
      </c>
    </row>
    <row r="803" spans="1:14" x14ac:dyDescent="0.25">
      <c r="A803" s="5" t="s">
        <v>7429</v>
      </c>
      <c r="B803" s="5" t="s">
        <v>13826</v>
      </c>
      <c r="C803" s="5" t="s">
        <v>13084</v>
      </c>
      <c r="D803" s="12">
        <v>499</v>
      </c>
      <c r="E803" s="12">
        <v>1299</v>
      </c>
      <c r="F803" s="20">
        <v>0.62</v>
      </c>
      <c r="G8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03" s="5">
        <v>4.5</v>
      </c>
      <c r="I803" s="6">
        <v>434</v>
      </c>
      <c r="J803" s="15">
        <f t="shared" si="12"/>
        <v>563766</v>
      </c>
      <c r="K803" s="15" t="str">
        <f>IF(Table1[[#This Row],[ACTUAL PRICE]]&lt;200, "&lt;200", IF(Table1[[#This Row],[ACTUAL PRICE]]&lt;=500, "200 - 500", "&gt;500"))</f>
        <v>&gt;500</v>
      </c>
      <c r="L803" s="6">
        <f>Table1[[#This Row],[RATING]]*Table1[[#This Row],[RATING COUNT]]</f>
        <v>1953</v>
      </c>
      <c r="M803" s="5" t="str">
        <f>IF(Table1[[#This Row],[DISCOUNT PERCENTAGE(%)]]&gt;=50%,"YES", "NO")</f>
        <v>YES</v>
      </c>
      <c r="N803" s="12">
        <f>Table1[[#This Row],[ACTUAL PRICE]]-Table1[[#This Row],[DISCOUNTED PRICE]]/Table1[[#This Row],[ACTUAL PRICE]]*100</f>
        <v>1260.5858352578907</v>
      </c>
    </row>
    <row r="804" spans="1:14" x14ac:dyDescent="0.25">
      <c r="A804" s="5" t="s">
        <v>7439</v>
      </c>
      <c r="B804" s="5" t="s">
        <v>13827</v>
      </c>
      <c r="C804" s="5" t="s">
        <v>13075</v>
      </c>
      <c r="D804" s="12">
        <v>999</v>
      </c>
      <c r="E804" s="12">
        <v>4199</v>
      </c>
      <c r="F804" s="20">
        <v>0.76</v>
      </c>
      <c r="G8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04" s="5">
        <v>3.5</v>
      </c>
      <c r="I804" s="6">
        <v>1913</v>
      </c>
      <c r="J804" s="15">
        <f t="shared" si="12"/>
        <v>8032687</v>
      </c>
      <c r="K804" s="15" t="str">
        <f>IF(Table1[[#This Row],[ACTUAL PRICE]]&lt;200, "&lt;200", IF(Table1[[#This Row],[ACTUAL PRICE]]&lt;=500, "200 - 500", "&gt;500"))</f>
        <v>&gt;500</v>
      </c>
      <c r="L804" s="6">
        <f>Table1[[#This Row],[RATING]]*Table1[[#This Row],[RATING COUNT]]</f>
        <v>6695.5</v>
      </c>
      <c r="M804" s="5" t="str">
        <f>IF(Table1[[#This Row],[DISCOUNT PERCENTAGE(%)]]&gt;=50%,"YES", "NO")</f>
        <v>YES</v>
      </c>
      <c r="N804" s="12">
        <f>Table1[[#This Row],[ACTUAL PRICE]]-Table1[[#This Row],[DISCOUNTED PRICE]]/Table1[[#This Row],[ACTUAL PRICE]]*100</f>
        <v>4175.2086211002616</v>
      </c>
    </row>
    <row r="805" spans="1:14" x14ac:dyDescent="0.25">
      <c r="A805" s="5" t="s">
        <v>7449</v>
      </c>
      <c r="B805" s="5" t="s">
        <v>13828</v>
      </c>
      <c r="C805" s="5" t="s">
        <v>13084</v>
      </c>
      <c r="D805" s="12">
        <v>1709</v>
      </c>
      <c r="E805" s="12">
        <v>4000</v>
      </c>
      <c r="F805" s="20">
        <v>0.56999999999999995</v>
      </c>
      <c r="G8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05" s="5">
        <v>4.4000000000000004</v>
      </c>
      <c r="I805" s="6">
        <v>3029</v>
      </c>
      <c r="J805" s="15">
        <f t="shared" si="12"/>
        <v>12116000</v>
      </c>
      <c r="K805" s="15" t="str">
        <f>IF(Table1[[#This Row],[ACTUAL PRICE]]&lt;200, "&lt;200", IF(Table1[[#This Row],[ACTUAL PRICE]]&lt;=500, "200 - 500", "&gt;500"))</f>
        <v>&gt;500</v>
      </c>
      <c r="L805" s="6">
        <f>Table1[[#This Row],[RATING]]*Table1[[#This Row],[RATING COUNT]]</f>
        <v>13327.6</v>
      </c>
      <c r="M805" s="5" t="str">
        <f>IF(Table1[[#This Row],[DISCOUNT PERCENTAGE(%)]]&gt;=50%,"YES", "NO")</f>
        <v>YES</v>
      </c>
      <c r="N805" s="12">
        <f>Table1[[#This Row],[ACTUAL PRICE]]-Table1[[#This Row],[DISCOUNTED PRICE]]/Table1[[#This Row],[ACTUAL PRICE]]*100</f>
        <v>3957.2750000000001</v>
      </c>
    </row>
    <row r="806" spans="1:14" x14ac:dyDescent="0.25">
      <c r="A806" s="5" t="s">
        <v>7459</v>
      </c>
      <c r="B806" s="5" t="s">
        <v>13829</v>
      </c>
      <c r="C806" s="5" t="s">
        <v>14367</v>
      </c>
      <c r="D806" s="12">
        <v>250</v>
      </c>
      <c r="E806" s="12">
        <v>250</v>
      </c>
      <c r="F806" s="20">
        <v>0</v>
      </c>
      <c r="G8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06" s="5">
        <v>4.2</v>
      </c>
      <c r="I806" s="6">
        <v>2628</v>
      </c>
      <c r="J806" s="15">
        <f t="shared" si="12"/>
        <v>657000</v>
      </c>
      <c r="K806" s="15" t="str">
        <f>IF(Table1[[#This Row],[ACTUAL PRICE]]&lt;200, "&lt;200", IF(Table1[[#This Row],[ACTUAL PRICE]]&lt;=500, "200 - 500", "&gt;500"))</f>
        <v>200 - 500</v>
      </c>
      <c r="L806" s="6">
        <f>Table1[[#This Row],[RATING]]*Table1[[#This Row],[RATING COUNT]]</f>
        <v>11037.6</v>
      </c>
      <c r="M806" s="5" t="str">
        <f>IF(Table1[[#This Row],[DISCOUNT PERCENTAGE(%)]]&gt;=50%,"YES", "NO")</f>
        <v>NO</v>
      </c>
      <c r="N806" s="12">
        <f>Table1[[#This Row],[ACTUAL PRICE]]-Table1[[#This Row],[DISCOUNTED PRICE]]/Table1[[#This Row],[ACTUAL PRICE]]*100</f>
        <v>150</v>
      </c>
    </row>
    <row r="807" spans="1:14" x14ac:dyDescent="0.25">
      <c r="A807" s="5" t="s">
        <v>7470</v>
      </c>
      <c r="B807" s="5" t="s">
        <v>13830</v>
      </c>
      <c r="C807" s="5" t="s">
        <v>13085</v>
      </c>
      <c r="D807" s="12">
        <v>90</v>
      </c>
      <c r="E807" s="12">
        <v>100</v>
      </c>
      <c r="F807" s="20">
        <v>0.1</v>
      </c>
      <c r="G8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07" s="5">
        <v>4.4000000000000004</v>
      </c>
      <c r="I807" s="6">
        <v>10718</v>
      </c>
      <c r="J807" s="15">
        <f t="shared" si="12"/>
        <v>1071800</v>
      </c>
      <c r="K807" s="15" t="str">
        <f>IF(Table1[[#This Row],[ACTUAL PRICE]]&lt;200, "&lt;200", IF(Table1[[#This Row],[ACTUAL PRICE]]&lt;=500, "200 - 500", "&gt;500"))</f>
        <v>&lt;200</v>
      </c>
      <c r="L807" s="6">
        <f>Table1[[#This Row],[RATING]]*Table1[[#This Row],[RATING COUNT]]</f>
        <v>47159.200000000004</v>
      </c>
      <c r="M807" s="5" t="str">
        <f>IF(Table1[[#This Row],[DISCOUNT PERCENTAGE(%)]]&gt;=50%,"YES", "NO")</f>
        <v>NO</v>
      </c>
      <c r="N807" s="12">
        <f>Table1[[#This Row],[ACTUAL PRICE]]-Table1[[#This Row],[DISCOUNTED PRICE]]/Table1[[#This Row],[ACTUAL PRICE]]*100</f>
        <v>10</v>
      </c>
    </row>
    <row r="808" spans="1:14" x14ac:dyDescent="0.25">
      <c r="A808" s="5" t="s">
        <v>7481</v>
      </c>
      <c r="B808" s="5" t="s">
        <v>13831</v>
      </c>
      <c r="C808" s="5" t="s">
        <v>13075</v>
      </c>
      <c r="D808" s="12">
        <v>2025</v>
      </c>
      <c r="E808" s="12">
        <v>5999</v>
      </c>
      <c r="F808" s="20">
        <v>0.66</v>
      </c>
      <c r="G8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08" s="5">
        <v>4.2</v>
      </c>
      <c r="I808" s="6">
        <v>6233</v>
      </c>
      <c r="J808" s="15">
        <f t="shared" si="12"/>
        <v>37391767</v>
      </c>
      <c r="K808" s="15" t="str">
        <f>IF(Table1[[#This Row],[ACTUAL PRICE]]&lt;200, "&lt;200", IF(Table1[[#This Row],[ACTUAL PRICE]]&lt;=500, "200 - 500", "&gt;500"))</f>
        <v>&gt;500</v>
      </c>
      <c r="L808" s="6">
        <f>Table1[[#This Row],[RATING]]*Table1[[#This Row],[RATING COUNT]]</f>
        <v>26178.600000000002</v>
      </c>
      <c r="M808" s="5" t="str">
        <f>IF(Table1[[#This Row],[DISCOUNT PERCENTAGE(%)]]&gt;=50%,"YES", "NO")</f>
        <v>YES</v>
      </c>
      <c r="N808" s="12">
        <f>Table1[[#This Row],[ACTUAL PRICE]]-Table1[[#This Row],[DISCOUNTED PRICE]]/Table1[[#This Row],[ACTUAL PRICE]]*100</f>
        <v>5965.2443740623439</v>
      </c>
    </row>
    <row r="809" spans="1:14" x14ac:dyDescent="0.25">
      <c r="A809" s="5" t="s">
        <v>7491</v>
      </c>
      <c r="B809" s="5" t="s">
        <v>13832</v>
      </c>
      <c r="C809" s="5" t="s">
        <v>13084</v>
      </c>
      <c r="D809" s="12">
        <v>1495</v>
      </c>
      <c r="E809" s="12">
        <v>1995</v>
      </c>
      <c r="F809" s="20">
        <v>0.25</v>
      </c>
      <c r="G8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09" s="5">
        <v>4.5</v>
      </c>
      <c r="I809" s="6">
        <v>10541</v>
      </c>
      <c r="J809" s="15">
        <f t="shared" si="12"/>
        <v>21029295</v>
      </c>
      <c r="K809" s="15" t="str">
        <f>IF(Table1[[#This Row],[ACTUAL PRICE]]&lt;200, "&lt;200", IF(Table1[[#This Row],[ACTUAL PRICE]]&lt;=500, "200 - 500", "&gt;500"))</f>
        <v>&gt;500</v>
      </c>
      <c r="L809" s="6">
        <f>Table1[[#This Row],[RATING]]*Table1[[#This Row],[RATING COUNT]]</f>
        <v>47434.5</v>
      </c>
      <c r="M809" s="5" t="str">
        <f>IF(Table1[[#This Row],[DISCOUNT PERCENTAGE(%)]]&gt;=50%,"YES", "NO")</f>
        <v>NO</v>
      </c>
      <c r="N809" s="12">
        <f>Table1[[#This Row],[ACTUAL PRICE]]-Table1[[#This Row],[DISCOUNTED PRICE]]/Table1[[#This Row],[ACTUAL PRICE]]*100</f>
        <v>1920.062656641604</v>
      </c>
    </row>
    <row r="810" spans="1:14" x14ac:dyDescent="0.25">
      <c r="A810" s="5" t="s">
        <v>7503</v>
      </c>
      <c r="B810" s="5" t="s">
        <v>13833</v>
      </c>
      <c r="C810" s="5" t="s">
        <v>13075</v>
      </c>
      <c r="D810" s="12">
        <v>899</v>
      </c>
      <c r="E810" s="12">
        <v>1199</v>
      </c>
      <c r="F810" s="20">
        <v>0.25</v>
      </c>
      <c r="G8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10" s="5">
        <v>3.8</v>
      </c>
      <c r="I810" s="6">
        <v>10751</v>
      </c>
      <c r="J810" s="15">
        <f t="shared" si="12"/>
        <v>12890449</v>
      </c>
      <c r="K810" s="15" t="str">
        <f>IF(Table1[[#This Row],[ACTUAL PRICE]]&lt;200, "&lt;200", IF(Table1[[#This Row],[ACTUAL PRICE]]&lt;=500, "200 - 500", "&gt;500"))</f>
        <v>&gt;500</v>
      </c>
      <c r="L810" s="6">
        <f>Table1[[#This Row],[RATING]]*Table1[[#This Row],[RATING COUNT]]</f>
        <v>40853.799999999996</v>
      </c>
      <c r="M810" s="5" t="str">
        <f>IF(Table1[[#This Row],[DISCOUNT PERCENTAGE(%)]]&gt;=50%,"YES", "NO")</f>
        <v>NO</v>
      </c>
      <c r="N810" s="12">
        <f>Table1[[#This Row],[ACTUAL PRICE]]-Table1[[#This Row],[DISCOUNTED PRICE]]/Table1[[#This Row],[ACTUAL PRICE]]*100</f>
        <v>1124.0208507089242</v>
      </c>
    </row>
    <row r="811" spans="1:14" x14ac:dyDescent="0.25">
      <c r="A811" s="5" t="s">
        <v>7513</v>
      </c>
      <c r="B811" s="5" t="s">
        <v>13834</v>
      </c>
      <c r="C811" s="5" t="s">
        <v>13084</v>
      </c>
      <c r="D811" s="12">
        <v>349</v>
      </c>
      <c r="E811" s="12">
        <v>999</v>
      </c>
      <c r="F811" s="20">
        <v>0.65</v>
      </c>
      <c r="G8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11" s="5">
        <v>3.9</v>
      </c>
      <c r="I811" s="6">
        <v>817</v>
      </c>
      <c r="J811" s="15">
        <f t="shared" si="12"/>
        <v>816183</v>
      </c>
      <c r="K811" s="15" t="str">
        <f>IF(Table1[[#This Row],[ACTUAL PRICE]]&lt;200, "&lt;200", IF(Table1[[#This Row],[ACTUAL PRICE]]&lt;=500, "200 - 500", "&gt;500"))</f>
        <v>&gt;500</v>
      </c>
      <c r="L811" s="6">
        <f>Table1[[#This Row],[RATING]]*Table1[[#This Row],[RATING COUNT]]</f>
        <v>3186.2999999999997</v>
      </c>
      <c r="M811" s="5" t="str">
        <f>IF(Table1[[#This Row],[DISCOUNT PERCENTAGE(%)]]&gt;=50%,"YES", "NO")</f>
        <v>YES</v>
      </c>
      <c r="N811" s="12">
        <f>Table1[[#This Row],[ACTUAL PRICE]]-Table1[[#This Row],[DISCOUNTED PRICE]]/Table1[[#This Row],[ACTUAL PRICE]]*100</f>
        <v>964.06506506506503</v>
      </c>
    </row>
    <row r="812" spans="1:14" x14ac:dyDescent="0.25">
      <c r="A812" s="5" t="s">
        <v>7524</v>
      </c>
      <c r="B812" s="5" t="s">
        <v>13835</v>
      </c>
      <c r="C812" s="5" t="s">
        <v>13075</v>
      </c>
      <c r="D812" s="12">
        <v>900</v>
      </c>
      <c r="E812" s="12">
        <v>2499</v>
      </c>
      <c r="F812" s="20">
        <v>0.64</v>
      </c>
      <c r="G8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12" s="5">
        <v>4</v>
      </c>
      <c r="I812" s="6">
        <v>36384</v>
      </c>
      <c r="J812" s="15">
        <f t="shared" si="12"/>
        <v>90923616</v>
      </c>
      <c r="K812" s="15" t="str">
        <f>IF(Table1[[#This Row],[ACTUAL PRICE]]&lt;200, "&lt;200", IF(Table1[[#This Row],[ACTUAL PRICE]]&lt;=500, "200 - 500", "&gt;500"))</f>
        <v>&gt;500</v>
      </c>
      <c r="L812" s="6">
        <f>Table1[[#This Row],[RATING]]*Table1[[#This Row],[RATING COUNT]]</f>
        <v>145536</v>
      </c>
      <c r="M812" s="5" t="str">
        <f>IF(Table1[[#This Row],[DISCOUNT PERCENTAGE(%)]]&gt;=50%,"YES", "NO")</f>
        <v>YES</v>
      </c>
      <c r="N812" s="12">
        <f>Table1[[#This Row],[ACTUAL PRICE]]-Table1[[#This Row],[DISCOUNTED PRICE]]/Table1[[#This Row],[ACTUAL PRICE]]*100</f>
        <v>2462.9855942376953</v>
      </c>
    </row>
    <row r="813" spans="1:14" x14ac:dyDescent="0.25">
      <c r="A813" s="5" t="s">
        <v>7529</v>
      </c>
      <c r="B813" s="5" t="s">
        <v>13836</v>
      </c>
      <c r="C813" s="5" t="s">
        <v>13075</v>
      </c>
      <c r="D813" s="12">
        <v>2490</v>
      </c>
      <c r="E813" s="12">
        <v>3990</v>
      </c>
      <c r="F813" s="20">
        <v>0.38</v>
      </c>
      <c r="G8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13" s="5">
        <v>4.0999999999999996</v>
      </c>
      <c r="I813" s="6">
        <v>3606</v>
      </c>
      <c r="J813" s="15">
        <f t="shared" si="12"/>
        <v>14387940</v>
      </c>
      <c r="K813" s="15" t="str">
        <f>IF(Table1[[#This Row],[ACTUAL PRICE]]&lt;200, "&lt;200", IF(Table1[[#This Row],[ACTUAL PRICE]]&lt;=500, "200 - 500", "&gt;500"))</f>
        <v>&gt;500</v>
      </c>
      <c r="L813" s="6">
        <f>Table1[[#This Row],[RATING]]*Table1[[#This Row],[RATING COUNT]]</f>
        <v>14784.599999999999</v>
      </c>
      <c r="M813" s="5" t="str">
        <f>IF(Table1[[#This Row],[DISCOUNT PERCENTAGE(%)]]&gt;=50%,"YES", "NO")</f>
        <v>NO</v>
      </c>
      <c r="N813" s="12">
        <f>Table1[[#This Row],[ACTUAL PRICE]]-Table1[[#This Row],[DISCOUNTED PRICE]]/Table1[[#This Row],[ACTUAL PRICE]]*100</f>
        <v>3927.593984962406</v>
      </c>
    </row>
    <row r="814" spans="1:14" x14ac:dyDescent="0.25">
      <c r="A814" s="5" t="s">
        <v>7539</v>
      </c>
      <c r="B814" s="5" t="s">
        <v>13837</v>
      </c>
      <c r="C814" s="5" t="s">
        <v>13075</v>
      </c>
      <c r="D814" s="12">
        <v>116</v>
      </c>
      <c r="E814" s="12">
        <v>200</v>
      </c>
      <c r="F814" s="20">
        <v>0.42</v>
      </c>
      <c r="G8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14" s="5">
        <v>4.4000000000000004</v>
      </c>
      <c r="I814" s="6">
        <v>357</v>
      </c>
      <c r="J814" s="15">
        <f t="shared" si="12"/>
        <v>71400</v>
      </c>
      <c r="K814" s="15" t="str">
        <f>IF(Table1[[#This Row],[ACTUAL PRICE]]&lt;200, "&lt;200", IF(Table1[[#This Row],[ACTUAL PRICE]]&lt;=500, "200 - 500", "&gt;500"))</f>
        <v>200 - 500</v>
      </c>
      <c r="L814" s="6">
        <f>Table1[[#This Row],[RATING]]*Table1[[#This Row],[RATING COUNT]]</f>
        <v>1570.8000000000002</v>
      </c>
      <c r="M814" s="5" t="str">
        <f>IF(Table1[[#This Row],[DISCOUNT PERCENTAGE(%)]]&gt;=50%,"YES", "NO")</f>
        <v>NO</v>
      </c>
      <c r="N814" s="12">
        <f>Table1[[#This Row],[ACTUAL PRICE]]-Table1[[#This Row],[DISCOUNTED PRICE]]/Table1[[#This Row],[ACTUAL PRICE]]*100</f>
        <v>142</v>
      </c>
    </row>
    <row r="815" spans="1:14" x14ac:dyDescent="0.25">
      <c r="A815" s="5" t="s">
        <v>7549</v>
      </c>
      <c r="B815" s="5" t="s">
        <v>13838</v>
      </c>
      <c r="C815" s="5" t="s">
        <v>13085</v>
      </c>
      <c r="D815" s="12">
        <v>200</v>
      </c>
      <c r="E815" s="12">
        <v>230</v>
      </c>
      <c r="F815" s="20">
        <v>0.13</v>
      </c>
      <c r="G8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15" s="5">
        <v>4.4000000000000004</v>
      </c>
      <c r="I815" s="6">
        <v>10170</v>
      </c>
      <c r="J815" s="15">
        <f t="shared" si="12"/>
        <v>2339100</v>
      </c>
      <c r="K815" s="15" t="str">
        <f>IF(Table1[[#This Row],[ACTUAL PRICE]]&lt;200, "&lt;200", IF(Table1[[#This Row],[ACTUAL PRICE]]&lt;=500, "200 - 500", "&gt;500"))</f>
        <v>200 - 500</v>
      </c>
      <c r="L815" s="6">
        <f>Table1[[#This Row],[RATING]]*Table1[[#This Row],[RATING COUNT]]</f>
        <v>44748</v>
      </c>
      <c r="M815" s="5" t="str">
        <f>IF(Table1[[#This Row],[DISCOUNT PERCENTAGE(%)]]&gt;=50%,"YES", "NO")</f>
        <v>NO</v>
      </c>
      <c r="N815" s="12">
        <f>Table1[[#This Row],[ACTUAL PRICE]]-Table1[[#This Row],[DISCOUNTED PRICE]]/Table1[[#This Row],[ACTUAL PRICE]]*100</f>
        <v>143.04347826086956</v>
      </c>
    </row>
    <row r="816" spans="1:14" x14ac:dyDescent="0.25">
      <c r="A816" s="5" t="s">
        <v>7559</v>
      </c>
      <c r="B816" s="5" t="s">
        <v>13839</v>
      </c>
      <c r="C816" s="5" t="s">
        <v>13084</v>
      </c>
      <c r="D816" s="12">
        <v>1249</v>
      </c>
      <c r="E816" s="12">
        <v>2796</v>
      </c>
      <c r="F816" s="20">
        <v>0.55000000000000004</v>
      </c>
      <c r="G8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16" s="5">
        <v>4.4000000000000004</v>
      </c>
      <c r="I816" s="6">
        <v>4598</v>
      </c>
      <c r="J816" s="15">
        <f t="shared" si="12"/>
        <v>12856008</v>
      </c>
      <c r="K816" s="15" t="str">
        <f>IF(Table1[[#This Row],[ACTUAL PRICE]]&lt;200, "&lt;200", IF(Table1[[#This Row],[ACTUAL PRICE]]&lt;=500, "200 - 500", "&gt;500"))</f>
        <v>&gt;500</v>
      </c>
      <c r="L816" s="6">
        <f>Table1[[#This Row],[RATING]]*Table1[[#This Row],[RATING COUNT]]</f>
        <v>20231.2</v>
      </c>
      <c r="M816" s="5" t="str">
        <f>IF(Table1[[#This Row],[DISCOUNT PERCENTAGE(%)]]&gt;=50%,"YES", "NO")</f>
        <v>YES</v>
      </c>
      <c r="N816" s="12">
        <f>Table1[[#This Row],[ACTUAL PRICE]]-Table1[[#This Row],[DISCOUNTED PRICE]]/Table1[[#This Row],[ACTUAL PRICE]]*100</f>
        <v>2751.3290414878397</v>
      </c>
    </row>
    <row r="817" spans="1:14" x14ac:dyDescent="0.25">
      <c r="A817" s="5" t="s">
        <v>7569</v>
      </c>
      <c r="B817" s="5" t="s">
        <v>13840</v>
      </c>
      <c r="C817" s="5" t="s">
        <v>13084</v>
      </c>
      <c r="D817" s="12">
        <v>649</v>
      </c>
      <c r="E817" s="12">
        <v>999</v>
      </c>
      <c r="F817" s="20">
        <v>0.35</v>
      </c>
      <c r="G8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17" s="5">
        <v>3.5</v>
      </c>
      <c r="I817" s="6">
        <v>7222</v>
      </c>
      <c r="J817" s="15">
        <f t="shared" si="12"/>
        <v>7214778</v>
      </c>
      <c r="K817" s="15" t="str">
        <f>IF(Table1[[#This Row],[ACTUAL PRICE]]&lt;200, "&lt;200", IF(Table1[[#This Row],[ACTUAL PRICE]]&lt;=500, "200 - 500", "&gt;500"))</f>
        <v>&gt;500</v>
      </c>
      <c r="L817" s="6">
        <f>Table1[[#This Row],[RATING]]*Table1[[#This Row],[RATING COUNT]]</f>
        <v>25277</v>
      </c>
      <c r="M817" s="5" t="str">
        <f>IF(Table1[[#This Row],[DISCOUNT PERCENTAGE(%)]]&gt;=50%,"YES", "NO")</f>
        <v>NO</v>
      </c>
      <c r="N817" s="12">
        <f>Table1[[#This Row],[ACTUAL PRICE]]-Table1[[#This Row],[DISCOUNTED PRICE]]/Table1[[#This Row],[ACTUAL PRICE]]*100</f>
        <v>934.03503503503498</v>
      </c>
    </row>
    <row r="818" spans="1:14" x14ac:dyDescent="0.25">
      <c r="A818" s="5" t="s">
        <v>7580</v>
      </c>
      <c r="B818" s="5" t="s">
        <v>13841</v>
      </c>
      <c r="C818" s="5" t="s">
        <v>13084</v>
      </c>
      <c r="D818" s="12">
        <v>2649</v>
      </c>
      <c r="E818" s="12">
        <v>3499</v>
      </c>
      <c r="F818" s="20">
        <v>0.24</v>
      </c>
      <c r="G8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18" s="5">
        <v>4.5</v>
      </c>
      <c r="I818" s="6">
        <v>1271</v>
      </c>
      <c r="J818" s="15">
        <f t="shared" si="12"/>
        <v>4447229</v>
      </c>
      <c r="K818" s="15" t="str">
        <f>IF(Table1[[#This Row],[ACTUAL PRICE]]&lt;200, "&lt;200", IF(Table1[[#This Row],[ACTUAL PRICE]]&lt;=500, "200 - 500", "&gt;500"))</f>
        <v>&gt;500</v>
      </c>
      <c r="L818" s="6">
        <f>Table1[[#This Row],[RATING]]*Table1[[#This Row],[RATING COUNT]]</f>
        <v>5719.5</v>
      </c>
      <c r="M818" s="5" t="str">
        <f>IF(Table1[[#This Row],[DISCOUNT PERCENTAGE(%)]]&gt;=50%,"YES", "NO")</f>
        <v>NO</v>
      </c>
      <c r="N818" s="12">
        <f>Table1[[#This Row],[ACTUAL PRICE]]-Table1[[#This Row],[DISCOUNTED PRICE]]/Table1[[#This Row],[ACTUAL PRICE]]*100</f>
        <v>3423.2926550442985</v>
      </c>
    </row>
    <row r="819" spans="1:14" x14ac:dyDescent="0.25">
      <c r="A819" s="5" t="s">
        <v>7593</v>
      </c>
      <c r="B819" s="5" t="s">
        <v>13842</v>
      </c>
      <c r="C819" s="5" t="s">
        <v>13084</v>
      </c>
      <c r="D819" s="12">
        <v>596</v>
      </c>
      <c r="E819" s="12">
        <v>723</v>
      </c>
      <c r="F819" s="20">
        <v>0.18</v>
      </c>
      <c r="G8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19" s="5">
        <v>4.4000000000000004</v>
      </c>
      <c r="I819" s="6">
        <v>3219</v>
      </c>
      <c r="J819" s="15">
        <f t="shared" si="12"/>
        <v>2327337</v>
      </c>
      <c r="K819" s="15" t="str">
        <f>IF(Table1[[#This Row],[ACTUAL PRICE]]&lt;200, "&lt;200", IF(Table1[[#This Row],[ACTUAL PRICE]]&lt;=500, "200 - 500", "&gt;500"))</f>
        <v>&gt;500</v>
      </c>
      <c r="L819" s="6">
        <f>Table1[[#This Row],[RATING]]*Table1[[#This Row],[RATING COUNT]]</f>
        <v>14163.6</v>
      </c>
      <c r="M819" s="5" t="str">
        <f>IF(Table1[[#This Row],[DISCOUNT PERCENTAGE(%)]]&gt;=50%,"YES", "NO")</f>
        <v>NO</v>
      </c>
      <c r="N819" s="12">
        <f>Table1[[#This Row],[ACTUAL PRICE]]-Table1[[#This Row],[DISCOUNTED PRICE]]/Table1[[#This Row],[ACTUAL PRICE]]*100</f>
        <v>640.56569847856156</v>
      </c>
    </row>
    <row r="820" spans="1:14" x14ac:dyDescent="0.25">
      <c r="A820" s="5" t="s">
        <v>7603</v>
      </c>
      <c r="B820" s="5" t="s">
        <v>13843</v>
      </c>
      <c r="C820" s="5" t="s">
        <v>13075</v>
      </c>
      <c r="D820" s="12">
        <v>2499</v>
      </c>
      <c r="E820" s="12">
        <v>5999</v>
      </c>
      <c r="F820" s="20">
        <v>0.57999999999999996</v>
      </c>
      <c r="G8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20" s="5">
        <v>4.0999999999999996</v>
      </c>
      <c r="I820" s="6">
        <v>38879</v>
      </c>
      <c r="J820" s="15">
        <f t="shared" si="12"/>
        <v>233235121</v>
      </c>
      <c r="K820" s="15" t="str">
        <f>IF(Table1[[#This Row],[ACTUAL PRICE]]&lt;200, "&lt;200", IF(Table1[[#This Row],[ACTUAL PRICE]]&lt;=500, "200 - 500", "&gt;500"))</f>
        <v>&gt;500</v>
      </c>
      <c r="L820" s="6">
        <f>Table1[[#This Row],[RATING]]*Table1[[#This Row],[RATING COUNT]]</f>
        <v>159403.9</v>
      </c>
      <c r="M820" s="5" t="str">
        <f>IF(Table1[[#This Row],[DISCOUNT PERCENTAGE(%)]]&gt;=50%,"YES", "NO")</f>
        <v>YES</v>
      </c>
      <c r="N820" s="12">
        <f>Table1[[#This Row],[ACTUAL PRICE]]-Table1[[#This Row],[DISCOUNTED PRICE]]/Table1[[#This Row],[ACTUAL PRICE]]*100</f>
        <v>5957.3430571761965</v>
      </c>
    </row>
    <row r="821" spans="1:14" x14ac:dyDescent="0.25">
      <c r="A821" s="5" t="s">
        <v>7608</v>
      </c>
      <c r="B821" s="5" t="s">
        <v>13844</v>
      </c>
      <c r="C821" s="5" t="s">
        <v>13075</v>
      </c>
      <c r="D821" s="12">
        <v>4999</v>
      </c>
      <c r="E821" s="12">
        <v>12499</v>
      </c>
      <c r="F821" s="20">
        <v>0.6</v>
      </c>
      <c r="G8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21" s="5">
        <v>4.2</v>
      </c>
      <c r="I821" s="6">
        <v>4541</v>
      </c>
      <c r="J821" s="15">
        <f t="shared" si="12"/>
        <v>56757959</v>
      </c>
      <c r="K821" s="15" t="str">
        <f>IF(Table1[[#This Row],[ACTUAL PRICE]]&lt;200, "&lt;200", IF(Table1[[#This Row],[ACTUAL PRICE]]&lt;=500, "200 - 500", "&gt;500"))</f>
        <v>&gt;500</v>
      </c>
      <c r="L821" s="6">
        <f>Table1[[#This Row],[RATING]]*Table1[[#This Row],[RATING COUNT]]</f>
        <v>19072.2</v>
      </c>
      <c r="M821" s="5" t="str">
        <f>IF(Table1[[#This Row],[DISCOUNT PERCENTAGE(%)]]&gt;=50%,"YES", "NO")</f>
        <v>YES</v>
      </c>
      <c r="N821" s="12">
        <f>Table1[[#This Row],[ACTUAL PRICE]]-Table1[[#This Row],[DISCOUNTED PRICE]]/Table1[[#This Row],[ACTUAL PRICE]]*100</f>
        <v>12459.004800384031</v>
      </c>
    </row>
    <row r="822" spans="1:14" x14ac:dyDescent="0.25">
      <c r="A822" s="5" t="s">
        <v>7619</v>
      </c>
      <c r="B822" s="5" t="s">
        <v>13845</v>
      </c>
      <c r="C822" s="5" t="s">
        <v>13075</v>
      </c>
      <c r="D822" s="12">
        <v>399</v>
      </c>
      <c r="E822" s="12">
        <v>1290</v>
      </c>
      <c r="F822" s="20">
        <v>0.69</v>
      </c>
      <c r="G8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22" s="5">
        <v>4.2</v>
      </c>
      <c r="I822" s="6">
        <v>76042</v>
      </c>
      <c r="J822" s="15">
        <f t="shared" si="12"/>
        <v>98094180</v>
      </c>
      <c r="K822" s="15" t="str">
        <f>IF(Table1[[#This Row],[ACTUAL PRICE]]&lt;200, "&lt;200", IF(Table1[[#This Row],[ACTUAL PRICE]]&lt;=500, "200 - 500", "&gt;500"))</f>
        <v>&gt;500</v>
      </c>
      <c r="L822" s="6">
        <f>Table1[[#This Row],[RATING]]*Table1[[#This Row],[RATING COUNT]]</f>
        <v>319376.40000000002</v>
      </c>
      <c r="M822" s="5" t="str">
        <f>IF(Table1[[#This Row],[DISCOUNT PERCENTAGE(%)]]&gt;=50%,"YES", "NO")</f>
        <v>YES</v>
      </c>
      <c r="N822" s="12">
        <f>Table1[[#This Row],[ACTUAL PRICE]]-Table1[[#This Row],[DISCOUNTED PRICE]]/Table1[[#This Row],[ACTUAL PRICE]]*100</f>
        <v>1259.0697674418604</v>
      </c>
    </row>
    <row r="823" spans="1:14" x14ac:dyDescent="0.25">
      <c r="A823" s="5" t="s">
        <v>7629</v>
      </c>
      <c r="B823" s="5" t="s">
        <v>13846</v>
      </c>
      <c r="C823" s="5" t="s">
        <v>13075</v>
      </c>
      <c r="D823" s="12">
        <v>116</v>
      </c>
      <c r="E823" s="12">
        <v>200</v>
      </c>
      <c r="F823" s="20">
        <v>0.42</v>
      </c>
      <c r="G8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23" s="5">
        <v>4.3</v>
      </c>
      <c r="I823" s="6">
        <v>485</v>
      </c>
      <c r="J823" s="15">
        <f t="shared" si="12"/>
        <v>97000</v>
      </c>
      <c r="K823" s="15" t="str">
        <f>IF(Table1[[#This Row],[ACTUAL PRICE]]&lt;200, "&lt;200", IF(Table1[[#This Row],[ACTUAL PRICE]]&lt;=500, "200 - 500", "&gt;500"))</f>
        <v>200 - 500</v>
      </c>
      <c r="L823" s="6">
        <f>Table1[[#This Row],[RATING]]*Table1[[#This Row],[RATING COUNT]]</f>
        <v>2085.5</v>
      </c>
      <c r="M823" s="5" t="str">
        <f>IF(Table1[[#This Row],[DISCOUNT PERCENTAGE(%)]]&gt;=50%,"YES", "NO")</f>
        <v>NO</v>
      </c>
      <c r="N823" s="12">
        <f>Table1[[#This Row],[ACTUAL PRICE]]-Table1[[#This Row],[DISCOUNTED PRICE]]/Table1[[#This Row],[ACTUAL PRICE]]*100</f>
        <v>142</v>
      </c>
    </row>
    <row r="824" spans="1:14" x14ac:dyDescent="0.25">
      <c r="A824" s="5" t="s">
        <v>7639</v>
      </c>
      <c r="B824" s="5" t="s">
        <v>13847</v>
      </c>
      <c r="C824" s="5" t="s">
        <v>13075</v>
      </c>
      <c r="D824" s="12">
        <v>4499</v>
      </c>
      <c r="E824" s="12">
        <v>5999</v>
      </c>
      <c r="F824" s="20">
        <v>0.25</v>
      </c>
      <c r="G8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24" s="5">
        <v>4.3</v>
      </c>
      <c r="I824" s="6">
        <v>44696</v>
      </c>
      <c r="J824" s="15">
        <f t="shared" si="12"/>
        <v>268131304</v>
      </c>
      <c r="K824" s="15" t="str">
        <f>IF(Table1[[#This Row],[ACTUAL PRICE]]&lt;200, "&lt;200", IF(Table1[[#This Row],[ACTUAL PRICE]]&lt;=500, "200 - 500", "&gt;500"))</f>
        <v>&gt;500</v>
      </c>
      <c r="L824" s="6">
        <f>Table1[[#This Row],[RATING]]*Table1[[#This Row],[RATING COUNT]]</f>
        <v>192192.8</v>
      </c>
      <c r="M824" s="5" t="str">
        <f>IF(Table1[[#This Row],[DISCOUNT PERCENTAGE(%)]]&gt;=50%,"YES", "NO")</f>
        <v>NO</v>
      </c>
      <c r="N824" s="12">
        <f>Table1[[#This Row],[ACTUAL PRICE]]-Table1[[#This Row],[DISCOUNTED PRICE]]/Table1[[#This Row],[ACTUAL PRICE]]*100</f>
        <v>5924.0041673612268</v>
      </c>
    </row>
    <row r="825" spans="1:14" x14ac:dyDescent="0.25">
      <c r="A825" s="5" t="s">
        <v>7649</v>
      </c>
      <c r="B825" s="5" t="s">
        <v>13848</v>
      </c>
      <c r="C825" s="5" t="s">
        <v>13084</v>
      </c>
      <c r="D825" s="12">
        <v>330</v>
      </c>
      <c r="E825" s="12">
        <v>499</v>
      </c>
      <c r="F825" s="20">
        <v>0.34</v>
      </c>
      <c r="G8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25" s="5">
        <v>3.7</v>
      </c>
      <c r="I825" s="6">
        <v>8566</v>
      </c>
      <c r="J825" s="15">
        <f t="shared" si="12"/>
        <v>4274434</v>
      </c>
      <c r="K825" s="15" t="str">
        <f>IF(Table1[[#This Row],[ACTUAL PRICE]]&lt;200, "&lt;200", IF(Table1[[#This Row],[ACTUAL PRICE]]&lt;=500, "200 - 500", "&gt;500"))</f>
        <v>200 - 500</v>
      </c>
      <c r="L825" s="6">
        <f>Table1[[#This Row],[RATING]]*Table1[[#This Row],[RATING COUNT]]</f>
        <v>31694.2</v>
      </c>
      <c r="M825" s="5" t="str">
        <f>IF(Table1[[#This Row],[DISCOUNT PERCENTAGE(%)]]&gt;=50%,"YES", "NO")</f>
        <v>NO</v>
      </c>
      <c r="N825" s="12">
        <f>Table1[[#This Row],[ACTUAL PRICE]]-Table1[[#This Row],[DISCOUNTED PRICE]]/Table1[[#This Row],[ACTUAL PRICE]]*100</f>
        <v>432.86773547094185</v>
      </c>
    </row>
    <row r="826" spans="1:14" x14ac:dyDescent="0.25">
      <c r="A826" s="5" t="s">
        <v>7659</v>
      </c>
      <c r="B826" s="5" t="s">
        <v>13849</v>
      </c>
      <c r="C826" s="5" t="s">
        <v>13075</v>
      </c>
      <c r="D826" s="12">
        <v>649</v>
      </c>
      <c r="E826" s="12">
        <v>2499</v>
      </c>
      <c r="F826" s="20">
        <v>0.74</v>
      </c>
      <c r="G8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26" s="5">
        <v>3.9</v>
      </c>
      <c r="I826" s="6">
        <v>13049</v>
      </c>
      <c r="J826" s="15">
        <f t="shared" si="12"/>
        <v>32609451</v>
      </c>
      <c r="K826" s="15" t="str">
        <f>IF(Table1[[#This Row],[ACTUAL PRICE]]&lt;200, "&lt;200", IF(Table1[[#This Row],[ACTUAL PRICE]]&lt;=500, "200 - 500", "&gt;500"))</f>
        <v>&gt;500</v>
      </c>
      <c r="L826" s="6">
        <f>Table1[[#This Row],[RATING]]*Table1[[#This Row],[RATING COUNT]]</f>
        <v>50891.1</v>
      </c>
      <c r="M826" s="5" t="str">
        <f>IF(Table1[[#This Row],[DISCOUNT PERCENTAGE(%)]]&gt;=50%,"YES", "NO")</f>
        <v>YES</v>
      </c>
      <c r="N826" s="12">
        <f>Table1[[#This Row],[ACTUAL PRICE]]-Table1[[#This Row],[DISCOUNTED PRICE]]/Table1[[#This Row],[ACTUAL PRICE]]*100</f>
        <v>2473.0296118447377</v>
      </c>
    </row>
    <row r="827" spans="1:14" x14ac:dyDescent="0.25">
      <c r="A827" s="5" t="s">
        <v>7668</v>
      </c>
      <c r="B827" s="5" t="s">
        <v>13850</v>
      </c>
      <c r="C827" s="5" t="s">
        <v>13084</v>
      </c>
      <c r="D827" s="12">
        <v>1234</v>
      </c>
      <c r="E827" s="12">
        <v>1599</v>
      </c>
      <c r="F827" s="20">
        <v>0.23</v>
      </c>
      <c r="G8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27" s="5">
        <v>4.5</v>
      </c>
      <c r="I827" s="6">
        <v>16680</v>
      </c>
      <c r="J827" s="15">
        <f t="shared" si="12"/>
        <v>26671320</v>
      </c>
      <c r="K827" s="15" t="str">
        <f>IF(Table1[[#This Row],[ACTUAL PRICE]]&lt;200, "&lt;200", IF(Table1[[#This Row],[ACTUAL PRICE]]&lt;=500, "200 - 500", "&gt;500"))</f>
        <v>&gt;500</v>
      </c>
      <c r="L827" s="6">
        <f>Table1[[#This Row],[RATING]]*Table1[[#This Row],[RATING COUNT]]</f>
        <v>75060</v>
      </c>
      <c r="M827" s="5" t="str">
        <f>IF(Table1[[#This Row],[DISCOUNT PERCENTAGE(%)]]&gt;=50%,"YES", "NO")</f>
        <v>NO</v>
      </c>
      <c r="N827" s="12">
        <f>Table1[[#This Row],[ACTUAL PRICE]]-Table1[[#This Row],[DISCOUNTED PRICE]]/Table1[[#This Row],[ACTUAL PRICE]]*100</f>
        <v>1521.8267667292057</v>
      </c>
    </row>
    <row r="828" spans="1:14" x14ac:dyDescent="0.25">
      <c r="A828" s="5" t="s">
        <v>7680</v>
      </c>
      <c r="B828" s="5" t="s">
        <v>13851</v>
      </c>
      <c r="C828" s="5" t="s">
        <v>14367</v>
      </c>
      <c r="D828" s="12">
        <v>272</v>
      </c>
      <c r="E828" s="12">
        <v>320</v>
      </c>
      <c r="F828" s="20">
        <v>0.15</v>
      </c>
      <c r="G8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28" s="5">
        <v>4</v>
      </c>
      <c r="I828" s="6">
        <v>3686</v>
      </c>
      <c r="J828" s="15">
        <f t="shared" si="12"/>
        <v>1179520</v>
      </c>
      <c r="K828" s="15" t="str">
        <f>IF(Table1[[#This Row],[ACTUAL PRICE]]&lt;200, "&lt;200", IF(Table1[[#This Row],[ACTUAL PRICE]]&lt;=500, "200 - 500", "&gt;500"))</f>
        <v>200 - 500</v>
      </c>
      <c r="L828" s="6">
        <f>Table1[[#This Row],[RATING]]*Table1[[#This Row],[RATING COUNT]]</f>
        <v>14744</v>
      </c>
      <c r="M828" s="5" t="str">
        <f>IF(Table1[[#This Row],[DISCOUNT PERCENTAGE(%)]]&gt;=50%,"YES", "NO")</f>
        <v>NO</v>
      </c>
      <c r="N828" s="12">
        <f>Table1[[#This Row],[ACTUAL PRICE]]-Table1[[#This Row],[DISCOUNTED PRICE]]/Table1[[#This Row],[ACTUAL PRICE]]*100</f>
        <v>235</v>
      </c>
    </row>
    <row r="829" spans="1:14" x14ac:dyDescent="0.25">
      <c r="A829" s="5" t="s">
        <v>7690</v>
      </c>
      <c r="B829" s="5" t="s">
        <v>13852</v>
      </c>
      <c r="C829" s="5" t="s">
        <v>13075</v>
      </c>
      <c r="D829" s="12">
        <v>99</v>
      </c>
      <c r="E829" s="12">
        <v>999</v>
      </c>
      <c r="F829" s="20">
        <v>0.9</v>
      </c>
      <c r="G8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829" s="5">
        <v>3.8</v>
      </c>
      <c r="I829" s="6">
        <v>594</v>
      </c>
      <c r="J829" s="15">
        <f t="shared" si="12"/>
        <v>593406</v>
      </c>
      <c r="K829" s="15" t="str">
        <f>IF(Table1[[#This Row],[ACTUAL PRICE]]&lt;200, "&lt;200", IF(Table1[[#This Row],[ACTUAL PRICE]]&lt;=500, "200 - 500", "&gt;500"))</f>
        <v>&gt;500</v>
      </c>
      <c r="L829" s="6">
        <f>Table1[[#This Row],[RATING]]*Table1[[#This Row],[RATING COUNT]]</f>
        <v>2257.1999999999998</v>
      </c>
      <c r="M829" s="5" t="str">
        <f>IF(Table1[[#This Row],[DISCOUNT PERCENTAGE(%)]]&gt;=50%,"YES", "NO")</f>
        <v>YES</v>
      </c>
      <c r="N829" s="12">
        <f>Table1[[#This Row],[ACTUAL PRICE]]-Table1[[#This Row],[DISCOUNTED PRICE]]/Table1[[#This Row],[ACTUAL PRICE]]*100</f>
        <v>989.09009009009014</v>
      </c>
    </row>
    <row r="830" spans="1:14" x14ac:dyDescent="0.25">
      <c r="A830" s="5" t="s">
        <v>7701</v>
      </c>
      <c r="B830" s="5" t="s">
        <v>13853</v>
      </c>
      <c r="C830" s="5" t="s">
        <v>13084</v>
      </c>
      <c r="D830" s="12">
        <v>3498</v>
      </c>
      <c r="E830" s="12">
        <v>3875</v>
      </c>
      <c r="F830" s="20">
        <v>0.1</v>
      </c>
      <c r="G8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30" s="5">
        <v>3.4</v>
      </c>
      <c r="I830" s="6">
        <v>12185</v>
      </c>
      <c r="J830" s="15">
        <f t="shared" si="12"/>
        <v>47216875</v>
      </c>
      <c r="K830" s="15" t="str">
        <f>IF(Table1[[#This Row],[ACTUAL PRICE]]&lt;200, "&lt;200", IF(Table1[[#This Row],[ACTUAL PRICE]]&lt;=500, "200 - 500", "&gt;500"))</f>
        <v>&gt;500</v>
      </c>
      <c r="L830" s="6">
        <f>Table1[[#This Row],[RATING]]*Table1[[#This Row],[RATING COUNT]]</f>
        <v>41429</v>
      </c>
      <c r="M830" s="5" t="str">
        <f>IF(Table1[[#This Row],[DISCOUNT PERCENTAGE(%)]]&gt;=50%,"YES", "NO")</f>
        <v>NO</v>
      </c>
      <c r="N830" s="12">
        <f>Table1[[#This Row],[ACTUAL PRICE]]-Table1[[#This Row],[DISCOUNTED PRICE]]/Table1[[#This Row],[ACTUAL PRICE]]*100</f>
        <v>3784.7290322580643</v>
      </c>
    </row>
    <row r="831" spans="1:14" x14ac:dyDescent="0.25">
      <c r="A831" s="5" t="s">
        <v>7712</v>
      </c>
      <c r="B831" s="5" t="s">
        <v>13854</v>
      </c>
      <c r="C831" s="5" t="s">
        <v>13084</v>
      </c>
      <c r="D831" s="12">
        <v>10099</v>
      </c>
      <c r="E831" s="12">
        <v>19110</v>
      </c>
      <c r="F831" s="20">
        <v>0.47</v>
      </c>
      <c r="G8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31" s="5">
        <v>4.3</v>
      </c>
      <c r="I831" s="6">
        <v>2623</v>
      </c>
      <c r="J831" s="15">
        <f t="shared" si="12"/>
        <v>50125530</v>
      </c>
      <c r="K831" s="15" t="str">
        <f>IF(Table1[[#This Row],[ACTUAL PRICE]]&lt;200, "&lt;200", IF(Table1[[#This Row],[ACTUAL PRICE]]&lt;=500, "200 - 500", "&gt;500"))</f>
        <v>&gt;500</v>
      </c>
      <c r="L831" s="6">
        <f>Table1[[#This Row],[RATING]]*Table1[[#This Row],[RATING COUNT]]</f>
        <v>11278.9</v>
      </c>
      <c r="M831" s="5" t="str">
        <f>IF(Table1[[#This Row],[DISCOUNT PERCENTAGE(%)]]&gt;=50%,"YES", "NO")</f>
        <v>NO</v>
      </c>
      <c r="N831" s="12">
        <f>Table1[[#This Row],[ACTUAL PRICE]]-Table1[[#This Row],[DISCOUNTED PRICE]]/Table1[[#This Row],[ACTUAL PRICE]]*100</f>
        <v>19057.153322867609</v>
      </c>
    </row>
    <row r="832" spans="1:14" x14ac:dyDescent="0.25">
      <c r="A832" s="5" t="s">
        <v>7722</v>
      </c>
      <c r="B832" s="5" t="s">
        <v>13855</v>
      </c>
      <c r="C832" s="5" t="s">
        <v>13084</v>
      </c>
      <c r="D832" s="12">
        <v>449</v>
      </c>
      <c r="E832" s="12">
        <v>999</v>
      </c>
      <c r="F832" s="20">
        <v>0.55000000000000004</v>
      </c>
      <c r="G8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32" s="5">
        <v>4.3</v>
      </c>
      <c r="I832" s="6">
        <v>9701</v>
      </c>
      <c r="J832" s="15">
        <f t="shared" si="12"/>
        <v>9691299</v>
      </c>
      <c r="K832" s="15" t="str">
        <f>IF(Table1[[#This Row],[ACTUAL PRICE]]&lt;200, "&lt;200", IF(Table1[[#This Row],[ACTUAL PRICE]]&lt;=500, "200 - 500", "&gt;500"))</f>
        <v>&gt;500</v>
      </c>
      <c r="L832" s="6">
        <f>Table1[[#This Row],[RATING]]*Table1[[#This Row],[RATING COUNT]]</f>
        <v>41714.299999999996</v>
      </c>
      <c r="M832" s="5" t="str">
        <f>IF(Table1[[#This Row],[DISCOUNT PERCENTAGE(%)]]&gt;=50%,"YES", "NO")</f>
        <v>YES</v>
      </c>
      <c r="N832" s="12">
        <f>Table1[[#This Row],[ACTUAL PRICE]]-Table1[[#This Row],[DISCOUNTED PRICE]]/Table1[[#This Row],[ACTUAL PRICE]]*100</f>
        <v>954.05505505505505</v>
      </c>
    </row>
    <row r="833" spans="1:14" x14ac:dyDescent="0.25">
      <c r="A833" s="5" t="s">
        <v>7732</v>
      </c>
      <c r="B833" s="5" t="s">
        <v>13856</v>
      </c>
      <c r="C833" s="5" t="s">
        <v>13086</v>
      </c>
      <c r="D833" s="12">
        <v>150</v>
      </c>
      <c r="E833" s="12">
        <v>150</v>
      </c>
      <c r="F833" s="20">
        <v>0</v>
      </c>
      <c r="G8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33" s="5">
        <v>4.3</v>
      </c>
      <c r="I833" s="6">
        <v>15867</v>
      </c>
      <c r="J833" s="15">
        <f t="shared" si="12"/>
        <v>2380050</v>
      </c>
      <c r="K833" s="15" t="str">
        <f>IF(Table1[[#This Row],[ACTUAL PRICE]]&lt;200, "&lt;200", IF(Table1[[#This Row],[ACTUAL PRICE]]&lt;=500, "200 - 500", "&gt;500"))</f>
        <v>&lt;200</v>
      </c>
      <c r="L833" s="6">
        <f>Table1[[#This Row],[RATING]]*Table1[[#This Row],[RATING COUNT]]</f>
        <v>68228.099999999991</v>
      </c>
      <c r="M833" s="5" t="str">
        <f>IF(Table1[[#This Row],[DISCOUNT PERCENTAGE(%)]]&gt;=50%,"YES", "NO")</f>
        <v>NO</v>
      </c>
      <c r="N833" s="12">
        <f>Table1[[#This Row],[ACTUAL PRICE]]-Table1[[#This Row],[DISCOUNTED PRICE]]/Table1[[#This Row],[ACTUAL PRICE]]*100</f>
        <v>50</v>
      </c>
    </row>
    <row r="834" spans="1:14" x14ac:dyDescent="0.25">
      <c r="A834" s="5" t="s">
        <v>7744</v>
      </c>
      <c r="B834" s="5" t="s">
        <v>13857</v>
      </c>
      <c r="C834" s="5" t="s">
        <v>13084</v>
      </c>
      <c r="D834" s="12">
        <v>1199</v>
      </c>
      <c r="E834" s="12">
        <v>2999</v>
      </c>
      <c r="F834" s="20">
        <v>0.6</v>
      </c>
      <c r="G8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34" s="5">
        <v>4.0999999999999996</v>
      </c>
      <c r="I834" s="6">
        <v>10725</v>
      </c>
      <c r="J834" s="15">
        <f t="shared" ref="J834:J897" si="13">PRODUCT(E834,I834)</f>
        <v>32164275</v>
      </c>
      <c r="K834" s="15" t="str">
        <f>IF(Table1[[#This Row],[ACTUAL PRICE]]&lt;200, "&lt;200", IF(Table1[[#This Row],[ACTUAL PRICE]]&lt;=500, "200 - 500", "&gt;500"))</f>
        <v>&gt;500</v>
      </c>
      <c r="L834" s="6">
        <f>Table1[[#This Row],[RATING]]*Table1[[#This Row],[RATING COUNT]]</f>
        <v>43972.499999999993</v>
      </c>
      <c r="M834" s="5" t="str">
        <f>IF(Table1[[#This Row],[DISCOUNT PERCENTAGE(%)]]&gt;=50%,"YES", "NO")</f>
        <v>YES</v>
      </c>
      <c r="N834" s="12">
        <f>Table1[[#This Row],[ACTUAL PRICE]]-Table1[[#This Row],[DISCOUNTED PRICE]]/Table1[[#This Row],[ACTUAL PRICE]]*100</f>
        <v>2959.0200066688894</v>
      </c>
    </row>
    <row r="835" spans="1:14" x14ac:dyDescent="0.25">
      <c r="A835" s="5" t="s">
        <v>7753</v>
      </c>
      <c r="B835" s="5" t="s">
        <v>13858</v>
      </c>
      <c r="C835" s="5" t="s">
        <v>13084</v>
      </c>
      <c r="D835" s="12">
        <v>397</v>
      </c>
      <c r="E835" s="12">
        <v>899</v>
      </c>
      <c r="F835" s="20">
        <v>0.56000000000000005</v>
      </c>
      <c r="G8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35" s="5">
        <v>4</v>
      </c>
      <c r="I835" s="6">
        <v>3025</v>
      </c>
      <c r="J835" s="15">
        <f t="shared" si="13"/>
        <v>2719475</v>
      </c>
      <c r="K835" s="15" t="str">
        <f>IF(Table1[[#This Row],[ACTUAL PRICE]]&lt;200, "&lt;200", IF(Table1[[#This Row],[ACTUAL PRICE]]&lt;=500, "200 - 500", "&gt;500"))</f>
        <v>&gt;500</v>
      </c>
      <c r="L835" s="6">
        <f>Table1[[#This Row],[RATING]]*Table1[[#This Row],[RATING COUNT]]</f>
        <v>12100</v>
      </c>
      <c r="M835" s="5" t="str">
        <f>IF(Table1[[#This Row],[DISCOUNT PERCENTAGE(%)]]&gt;=50%,"YES", "NO")</f>
        <v>YES</v>
      </c>
      <c r="N835" s="12">
        <f>Table1[[#This Row],[ACTUAL PRICE]]-Table1[[#This Row],[DISCOUNTED PRICE]]/Table1[[#This Row],[ACTUAL PRICE]]*100</f>
        <v>854.83982202447169</v>
      </c>
    </row>
    <row r="836" spans="1:14" x14ac:dyDescent="0.25">
      <c r="A836" s="5" t="s">
        <v>7764</v>
      </c>
      <c r="B836" s="5" t="s">
        <v>13859</v>
      </c>
      <c r="C836" s="5" t="s">
        <v>13084</v>
      </c>
      <c r="D836" s="12">
        <v>699</v>
      </c>
      <c r="E836" s="12">
        <v>1490</v>
      </c>
      <c r="F836" s="20">
        <v>0.53</v>
      </c>
      <c r="G8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36" s="5">
        <v>4</v>
      </c>
      <c r="I836" s="6">
        <v>5736</v>
      </c>
      <c r="J836" s="15">
        <f t="shared" si="13"/>
        <v>8546640</v>
      </c>
      <c r="K836" s="15" t="str">
        <f>IF(Table1[[#This Row],[ACTUAL PRICE]]&lt;200, "&lt;200", IF(Table1[[#This Row],[ACTUAL PRICE]]&lt;=500, "200 - 500", "&gt;500"))</f>
        <v>&gt;500</v>
      </c>
      <c r="L836" s="6">
        <f>Table1[[#This Row],[RATING]]*Table1[[#This Row],[RATING COUNT]]</f>
        <v>22944</v>
      </c>
      <c r="M836" s="5" t="str">
        <f>IF(Table1[[#This Row],[DISCOUNT PERCENTAGE(%)]]&gt;=50%,"YES", "NO")</f>
        <v>YES</v>
      </c>
      <c r="N836" s="12">
        <f>Table1[[#This Row],[ACTUAL PRICE]]-Table1[[#This Row],[DISCOUNTED PRICE]]/Table1[[#This Row],[ACTUAL PRICE]]*100</f>
        <v>1443.0872483221476</v>
      </c>
    </row>
    <row r="837" spans="1:14" x14ac:dyDescent="0.25">
      <c r="A837" s="5" t="s">
        <v>7774</v>
      </c>
      <c r="B837" s="5" t="s">
        <v>13860</v>
      </c>
      <c r="C837" s="5" t="s">
        <v>13075</v>
      </c>
      <c r="D837" s="12">
        <v>1679</v>
      </c>
      <c r="E837" s="12">
        <v>1999</v>
      </c>
      <c r="F837" s="20">
        <v>0.16</v>
      </c>
      <c r="G8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37" s="5">
        <v>4.0999999999999996</v>
      </c>
      <c r="I837" s="6">
        <v>72563</v>
      </c>
      <c r="J837" s="15">
        <f t="shared" si="13"/>
        <v>145053437</v>
      </c>
      <c r="K837" s="15" t="str">
        <f>IF(Table1[[#This Row],[ACTUAL PRICE]]&lt;200, "&lt;200", IF(Table1[[#This Row],[ACTUAL PRICE]]&lt;=500, "200 - 500", "&gt;500"))</f>
        <v>&gt;500</v>
      </c>
      <c r="L837" s="6">
        <f>Table1[[#This Row],[RATING]]*Table1[[#This Row],[RATING COUNT]]</f>
        <v>297508.3</v>
      </c>
      <c r="M837" s="5" t="str">
        <f>IF(Table1[[#This Row],[DISCOUNT PERCENTAGE(%)]]&gt;=50%,"YES", "NO")</f>
        <v>NO</v>
      </c>
      <c r="N837" s="12">
        <f>Table1[[#This Row],[ACTUAL PRICE]]-Table1[[#This Row],[DISCOUNTED PRICE]]/Table1[[#This Row],[ACTUAL PRICE]]*100</f>
        <v>1915.0080040020009</v>
      </c>
    </row>
    <row r="838" spans="1:14" x14ac:dyDescent="0.25">
      <c r="A838" s="5" t="s">
        <v>7784</v>
      </c>
      <c r="B838" s="5" t="s">
        <v>13861</v>
      </c>
      <c r="C838" s="5" t="s">
        <v>13084</v>
      </c>
      <c r="D838" s="12">
        <v>354</v>
      </c>
      <c r="E838" s="12">
        <v>1500</v>
      </c>
      <c r="F838" s="20">
        <v>0.76</v>
      </c>
      <c r="G8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38" s="5">
        <v>4</v>
      </c>
      <c r="I838" s="6">
        <v>1026</v>
      </c>
      <c r="J838" s="15">
        <f t="shared" si="13"/>
        <v>1539000</v>
      </c>
      <c r="K838" s="15" t="str">
        <f>IF(Table1[[#This Row],[ACTUAL PRICE]]&lt;200, "&lt;200", IF(Table1[[#This Row],[ACTUAL PRICE]]&lt;=500, "200 - 500", "&gt;500"))</f>
        <v>&gt;500</v>
      </c>
      <c r="L838" s="6">
        <f>Table1[[#This Row],[RATING]]*Table1[[#This Row],[RATING COUNT]]</f>
        <v>4104</v>
      </c>
      <c r="M838" s="5" t="str">
        <f>IF(Table1[[#This Row],[DISCOUNT PERCENTAGE(%)]]&gt;=50%,"YES", "NO")</f>
        <v>YES</v>
      </c>
      <c r="N838" s="12">
        <f>Table1[[#This Row],[ACTUAL PRICE]]-Table1[[#This Row],[DISCOUNTED PRICE]]/Table1[[#This Row],[ACTUAL PRICE]]*100</f>
        <v>1476.4</v>
      </c>
    </row>
    <row r="839" spans="1:14" x14ac:dyDescent="0.25">
      <c r="A839" s="5" t="s">
        <v>7794</v>
      </c>
      <c r="B839" s="5" t="s">
        <v>13862</v>
      </c>
      <c r="C839" s="5" t="s">
        <v>13084</v>
      </c>
      <c r="D839" s="12">
        <v>1199</v>
      </c>
      <c r="E839" s="12">
        <v>5499</v>
      </c>
      <c r="F839" s="20">
        <v>0.78</v>
      </c>
      <c r="G8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39" s="5">
        <v>3.8</v>
      </c>
      <c r="I839" s="6">
        <v>2043</v>
      </c>
      <c r="J839" s="15">
        <f t="shared" si="13"/>
        <v>11234457</v>
      </c>
      <c r="K839" s="15" t="str">
        <f>IF(Table1[[#This Row],[ACTUAL PRICE]]&lt;200, "&lt;200", IF(Table1[[#This Row],[ACTUAL PRICE]]&lt;=500, "200 - 500", "&gt;500"))</f>
        <v>&gt;500</v>
      </c>
      <c r="L839" s="6">
        <f>Table1[[#This Row],[RATING]]*Table1[[#This Row],[RATING COUNT]]</f>
        <v>7763.4</v>
      </c>
      <c r="M839" s="5" t="str">
        <f>IF(Table1[[#This Row],[DISCOUNT PERCENTAGE(%)]]&gt;=50%,"YES", "NO")</f>
        <v>YES</v>
      </c>
      <c r="N839" s="12">
        <f>Table1[[#This Row],[ACTUAL PRICE]]-Table1[[#This Row],[DISCOUNTED PRICE]]/Table1[[#This Row],[ACTUAL PRICE]]*100</f>
        <v>5477.1960356428444</v>
      </c>
    </row>
    <row r="840" spans="1:14" x14ac:dyDescent="0.25">
      <c r="A840" s="5" t="s">
        <v>7805</v>
      </c>
      <c r="B840" s="5" t="s">
        <v>13863</v>
      </c>
      <c r="C840" s="5" t="s">
        <v>13084</v>
      </c>
      <c r="D840" s="12">
        <v>379</v>
      </c>
      <c r="E840" s="12">
        <v>1499</v>
      </c>
      <c r="F840" s="20">
        <v>0.75</v>
      </c>
      <c r="G8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40" s="5">
        <v>4.2</v>
      </c>
      <c r="I840" s="6">
        <v>4149</v>
      </c>
      <c r="J840" s="15">
        <f t="shared" si="13"/>
        <v>6219351</v>
      </c>
      <c r="K840" s="15" t="str">
        <f>IF(Table1[[#This Row],[ACTUAL PRICE]]&lt;200, "&lt;200", IF(Table1[[#This Row],[ACTUAL PRICE]]&lt;=500, "200 - 500", "&gt;500"))</f>
        <v>&gt;500</v>
      </c>
      <c r="L840" s="6">
        <f>Table1[[#This Row],[RATING]]*Table1[[#This Row],[RATING COUNT]]</f>
        <v>17425.8</v>
      </c>
      <c r="M840" s="5" t="str">
        <f>IF(Table1[[#This Row],[DISCOUNT PERCENTAGE(%)]]&gt;=50%,"YES", "NO")</f>
        <v>YES</v>
      </c>
      <c r="N840" s="12">
        <f>Table1[[#This Row],[ACTUAL PRICE]]-Table1[[#This Row],[DISCOUNTED PRICE]]/Table1[[#This Row],[ACTUAL PRICE]]*100</f>
        <v>1473.7164776517679</v>
      </c>
    </row>
    <row r="841" spans="1:14" x14ac:dyDescent="0.25">
      <c r="A841" s="5" t="s">
        <v>7815</v>
      </c>
      <c r="B841" s="5" t="s">
        <v>13864</v>
      </c>
      <c r="C841" s="5" t="s">
        <v>13084</v>
      </c>
      <c r="D841" s="12">
        <v>499</v>
      </c>
      <c r="E841" s="12">
        <v>775</v>
      </c>
      <c r="F841" s="20">
        <v>0.36</v>
      </c>
      <c r="G8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41" s="5">
        <v>4.3</v>
      </c>
      <c r="I841" s="6">
        <v>74</v>
      </c>
      <c r="J841" s="15">
        <f t="shared" si="13"/>
        <v>57350</v>
      </c>
      <c r="K841" s="15" t="str">
        <f>IF(Table1[[#This Row],[ACTUAL PRICE]]&lt;200, "&lt;200", IF(Table1[[#This Row],[ACTUAL PRICE]]&lt;=500, "200 - 500", "&gt;500"))</f>
        <v>&gt;500</v>
      </c>
      <c r="L841" s="6">
        <f>Table1[[#This Row],[RATING]]*Table1[[#This Row],[RATING COUNT]]</f>
        <v>318.2</v>
      </c>
      <c r="M841" s="5" t="str">
        <f>IF(Table1[[#This Row],[DISCOUNT PERCENTAGE(%)]]&gt;=50%,"YES", "NO")</f>
        <v>NO</v>
      </c>
      <c r="N841" s="12">
        <f>Table1[[#This Row],[ACTUAL PRICE]]-Table1[[#This Row],[DISCOUNTED PRICE]]/Table1[[#This Row],[ACTUAL PRICE]]*100</f>
        <v>710.61290322580646</v>
      </c>
    </row>
    <row r="842" spans="1:14" x14ac:dyDescent="0.25">
      <c r="A842" s="5" t="s">
        <v>7825</v>
      </c>
      <c r="B842" s="5" t="s">
        <v>13865</v>
      </c>
      <c r="C842" s="5" t="s">
        <v>13084</v>
      </c>
      <c r="D842" s="12">
        <v>10389</v>
      </c>
      <c r="E842" s="12">
        <v>32000</v>
      </c>
      <c r="F842" s="20">
        <v>0.68</v>
      </c>
      <c r="G8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42" s="5">
        <v>4.4000000000000004</v>
      </c>
      <c r="I842" s="6">
        <v>41398</v>
      </c>
      <c r="J842" s="15">
        <f t="shared" si="13"/>
        <v>1324736000</v>
      </c>
      <c r="K842" s="15" t="str">
        <f>IF(Table1[[#This Row],[ACTUAL PRICE]]&lt;200, "&lt;200", IF(Table1[[#This Row],[ACTUAL PRICE]]&lt;=500, "200 - 500", "&gt;500"))</f>
        <v>&gt;500</v>
      </c>
      <c r="L842" s="6">
        <f>Table1[[#This Row],[RATING]]*Table1[[#This Row],[RATING COUNT]]</f>
        <v>182151.2</v>
      </c>
      <c r="M842" s="5" t="str">
        <f>IF(Table1[[#This Row],[DISCOUNT PERCENTAGE(%)]]&gt;=50%,"YES", "NO")</f>
        <v>YES</v>
      </c>
      <c r="N842" s="12">
        <f>Table1[[#This Row],[ACTUAL PRICE]]-Table1[[#This Row],[DISCOUNTED PRICE]]/Table1[[#This Row],[ACTUAL PRICE]]*100</f>
        <v>31967.534374999999</v>
      </c>
    </row>
    <row r="843" spans="1:14" x14ac:dyDescent="0.25">
      <c r="A843" s="5" t="s">
        <v>7836</v>
      </c>
      <c r="B843" s="5" t="s">
        <v>13866</v>
      </c>
      <c r="C843" s="5" t="s">
        <v>13084</v>
      </c>
      <c r="D843" s="12">
        <v>649</v>
      </c>
      <c r="E843" s="12">
        <v>1300</v>
      </c>
      <c r="F843" s="20">
        <v>0.5</v>
      </c>
      <c r="G8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43" s="5">
        <v>4.0999999999999996</v>
      </c>
      <c r="I843" s="6">
        <v>5195</v>
      </c>
      <c r="J843" s="15">
        <f t="shared" si="13"/>
        <v>6753500</v>
      </c>
      <c r="K843" s="15" t="str">
        <f>IF(Table1[[#This Row],[ACTUAL PRICE]]&lt;200, "&lt;200", IF(Table1[[#This Row],[ACTUAL PRICE]]&lt;=500, "200 - 500", "&gt;500"))</f>
        <v>&gt;500</v>
      </c>
      <c r="L843" s="6">
        <f>Table1[[#This Row],[RATING]]*Table1[[#This Row],[RATING COUNT]]</f>
        <v>21299.499999999996</v>
      </c>
      <c r="M843" s="5" t="str">
        <f>IF(Table1[[#This Row],[DISCOUNT PERCENTAGE(%)]]&gt;=50%,"YES", "NO")</f>
        <v>YES</v>
      </c>
      <c r="N843" s="12">
        <f>Table1[[#This Row],[ACTUAL PRICE]]-Table1[[#This Row],[DISCOUNTED PRICE]]/Table1[[#This Row],[ACTUAL PRICE]]*100</f>
        <v>1250.0769230769231</v>
      </c>
    </row>
    <row r="844" spans="1:14" x14ac:dyDescent="0.25">
      <c r="A844" s="5" t="s">
        <v>7846</v>
      </c>
      <c r="B844" s="5" t="s">
        <v>13867</v>
      </c>
      <c r="C844" s="5" t="s">
        <v>13084</v>
      </c>
      <c r="D844" s="12">
        <v>1199</v>
      </c>
      <c r="E844" s="12">
        <v>1999</v>
      </c>
      <c r="F844" s="20">
        <v>0.4</v>
      </c>
      <c r="G8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44" s="5">
        <v>4.5</v>
      </c>
      <c r="I844" s="6">
        <v>22420</v>
      </c>
      <c r="J844" s="15">
        <f t="shared" si="13"/>
        <v>44817580</v>
      </c>
      <c r="K844" s="15" t="str">
        <f>IF(Table1[[#This Row],[ACTUAL PRICE]]&lt;200, "&lt;200", IF(Table1[[#This Row],[ACTUAL PRICE]]&lt;=500, "200 - 500", "&gt;500"))</f>
        <v>&gt;500</v>
      </c>
      <c r="L844" s="6">
        <f>Table1[[#This Row],[RATING]]*Table1[[#This Row],[RATING COUNT]]</f>
        <v>100890</v>
      </c>
      <c r="M844" s="5" t="str">
        <f>IF(Table1[[#This Row],[DISCOUNT PERCENTAGE(%)]]&gt;=50%,"YES", "NO")</f>
        <v>NO</v>
      </c>
      <c r="N844" s="12">
        <f>Table1[[#This Row],[ACTUAL PRICE]]-Table1[[#This Row],[DISCOUNTED PRICE]]/Table1[[#This Row],[ACTUAL PRICE]]*100</f>
        <v>1939.0200100050024</v>
      </c>
    </row>
    <row r="845" spans="1:14" x14ac:dyDescent="0.25">
      <c r="A845" s="5" t="s">
        <v>7853</v>
      </c>
      <c r="B845" s="5" t="s">
        <v>13868</v>
      </c>
      <c r="C845" s="5" t="s">
        <v>13075</v>
      </c>
      <c r="D845" s="12">
        <v>889</v>
      </c>
      <c r="E845" s="12">
        <v>1999</v>
      </c>
      <c r="F845" s="20">
        <v>0.56000000000000005</v>
      </c>
      <c r="G8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45" s="5">
        <v>4.2</v>
      </c>
      <c r="I845" s="6">
        <v>2284</v>
      </c>
      <c r="J845" s="15">
        <f t="shared" si="13"/>
        <v>4565716</v>
      </c>
      <c r="K845" s="15" t="str">
        <f>IF(Table1[[#This Row],[ACTUAL PRICE]]&lt;200, "&lt;200", IF(Table1[[#This Row],[ACTUAL PRICE]]&lt;=500, "200 - 500", "&gt;500"))</f>
        <v>&gt;500</v>
      </c>
      <c r="L845" s="6">
        <f>Table1[[#This Row],[RATING]]*Table1[[#This Row],[RATING COUNT]]</f>
        <v>9592.8000000000011</v>
      </c>
      <c r="M845" s="5" t="str">
        <f>IF(Table1[[#This Row],[DISCOUNT PERCENTAGE(%)]]&gt;=50%,"YES", "NO")</f>
        <v>YES</v>
      </c>
      <c r="N845" s="12">
        <f>Table1[[#This Row],[ACTUAL PRICE]]-Table1[[#This Row],[DISCOUNTED PRICE]]/Table1[[#This Row],[ACTUAL PRICE]]*100</f>
        <v>1954.5277638819409</v>
      </c>
    </row>
    <row r="846" spans="1:14" x14ac:dyDescent="0.25">
      <c r="A846" s="5" t="s">
        <v>7863</v>
      </c>
      <c r="B846" s="5" t="s">
        <v>13869</v>
      </c>
      <c r="C846" s="5" t="s">
        <v>13084</v>
      </c>
      <c r="D846" s="12">
        <v>1409</v>
      </c>
      <c r="E846" s="12">
        <v>2199</v>
      </c>
      <c r="F846" s="20">
        <v>0.36</v>
      </c>
      <c r="G8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46" s="5">
        <v>3.9</v>
      </c>
      <c r="I846" s="6">
        <v>427</v>
      </c>
      <c r="J846" s="15">
        <f t="shared" si="13"/>
        <v>938973</v>
      </c>
      <c r="K846" s="15" t="str">
        <f>IF(Table1[[#This Row],[ACTUAL PRICE]]&lt;200, "&lt;200", IF(Table1[[#This Row],[ACTUAL PRICE]]&lt;=500, "200 - 500", "&gt;500"))</f>
        <v>&gt;500</v>
      </c>
      <c r="L846" s="6">
        <f>Table1[[#This Row],[RATING]]*Table1[[#This Row],[RATING COUNT]]</f>
        <v>1665.3</v>
      </c>
      <c r="M846" s="5" t="str">
        <f>IF(Table1[[#This Row],[DISCOUNT PERCENTAGE(%)]]&gt;=50%,"YES", "NO")</f>
        <v>NO</v>
      </c>
      <c r="N846" s="12">
        <f>Table1[[#This Row],[ACTUAL PRICE]]-Table1[[#This Row],[DISCOUNTED PRICE]]/Table1[[#This Row],[ACTUAL PRICE]]*100</f>
        <v>2134.9254206457481</v>
      </c>
    </row>
    <row r="847" spans="1:14" x14ac:dyDescent="0.25">
      <c r="A847" s="5" t="s">
        <v>7873</v>
      </c>
      <c r="B847" s="5" t="s">
        <v>13870</v>
      </c>
      <c r="C847" s="5" t="s">
        <v>13084</v>
      </c>
      <c r="D847" s="12">
        <v>549</v>
      </c>
      <c r="E847" s="12">
        <v>1999</v>
      </c>
      <c r="F847" s="20">
        <v>0.73</v>
      </c>
      <c r="G8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47" s="5">
        <v>4.3</v>
      </c>
      <c r="I847" s="6">
        <v>1367</v>
      </c>
      <c r="J847" s="15">
        <f t="shared" si="13"/>
        <v>2732633</v>
      </c>
      <c r="K847" s="15" t="str">
        <f>IF(Table1[[#This Row],[ACTUAL PRICE]]&lt;200, "&lt;200", IF(Table1[[#This Row],[ACTUAL PRICE]]&lt;=500, "200 - 500", "&gt;500"))</f>
        <v>&gt;500</v>
      </c>
      <c r="L847" s="6">
        <f>Table1[[#This Row],[RATING]]*Table1[[#This Row],[RATING COUNT]]</f>
        <v>5878.0999999999995</v>
      </c>
      <c r="M847" s="5" t="str">
        <f>IF(Table1[[#This Row],[DISCOUNT PERCENTAGE(%)]]&gt;=50%,"YES", "NO")</f>
        <v>YES</v>
      </c>
      <c r="N847" s="12">
        <f>Table1[[#This Row],[ACTUAL PRICE]]-Table1[[#This Row],[DISCOUNTED PRICE]]/Table1[[#This Row],[ACTUAL PRICE]]*100</f>
        <v>1971.5362681340671</v>
      </c>
    </row>
    <row r="848" spans="1:14" x14ac:dyDescent="0.25">
      <c r="A848" s="5" t="s">
        <v>7884</v>
      </c>
      <c r="B848" s="5" t="s">
        <v>13871</v>
      </c>
      <c r="C848" s="5" t="s">
        <v>13084</v>
      </c>
      <c r="D848" s="12">
        <v>749</v>
      </c>
      <c r="E848" s="12">
        <v>1799</v>
      </c>
      <c r="F848" s="20">
        <v>0.57999999999999996</v>
      </c>
      <c r="G8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48" s="5">
        <v>4</v>
      </c>
      <c r="I848" s="6">
        <v>13199</v>
      </c>
      <c r="J848" s="15">
        <f t="shared" si="13"/>
        <v>23745001</v>
      </c>
      <c r="K848" s="15" t="str">
        <f>IF(Table1[[#This Row],[ACTUAL PRICE]]&lt;200, "&lt;200", IF(Table1[[#This Row],[ACTUAL PRICE]]&lt;=500, "200 - 500", "&gt;500"))</f>
        <v>&gt;500</v>
      </c>
      <c r="L848" s="6">
        <f>Table1[[#This Row],[RATING]]*Table1[[#This Row],[RATING COUNT]]</f>
        <v>52796</v>
      </c>
      <c r="M848" s="5" t="str">
        <f>IF(Table1[[#This Row],[DISCOUNT PERCENTAGE(%)]]&gt;=50%,"YES", "NO")</f>
        <v>YES</v>
      </c>
      <c r="N848" s="12">
        <f>Table1[[#This Row],[ACTUAL PRICE]]-Table1[[#This Row],[DISCOUNTED PRICE]]/Table1[[#This Row],[ACTUAL PRICE]]*100</f>
        <v>1757.3657587548639</v>
      </c>
    </row>
    <row r="849" spans="1:14" x14ac:dyDescent="0.25">
      <c r="A849" s="5" t="s">
        <v>7895</v>
      </c>
      <c r="B849" s="5" t="s">
        <v>13872</v>
      </c>
      <c r="C849" s="5" t="s">
        <v>13084</v>
      </c>
      <c r="D849" s="12">
        <v>379</v>
      </c>
      <c r="E849" s="12">
        <v>1099</v>
      </c>
      <c r="F849" s="20">
        <v>0.66</v>
      </c>
      <c r="G8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49" s="5">
        <v>4.3</v>
      </c>
      <c r="I849" s="6">
        <v>2806</v>
      </c>
      <c r="J849" s="15">
        <f t="shared" si="13"/>
        <v>3083794</v>
      </c>
      <c r="K849" s="15" t="str">
        <f>IF(Table1[[#This Row],[ACTUAL PRICE]]&lt;200, "&lt;200", IF(Table1[[#This Row],[ACTUAL PRICE]]&lt;=500, "200 - 500", "&gt;500"))</f>
        <v>&gt;500</v>
      </c>
      <c r="L849" s="6">
        <f>Table1[[#This Row],[RATING]]*Table1[[#This Row],[RATING COUNT]]</f>
        <v>12065.8</v>
      </c>
      <c r="M849" s="5" t="str">
        <f>IF(Table1[[#This Row],[DISCOUNT PERCENTAGE(%)]]&gt;=50%,"YES", "NO")</f>
        <v>YES</v>
      </c>
      <c r="N849" s="12">
        <f>Table1[[#This Row],[ACTUAL PRICE]]-Table1[[#This Row],[DISCOUNTED PRICE]]/Table1[[#This Row],[ACTUAL PRICE]]*100</f>
        <v>1064.5141037306641</v>
      </c>
    </row>
    <row r="850" spans="1:14" x14ac:dyDescent="0.25">
      <c r="A850" s="5" t="s">
        <v>7900</v>
      </c>
      <c r="B850" s="5" t="s">
        <v>13873</v>
      </c>
      <c r="C850" s="5" t="s">
        <v>13075</v>
      </c>
      <c r="D850" s="12">
        <v>5998</v>
      </c>
      <c r="E850" s="12">
        <v>7999</v>
      </c>
      <c r="F850" s="20">
        <v>0.25</v>
      </c>
      <c r="G8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50" s="5">
        <v>4.2</v>
      </c>
      <c r="I850" s="6">
        <v>30355</v>
      </c>
      <c r="J850" s="15">
        <f t="shared" si="13"/>
        <v>242809645</v>
      </c>
      <c r="K850" s="15" t="str">
        <f>IF(Table1[[#This Row],[ACTUAL PRICE]]&lt;200, "&lt;200", IF(Table1[[#This Row],[ACTUAL PRICE]]&lt;=500, "200 - 500", "&gt;500"))</f>
        <v>&gt;500</v>
      </c>
      <c r="L850" s="6">
        <f>Table1[[#This Row],[RATING]]*Table1[[#This Row],[RATING COUNT]]</f>
        <v>127491</v>
      </c>
      <c r="M850" s="5" t="str">
        <f>IF(Table1[[#This Row],[DISCOUNT PERCENTAGE(%)]]&gt;=50%,"YES", "NO")</f>
        <v>NO</v>
      </c>
      <c r="N850" s="12">
        <f>Table1[[#This Row],[ACTUAL PRICE]]-Table1[[#This Row],[DISCOUNTED PRICE]]/Table1[[#This Row],[ACTUAL PRICE]]*100</f>
        <v>7924.0156269533691</v>
      </c>
    </row>
    <row r="851" spans="1:14" x14ac:dyDescent="0.25">
      <c r="A851" s="5" t="s">
        <v>7910</v>
      </c>
      <c r="B851" s="5" t="s">
        <v>13874</v>
      </c>
      <c r="C851" s="5" t="s">
        <v>13084</v>
      </c>
      <c r="D851" s="12">
        <v>299</v>
      </c>
      <c r="E851" s="12">
        <v>1499</v>
      </c>
      <c r="F851" s="20">
        <v>0.8</v>
      </c>
      <c r="G8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51" s="5">
        <v>4.2</v>
      </c>
      <c r="I851" s="6">
        <v>2868</v>
      </c>
      <c r="J851" s="15">
        <f t="shared" si="13"/>
        <v>4299132</v>
      </c>
      <c r="K851" s="15" t="str">
        <f>IF(Table1[[#This Row],[ACTUAL PRICE]]&lt;200, "&lt;200", IF(Table1[[#This Row],[ACTUAL PRICE]]&lt;=500, "200 - 500", "&gt;500"))</f>
        <v>&gt;500</v>
      </c>
      <c r="L851" s="6">
        <f>Table1[[#This Row],[RATING]]*Table1[[#This Row],[RATING COUNT]]</f>
        <v>12045.6</v>
      </c>
      <c r="M851" s="5" t="str">
        <f>IF(Table1[[#This Row],[DISCOUNT PERCENTAGE(%)]]&gt;=50%,"YES", "NO")</f>
        <v>YES</v>
      </c>
      <c r="N851" s="12">
        <f>Table1[[#This Row],[ACTUAL PRICE]]-Table1[[#This Row],[DISCOUNTED PRICE]]/Table1[[#This Row],[ACTUAL PRICE]]*100</f>
        <v>1479.0533689126084</v>
      </c>
    </row>
    <row r="852" spans="1:14" x14ac:dyDescent="0.25">
      <c r="A852" s="5" t="s">
        <v>7920</v>
      </c>
      <c r="B852" s="5" t="s">
        <v>13875</v>
      </c>
      <c r="C852" s="5" t="s">
        <v>13084</v>
      </c>
      <c r="D852" s="12">
        <v>379</v>
      </c>
      <c r="E852" s="12">
        <v>1499</v>
      </c>
      <c r="F852" s="20">
        <v>0.75</v>
      </c>
      <c r="G8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52" s="5">
        <v>4.0999999999999996</v>
      </c>
      <c r="I852" s="6">
        <v>670</v>
      </c>
      <c r="J852" s="15">
        <f t="shared" si="13"/>
        <v>1004330</v>
      </c>
      <c r="K852" s="15" t="str">
        <f>IF(Table1[[#This Row],[ACTUAL PRICE]]&lt;200, "&lt;200", IF(Table1[[#This Row],[ACTUAL PRICE]]&lt;=500, "200 - 500", "&gt;500"))</f>
        <v>&gt;500</v>
      </c>
      <c r="L852" s="6">
        <f>Table1[[#This Row],[RATING]]*Table1[[#This Row],[RATING COUNT]]</f>
        <v>2746.9999999999995</v>
      </c>
      <c r="M852" s="5" t="str">
        <f>IF(Table1[[#This Row],[DISCOUNT PERCENTAGE(%)]]&gt;=50%,"YES", "NO")</f>
        <v>YES</v>
      </c>
      <c r="N852" s="12">
        <f>Table1[[#This Row],[ACTUAL PRICE]]-Table1[[#This Row],[DISCOUNTED PRICE]]/Table1[[#This Row],[ACTUAL PRICE]]*100</f>
        <v>1473.7164776517679</v>
      </c>
    </row>
    <row r="853" spans="1:14" x14ac:dyDescent="0.25">
      <c r="A853" s="5" t="s">
        <v>7930</v>
      </c>
      <c r="B853" s="5" t="s">
        <v>13876</v>
      </c>
      <c r="C853" s="5" t="s">
        <v>14367</v>
      </c>
      <c r="D853" s="12">
        <v>1399</v>
      </c>
      <c r="E853" s="12">
        <v>2999</v>
      </c>
      <c r="F853" s="20">
        <v>0.53</v>
      </c>
      <c r="G8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53" s="5">
        <v>4.3</v>
      </c>
      <c r="I853" s="6">
        <v>3530</v>
      </c>
      <c r="J853" s="15">
        <f t="shared" si="13"/>
        <v>10586470</v>
      </c>
      <c r="K853" s="15" t="str">
        <f>IF(Table1[[#This Row],[ACTUAL PRICE]]&lt;200, "&lt;200", IF(Table1[[#This Row],[ACTUAL PRICE]]&lt;=500, "200 - 500", "&gt;500"))</f>
        <v>&gt;500</v>
      </c>
      <c r="L853" s="6">
        <f>Table1[[#This Row],[RATING]]*Table1[[#This Row],[RATING COUNT]]</f>
        <v>15179</v>
      </c>
      <c r="M853" s="5" t="str">
        <f>IF(Table1[[#This Row],[DISCOUNT PERCENTAGE(%)]]&gt;=50%,"YES", "NO")</f>
        <v>YES</v>
      </c>
      <c r="N853" s="12">
        <f>Table1[[#This Row],[ACTUAL PRICE]]-Table1[[#This Row],[DISCOUNTED PRICE]]/Table1[[#This Row],[ACTUAL PRICE]]*100</f>
        <v>2952.3511170390129</v>
      </c>
    </row>
    <row r="854" spans="1:14" x14ac:dyDescent="0.25">
      <c r="A854" s="5" t="s">
        <v>7941</v>
      </c>
      <c r="B854" s="5" t="s">
        <v>13877</v>
      </c>
      <c r="C854" s="5" t="s">
        <v>13075</v>
      </c>
      <c r="D854" s="12">
        <v>699</v>
      </c>
      <c r="E854" s="12">
        <v>1299</v>
      </c>
      <c r="F854" s="20">
        <v>0.46</v>
      </c>
      <c r="G8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54" s="5">
        <v>4.3</v>
      </c>
      <c r="I854" s="6">
        <v>6183</v>
      </c>
      <c r="J854" s="15">
        <f t="shared" si="13"/>
        <v>8031717</v>
      </c>
      <c r="K854" s="15" t="str">
        <f>IF(Table1[[#This Row],[ACTUAL PRICE]]&lt;200, "&lt;200", IF(Table1[[#This Row],[ACTUAL PRICE]]&lt;=500, "200 - 500", "&gt;500"))</f>
        <v>&gt;500</v>
      </c>
      <c r="L854" s="6">
        <f>Table1[[#This Row],[RATING]]*Table1[[#This Row],[RATING COUNT]]</f>
        <v>26586.899999999998</v>
      </c>
      <c r="M854" s="5" t="str">
        <f>IF(Table1[[#This Row],[DISCOUNT PERCENTAGE(%)]]&gt;=50%,"YES", "NO")</f>
        <v>NO</v>
      </c>
      <c r="N854" s="12">
        <f>Table1[[#This Row],[ACTUAL PRICE]]-Table1[[#This Row],[DISCOUNTED PRICE]]/Table1[[#This Row],[ACTUAL PRICE]]*100</f>
        <v>1245.189376443418</v>
      </c>
    </row>
    <row r="855" spans="1:14" x14ac:dyDescent="0.25">
      <c r="A855" s="5" t="s">
        <v>7952</v>
      </c>
      <c r="B855" s="5" t="s">
        <v>13878</v>
      </c>
      <c r="C855" s="5" t="s">
        <v>14367</v>
      </c>
      <c r="D855" s="12">
        <v>300</v>
      </c>
      <c r="E855" s="12">
        <v>300</v>
      </c>
      <c r="F855" s="20">
        <v>0</v>
      </c>
      <c r="G8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55" s="5">
        <v>4.2</v>
      </c>
      <c r="I855" s="6">
        <v>419</v>
      </c>
      <c r="J855" s="15">
        <f t="shared" si="13"/>
        <v>125700</v>
      </c>
      <c r="K855" s="15" t="str">
        <f>IF(Table1[[#This Row],[ACTUAL PRICE]]&lt;200, "&lt;200", IF(Table1[[#This Row],[ACTUAL PRICE]]&lt;=500, "200 - 500", "&gt;500"))</f>
        <v>200 - 500</v>
      </c>
      <c r="L855" s="6">
        <f>Table1[[#This Row],[RATING]]*Table1[[#This Row],[RATING COUNT]]</f>
        <v>1759.8000000000002</v>
      </c>
      <c r="M855" s="5" t="str">
        <f>IF(Table1[[#This Row],[DISCOUNT PERCENTAGE(%)]]&gt;=50%,"YES", "NO")</f>
        <v>NO</v>
      </c>
      <c r="N855" s="12">
        <f>Table1[[#This Row],[ACTUAL PRICE]]-Table1[[#This Row],[DISCOUNTED PRICE]]/Table1[[#This Row],[ACTUAL PRICE]]*100</f>
        <v>200</v>
      </c>
    </row>
    <row r="856" spans="1:14" x14ac:dyDescent="0.25">
      <c r="A856" s="5" t="s">
        <v>7962</v>
      </c>
      <c r="B856" s="5" t="s">
        <v>13879</v>
      </c>
      <c r="C856" s="5" t="s">
        <v>13084</v>
      </c>
      <c r="D856" s="12">
        <v>999</v>
      </c>
      <c r="E856" s="12">
        <v>1995</v>
      </c>
      <c r="F856" s="20">
        <v>0.5</v>
      </c>
      <c r="G8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56" s="5">
        <v>4.5</v>
      </c>
      <c r="I856" s="6">
        <v>7317</v>
      </c>
      <c r="J856" s="15">
        <f t="shared" si="13"/>
        <v>14597415</v>
      </c>
      <c r="K856" s="15" t="str">
        <f>IF(Table1[[#This Row],[ACTUAL PRICE]]&lt;200, "&lt;200", IF(Table1[[#This Row],[ACTUAL PRICE]]&lt;=500, "200 - 500", "&gt;500"))</f>
        <v>&gt;500</v>
      </c>
      <c r="L856" s="6">
        <f>Table1[[#This Row],[RATING]]*Table1[[#This Row],[RATING COUNT]]</f>
        <v>32926.5</v>
      </c>
      <c r="M856" s="5" t="str">
        <f>IF(Table1[[#This Row],[DISCOUNT PERCENTAGE(%)]]&gt;=50%,"YES", "NO")</f>
        <v>YES</v>
      </c>
      <c r="N856" s="12">
        <f>Table1[[#This Row],[ACTUAL PRICE]]-Table1[[#This Row],[DISCOUNTED PRICE]]/Table1[[#This Row],[ACTUAL PRICE]]*100</f>
        <v>1944.9248120300751</v>
      </c>
    </row>
    <row r="857" spans="1:14" x14ac:dyDescent="0.25">
      <c r="A857" s="5" t="s">
        <v>7972</v>
      </c>
      <c r="B857" s="5" t="s">
        <v>13880</v>
      </c>
      <c r="C857" s="5" t="s">
        <v>14367</v>
      </c>
      <c r="D857" s="12">
        <v>535</v>
      </c>
      <c r="E857" s="12">
        <v>535</v>
      </c>
      <c r="F857" s="20">
        <v>0</v>
      </c>
      <c r="G8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57" s="5">
        <v>4.4000000000000004</v>
      </c>
      <c r="I857" s="6">
        <v>4426</v>
      </c>
      <c r="J857" s="15">
        <f t="shared" si="13"/>
        <v>2367910</v>
      </c>
      <c r="K857" s="15" t="str">
        <f>IF(Table1[[#This Row],[ACTUAL PRICE]]&lt;200, "&lt;200", IF(Table1[[#This Row],[ACTUAL PRICE]]&lt;=500, "200 - 500", "&gt;500"))</f>
        <v>&gt;500</v>
      </c>
      <c r="L857" s="6">
        <f>Table1[[#This Row],[RATING]]*Table1[[#This Row],[RATING COUNT]]</f>
        <v>19474.400000000001</v>
      </c>
      <c r="M857" s="5" t="str">
        <f>IF(Table1[[#This Row],[DISCOUNT PERCENTAGE(%)]]&gt;=50%,"YES", "NO")</f>
        <v>NO</v>
      </c>
      <c r="N857" s="12">
        <f>Table1[[#This Row],[ACTUAL PRICE]]-Table1[[#This Row],[DISCOUNTED PRICE]]/Table1[[#This Row],[ACTUAL PRICE]]*100</f>
        <v>435</v>
      </c>
    </row>
    <row r="858" spans="1:14" x14ac:dyDescent="0.25">
      <c r="A858" s="5" t="s">
        <v>7985</v>
      </c>
      <c r="B858" s="5" t="s">
        <v>13881</v>
      </c>
      <c r="C858" s="5" t="s">
        <v>13084</v>
      </c>
      <c r="D858" s="12">
        <v>269</v>
      </c>
      <c r="E858" s="12">
        <v>1099</v>
      </c>
      <c r="F858" s="20">
        <v>0.76</v>
      </c>
      <c r="G8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58" s="5">
        <v>4.0999999999999996</v>
      </c>
      <c r="I858" s="6">
        <v>1092</v>
      </c>
      <c r="J858" s="15">
        <f t="shared" si="13"/>
        <v>1200108</v>
      </c>
      <c r="K858" s="15" t="str">
        <f>IF(Table1[[#This Row],[ACTUAL PRICE]]&lt;200, "&lt;200", IF(Table1[[#This Row],[ACTUAL PRICE]]&lt;=500, "200 - 500", "&gt;500"))</f>
        <v>&gt;500</v>
      </c>
      <c r="L858" s="6">
        <f>Table1[[#This Row],[RATING]]*Table1[[#This Row],[RATING COUNT]]</f>
        <v>4477.2</v>
      </c>
      <c r="M858" s="5" t="str">
        <f>IF(Table1[[#This Row],[DISCOUNT PERCENTAGE(%)]]&gt;=50%,"YES", "NO")</f>
        <v>YES</v>
      </c>
      <c r="N858" s="12">
        <f>Table1[[#This Row],[ACTUAL PRICE]]-Table1[[#This Row],[DISCOUNTED PRICE]]/Table1[[#This Row],[ACTUAL PRICE]]*100</f>
        <v>1074.5232029117381</v>
      </c>
    </row>
    <row r="859" spans="1:14" x14ac:dyDescent="0.25">
      <c r="A859" s="5" t="s">
        <v>7995</v>
      </c>
      <c r="B859" s="5" t="s">
        <v>13882</v>
      </c>
      <c r="C859" s="5" t="s">
        <v>14367</v>
      </c>
      <c r="D859" s="12">
        <v>341</v>
      </c>
      <c r="E859" s="12">
        <v>450</v>
      </c>
      <c r="F859" s="20">
        <v>0.24</v>
      </c>
      <c r="G8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59" s="5">
        <v>4.3</v>
      </c>
      <c r="I859" s="6">
        <v>2493</v>
      </c>
      <c r="J859" s="15">
        <f t="shared" si="13"/>
        <v>1121850</v>
      </c>
      <c r="K859" s="15" t="str">
        <f>IF(Table1[[#This Row],[ACTUAL PRICE]]&lt;200, "&lt;200", IF(Table1[[#This Row],[ACTUAL PRICE]]&lt;=500, "200 - 500", "&gt;500"))</f>
        <v>200 - 500</v>
      </c>
      <c r="L859" s="6">
        <f>Table1[[#This Row],[RATING]]*Table1[[#This Row],[RATING COUNT]]</f>
        <v>10719.9</v>
      </c>
      <c r="M859" s="5" t="str">
        <f>IF(Table1[[#This Row],[DISCOUNT PERCENTAGE(%)]]&gt;=50%,"YES", "NO")</f>
        <v>NO</v>
      </c>
      <c r="N859" s="12">
        <f>Table1[[#This Row],[ACTUAL PRICE]]-Table1[[#This Row],[DISCOUNTED PRICE]]/Table1[[#This Row],[ACTUAL PRICE]]*100</f>
        <v>374.22222222222223</v>
      </c>
    </row>
    <row r="860" spans="1:14" x14ac:dyDescent="0.25">
      <c r="A860" s="5" t="s">
        <v>8005</v>
      </c>
      <c r="B860" s="5" t="s">
        <v>13883</v>
      </c>
      <c r="C860" s="5" t="s">
        <v>13084</v>
      </c>
      <c r="D860" s="12">
        <v>2499</v>
      </c>
      <c r="E860" s="12">
        <v>3999</v>
      </c>
      <c r="F860" s="20">
        <v>0.38</v>
      </c>
      <c r="G8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60" s="5">
        <v>4.4000000000000004</v>
      </c>
      <c r="I860" s="6">
        <v>12679</v>
      </c>
      <c r="J860" s="15">
        <f t="shared" si="13"/>
        <v>50703321</v>
      </c>
      <c r="K860" s="15" t="str">
        <f>IF(Table1[[#This Row],[ACTUAL PRICE]]&lt;200, "&lt;200", IF(Table1[[#This Row],[ACTUAL PRICE]]&lt;=500, "200 - 500", "&gt;500"))</f>
        <v>&gt;500</v>
      </c>
      <c r="L860" s="6">
        <f>Table1[[#This Row],[RATING]]*Table1[[#This Row],[RATING COUNT]]</f>
        <v>55787.600000000006</v>
      </c>
      <c r="M860" s="5" t="str">
        <f>IF(Table1[[#This Row],[DISCOUNT PERCENTAGE(%)]]&gt;=50%,"YES", "NO")</f>
        <v>NO</v>
      </c>
      <c r="N860" s="12">
        <f>Table1[[#This Row],[ACTUAL PRICE]]-Table1[[#This Row],[DISCOUNTED PRICE]]/Table1[[#This Row],[ACTUAL PRICE]]*100</f>
        <v>3936.5093773443359</v>
      </c>
    </row>
    <row r="861" spans="1:14" x14ac:dyDescent="0.25">
      <c r="A861" s="5" t="s">
        <v>8016</v>
      </c>
      <c r="B861" s="5" t="s">
        <v>13884</v>
      </c>
      <c r="C861" s="5" t="s">
        <v>13084</v>
      </c>
      <c r="D861" s="12">
        <v>5899</v>
      </c>
      <c r="E861" s="12">
        <v>7005</v>
      </c>
      <c r="F861" s="20">
        <v>0.16</v>
      </c>
      <c r="G8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61" s="5">
        <v>3.6</v>
      </c>
      <c r="I861" s="6">
        <v>4199</v>
      </c>
      <c r="J861" s="15">
        <f t="shared" si="13"/>
        <v>29413995</v>
      </c>
      <c r="K861" s="15" t="str">
        <f>IF(Table1[[#This Row],[ACTUAL PRICE]]&lt;200, "&lt;200", IF(Table1[[#This Row],[ACTUAL PRICE]]&lt;=500, "200 - 500", "&gt;500"))</f>
        <v>&gt;500</v>
      </c>
      <c r="L861" s="6">
        <f>Table1[[#This Row],[RATING]]*Table1[[#This Row],[RATING COUNT]]</f>
        <v>15116.4</v>
      </c>
      <c r="M861" s="5" t="str">
        <f>IF(Table1[[#This Row],[DISCOUNT PERCENTAGE(%)]]&gt;=50%,"YES", "NO")</f>
        <v>NO</v>
      </c>
      <c r="N861" s="12">
        <f>Table1[[#This Row],[ACTUAL PRICE]]-Table1[[#This Row],[DISCOUNTED PRICE]]/Table1[[#This Row],[ACTUAL PRICE]]*100</f>
        <v>6920.7887223411844</v>
      </c>
    </row>
    <row r="862" spans="1:14" x14ac:dyDescent="0.25">
      <c r="A862" s="5" t="s">
        <v>8028</v>
      </c>
      <c r="B862" s="5" t="s">
        <v>13885</v>
      </c>
      <c r="C862" s="5" t="s">
        <v>13084</v>
      </c>
      <c r="D862" s="12">
        <v>1565</v>
      </c>
      <c r="E862" s="12">
        <v>2999</v>
      </c>
      <c r="F862" s="20">
        <v>0.48</v>
      </c>
      <c r="G8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62" s="5">
        <v>4</v>
      </c>
      <c r="I862" s="6">
        <v>11113</v>
      </c>
      <c r="J862" s="15">
        <f t="shared" si="13"/>
        <v>33327887</v>
      </c>
      <c r="K862" s="15" t="str">
        <f>IF(Table1[[#This Row],[ACTUAL PRICE]]&lt;200, "&lt;200", IF(Table1[[#This Row],[ACTUAL PRICE]]&lt;=500, "200 - 500", "&gt;500"))</f>
        <v>&gt;500</v>
      </c>
      <c r="L862" s="6">
        <f>Table1[[#This Row],[RATING]]*Table1[[#This Row],[RATING COUNT]]</f>
        <v>44452</v>
      </c>
      <c r="M862" s="5" t="str">
        <f>IF(Table1[[#This Row],[DISCOUNT PERCENTAGE(%)]]&gt;=50%,"YES", "NO")</f>
        <v>NO</v>
      </c>
      <c r="N862" s="12">
        <f>Table1[[#This Row],[ACTUAL PRICE]]-Table1[[#This Row],[DISCOUNTED PRICE]]/Table1[[#This Row],[ACTUAL PRICE]]*100</f>
        <v>2946.8159386462153</v>
      </c>
    </row>
    <row r="863" spans="1:14" x14ac:dyDescent="0.25">
      <c r="A863" s="5" t="s">
        <v>8038</v>
      </c>
      <c r="B863" s="5" t="s">
        <v>13886</v>
      </c>
      <c r="C863" s="5" t="s">
        <v>13075</v>
      </c>
      <c r="D863" s="12">
        <v>326</v>
      </c>
      <c r="E863" s="12">
        <v>799</v>
      </c>
      <c r="F863" s="20">
        <v>0.59</v>
      </c>
      <c r="G8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63" s="5">
        <v>4.4000000000000004</v>
      </c>
      <c r="I863" s="6">
        <v>10773</v>
      </c>
      <c r="J863" s="15">
        <f t="shared" si="13"/>
        <v>8607627</v>
      </c>
      <c r="K863" s="15" t="str">
        <f>IF(Table1[[#This Row],[ACTUAL PRICE]]&lt;200, "&lt;200", IF(Table1[[#This Row],[ACTUAL PRICE]]&lt;=500, "200 - 500", "&gt;500"))</f>
        <v>&gt;500</v>
      </c>
      <c r="L863" s="6">
        <f>Table1[[#This Row],[RATING]]*Table1[[#This Row],[RATING COUNT]]</f>
        <v>47401.200000000004</v>
      </c>
      <c r="M863" s="5" t="str">
        <f>IF(Table1[[#This Row],[DISCOUNT PERCENTAGE(%)]]&gt;=50%,"YES", "NO")</f>
        <v>YES</v>
      </c>
      <c r="N863" s="12">
        <f>Table1[[#This Row],[ACTUAL PRICE]]-Table1[[#This Row],[DISCOUNTED PRICE]]/Table1[[#This Row],[ACTUAL PRICE]]*100</f>
        <v>758.19899874843554</v>
      </c>
    </row>
    <row r="864" spans="1:14" x14ac:dyDescent="0.25">
      <c r="A864" s="5" t="s">
        <v>8051</v>
      </c>
      <c r="B864" s="5" t="s">
        <v>13887</v>
      </c>
      <c r="C864" s="5" t="s">
        <v>13084</v>
      </c>
      <c r="D864" s="12">
        <v>657</v>
      </c>
      <c r="E864" s="12">
        <v>999</v>
      </c>
      <c r="F864" s="20">
        <v>0.34</v>
      </c>
      <c r="G8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64" s="5">
        <v>4.3</v>
      </c>
      <c r="I864" s="6">
        <v>13944</v>
      </c>
      <c r="J864" s="15">
        <f t="shared" si="13"/>
        <v>13930056</v>
      </c>
      <c r="K864" s="15" t="str">
        <f>IF(Table1[[#This Row],[ACTUAL PRICE]]&lt;200, "&lt;200", IF(Table1[[#This Row],[ACTUAL PRICE]]&lt;=500, "200 - 500", "&gt;500"))</f>
        <v>&gt;500</v>
      </c>
      <c r="L864" s="6">
        <f>Table1[[#This Row],[RATING]]*Table1[[#This Row],[RATING COUNT]]</f>
        <v>59959.199999999997</v>
      </c>
      <c r="M864" s="5" t="str">
        <f>IF(Table1[[#This Row],[DISCOUNT PERCENTAGE(%)]]&gt;=50%,"YES", "NO")</f>
        <v>NO</v>
      </c>
      <c r="N864" s="12">
        <f>Table1[[#This Row],[ACTUAL PRICE]]-Table1[[#This Row],[DISCOUNTED PRICE]]/Table1[[#This Row],[ACTUAL PRICE]]*100</f>
        <v>933.23423423423424</v>
      </c>
    </row>
    <row r="865" spans="1:14" x14ac:dyDescent="0.25">
      <c r="A865" s="5" t="s">
        <v>8061</v>
      </c>
      <c r="B865" s="5" t="s">
        <v>13888</v>
      </c>
      <c r="C865" s="5" t="s">
        <v>13084</v>
      </c>
      <c r="D865" s="12">
        <v>1995</v>
      </c>
      <c r="E865" s="12">
        <v>2895</v>
      </c>
      <c r="F865" s="20">
        <v>0.31</v>
      </c>
      <c r="G8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65" s="5">
        <v>4.5999999999999996</v>
      </c>
      <c r="I865" s="6">
        <v>10760</v>
      </c>
      <c r="J865" s="15">
        <f t="shared" si="13"/>
        <v>31150200</v>
      </c>
      <c r="K865" s="15" t="str">
        <f>IF(Table1[[#This Row],[ACTUAL PRICE]]&lt;200, "&lt;200", IF(Table1[[#This Row],[ACTUAL PRICE]]&lt;=500, "200 - 500", "&gt;500"))</f>
        <v>&gt;500</v>
      </c>
      <c r="L865" s="6">
        <f>Table1[[#This Row],[RATING]]*Table1[[#This Row],[RATING COUNT]]</f>
        <v>49495.999999999993</v>
      </c>
      <c r="M865" s="5" t="str">
        <f>IF(Table1[[#This Row],[DISCOUNT PERCENTAGE(%)]]&gt;=50%,"YES", "NO")</f>
        <v>NO</v>
      </c>
      <c r="N865" s="12">
        <f>Table1[[#This Row],[ACTUAL PRICE]]-Table1[[#This Row],[DISCOUNTED PRICE]]/Table1[[#This Row],[ACTUAL PRICE]]*100</f>
        <v>2826.0880829015546</v>
      </c>
    </row>
    <row r="866" spans="1:14" x14ac:dyDescent="0.25">
      <c r="A866" s="5" t="s">
        <v>8071</v>
      </c>
      <c r="B866" s="5" t="s">
        <v>13889</v>
      </c>
      <c r="C866" s="5" t="s">
        <v>13075</v>
      </c>
      <c r="D866" s="12">
        <v>1500</v>
      </c>
      <c r="E866" s="12">
        <v>1500</v>
      </c>
      <c r="F866" s="20">
        <v>0</v>
      </c>
      <c r="G8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66" s="5">
        <v>4.4000000000000004</v>
      </c>
      <c r="I866" s="6">
        <v>25996</v>
      </c>
      <c r="J866" s="15">
        <f t="shared" si="13"/>
        <v>38994000</v>
      </c>
      <c r="K866" s="15" t="str">
        <f>IF(Table1[[#This Row],[ACTUAL PRICE]]&lt;200, "&lt;200", IF(Table1[[#This Row],[ACTUAL PRICE]]&lt;=500, "200 - 500", "&gt;500"))</f>
        <v>&gt;500</v>
      </c>
      <c r="L866" s="6">
        <f>Table1[[#This Row],[RATING]]*Table1[[#This Row],[RATING COUNT]]</f>
        <v>114382.40000000001</v>
      </c>
      <c r="M866" s="5" t="str">
        <f>IF(Table1[[#This Row],[DISCOUNT PERCENTAGE(%)]]&gt;=50%,"YES", "NO")</f>
        <v>NO</v>
      </c>
      <c r="N866" s="12">
        <f>Table1[[#This Row],[ACTUAL PRICE]]-Table1[[#This Row],[DISCOUNTED PRICE]]/Table1[[#This Row],[ACTUAL PRICE]]*100</f>
        <v>1400</v>
      </c>
    </row>
    <row r="867" spans="1:14" x14ac:dyDescent="0.25">
      <c r="A867" s="5" t="s">
        <v>8081</v>
      </c>
      <c r="B867" s="5" t="s">
        <v>13890</v>
      </c>
      <c r="C867" s="5" t="s">
        <v>13084</v>
      </c>
      <c r="D867" s="12">
        <v>2640</v>
      </c>
      <c r="E867" s="12">
        <v>3195</v>
      </c>
      <c r="F867" s="20">
        <v>0.17</v>
      </c>
      <c r="G8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67" s="5">
        <v>4.5</v>
      </c>
      <c r="I867" s="6">
        <v>16146</v>
      </c>
      <c r="J867" s="15">
        <f t="shared" si="13"/>
        <v>51586470</v>
      </c>
      <c r="K867" s="15" t="str">
        <f>IF(Table1[[#This Row],[ACTUAL PRICE]]&lt;200, "&lt;200", IF(Table1[[#This Row],[ACTUAL PRICE]]&lt;=500, "200 - 500", "&gt;500"))</f>
        <v>&gt;500</v>
      </c>
      <c r="L867" s="6">
        <f>Table1[[#This Row],[RATING]]*Table1[[#This Row],[RATING COUNT]]</f>
        <v>72657</v>
      </c>
      <c r="M867" s="5" t="str">
        <f>IF(Table1[[#This Row],[DISCOUNT PERCENTAGE(%)]]&gt;=50%,"YES", "NO")</f>
        <v>NO</v>
      </c>
      <c r="N867" s="12">
        <f>Table1[[#This Row],[ACTUAL PRICE]]-Table1[[#This Row],[DISCOUNTED PRICE]]/Table1[[#This Row],[ACTUAL PRICE]]*100</f>
        <v>3112.3708920187792</v>
      </c>
    </row>
    <row r="868" spans="1:14" x14ac:dyDescent="0.25">
      <c r="A868" s="5" t="s">
        <v>8091</v>
      </c>
      <c r="B868" s="5" t="s">
        <v>13891</v>
      </c>
      <c r="C868" s="5" t="s">
        <v>13084</v>
      </c>
      <c r="D868" s="12">
        <v>5299</v>
      </c>
      <c r="E868" s="12">
        <v>6355</v>
      </c>
      <c r="F868" s="20">
        <v>0.17</v>
      </c>
      <c r="G8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68" s="5">
        <v>3.9</v>
      </c>
      <c r="I868" s="6">
        <v>8280</v>
      </c>
      <c r="J868" s="15">
        <f t="shared" si="13"/>
        <v>52619400</v>
      </c>
      <c r="K868" s="15" t="str">
        <f>IF(Table1[[#This Row],[ACTUAL PRICE]]&lt;200, "&lt;200", IF(Table1[[#This Row],[ACTUAL PRICE]]&lt;=500, "200 - 500", "&gt;500"))</f>
        <v>&gt;500</v>
      </c>
      <c r="L868" s="6">
        <f>Table1[[#This Row],[RATING]]*Table1[[#This Row],[RATING COUNT]]</f>
        <v>32292</v>
      </c>
      <c r="M868" s="5" t="str">
        <f>IF(Table1[[#This Row],[DISCOUNT PERCENTAGE(%)]]&gt;=50%,"YES", "NO")</f>
        <v>NO</v>
      </c>
      <c r="N868" s="12">
        <f>Table1[[#This Row],[ACTUAL PRICE]]-Table1[[#This Row],[DISCOUNTED PRICE]]/Table1[[#This Row],[ACTUAL PRICE]]*100</f>
        <v>6271.6168371361136</v>
      </c>
    </row>
    <row r="869" spans="1:14" x14ac:dyDescent="0.25">
      <c r="A869" s="5" t="s">
        <v>8102</v>
      </c>
      <c r="B869" s="5" t="s">
        <v>13892</v>
      </c>
      <c r="C869" s="5" t="s">
        <v>13084</v>
      </c>
      <c r="D869" s="12">
        <v>1990</v>
      </c>
      <c r="E869" s="12">
        <v>2999</v>
      </c>
      <c r="F869" s="20">
        <v>0.34</v>
      </c>
      <c r="G8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69" s="5">
        <v>4.3</v>
      </c>
      <c r="I869" s="6">
        <v>14237</v>
      </c>
      <c r="J869" s="15">
        <f t="shared" si="13"/>
        <v>42696763</v>
      </c>
      <c r="K869" s="15" t="str">
        <f>IF(Table1[[#This Row],[ACTUAL PRICE]]&lt;200, "&lt;200", IF(Table1[[#This Row],[ACTUAL PRICE]]&lt;=500, "200 - 500", "&gt;500"))</f>
        <v>&gt;500</v>
      </c>
      <c r="L869" s="6">
        <f>Table1[[#This Row],[RATING]]*Table1[[#This Row],[RATING COUNT]]</f>
        <v>61219.1</v>
      </c>
      <c r="M869" s="5" t="str">
        <f>IF(Table1[[#This Row],[DISCOUNT PERCENTAGE(%)]]&gt;=50%,"YES", "NO")</f>
        <v>NO</v>
      </c>
      <c r="N869" s="12">
        <f>Table1[[#This Row],[ACTUAL PRICE]]-Table1[[#This Row],[DISCOUNTED PRICE]]/Table1[[#This Row],[ACTUAL PRICE]]*100</f>
        <v>2932.6445481827277</v>
      </c>
    </row>
    <row r="870" spans="1:14" x14ac:dyDescent="0.25">
      <c r="A870" s="5" t="s">
        <v>8111</v>
      </c>
      <c r="B870" s="5" t="s">
        <v>13893</v>
      </c>
      <c r="C870" s="5" t="s">
        <v>13075</v>
      </c>
      <c r="D870" s="12">
        <v>1289</v>
      </c>
      <c r="E870" s="12">
        <v>1499</v>
      </c>
      <c r="F870" s="20">
        <v>0.14000000000000001</v>
      </c>
      <c r="G8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70" s="5">
        <v>4.5</v>
      </c>
      <c r="I870" s="6">
        <v>20668</v>
      </c>
      <c r="J870" s="15">
        <f t="shared" si="13"/>
        <v>30981332</v>
      </c>
      <c r="K870" s="15" t="str">
        <f>IF(Table1[[#This Row],[ACTUAL PRICE]]&lt;200, "&lt;200", IF(Table1[[#This Row],[ACTUAL PRICE]]&lt;=500, "200 - 500", "&gt;500"))</f>
        <v>&gt;500</v>
      </c>
      <c r="L870" s="6">
        <f>Table1[[#This Row],[RATING]]*Table1[[#This Row],[RATING COUNT]]</f>
        <v>93006</v>
      </c>
      <c r="M870" s="5" t="str">
        <f>IF(Table1[[#This Row],[DISCOUNT PERCENTAGE(%)]]&gt;=50%,"YES", "NO")</f>
        <v>NO</v>
      </c>
      <c r="N870" s="12">
        <f>Table1[[#This Row],[ACTUAL PRICE]]-Table1[[#This Row],[DISCOUNTED PRICE]]/Table1[[#This Row],[ACTUAL PRICE]]*100</f>
        <v>1413.0093395597064</v>
      </c>
    </row>
    <row r="871" spans="1:14" x14ac:dyDescent="0.25">
      <c r="A871" s="5" t="s">
        <v>8122</v>
      </c>
      <c r="B871" s="5" t="s">
        <v>13894</v>
      </c>
      <c r="C871" s="5" t="s">
        <v>14367</v>
      </c>
      <c r="D871" s="12">
        <v>165</v>
      </c>
      <c r="E871" s="12">
        <v>165</v>
      </c>
      <c r="F871" s="20">
        <v>0</v>
      </c>
      <c r="G8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71" s="5">
        <v>4.5</v>
      </c>
      <c r="I871" s="6">
        <v>1674</v>
      </c>
      <c r="J871" s="15">
        <f t="shared" si="13"/>
        <v>276210</v>
      </c>
      <c r="K871" s="15" t="str">
        <f>IF(Table1[[#This Row],[ACTUAL PRICE]]&lt;200, "&lt;200", IF(Table1[[#This Row],[ACTUAL PRICE]]&lt;=500, "200 - 500", "&gt;500"))</f>
        <v>&lt;200</v>
      </c>
      <c r="L871" s="6">
        <f>Table1[[#This Row],[RATING]]*Table1[[#This Row],[RATING COUNT]]</f>
        <v>7533</v>
      </c>
      <c r="M871" s="5" t="str">
        <f>IF(Table1[[#This Row],[DISCOUNT PERCENTAGE(%)]]&gt;=50%,"YES", "NO")</f>
        <v>NO</v>
      </c>
      <c r="N871" s="12">
        <f>Table1[[#This Row],[ACTUAL PRICE]]-Table1[[#This Row],[DISCOUNTED PRICE]]/Table1[[#This Row],[ACTUAL PRICE]]*100</f>
        <v>65</v>
      </c>
    </row>
    <row r="872" spans="1:14" x14ac:dyDescent="0.25">
      <c r="A872" s="5" t="s">
        <v>8132</v>
      </c>
      <c r="B872" s="5" t="s">
        <v>13895</v>
      </c>
      <c r="C872" s="5" t="s">
        <v>13084</v>
      </c>
      <c r="D872" s="12">
        <v>1699</v>
      </c>
      <c r="E872" s="12">
        <v>3499</v>
      </c>
      <c r="F872" s="20">
        <v>0.51</v>
      </c>
      <c r="G8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72" s="5">
        <v>3.6</v>
      </c>
      <c r="I872" s="6">
        <v>7689</v>
      </c>
      <c r="J872" s="15">
        <f t="shared" si="13"/>
        <v>26903811</v>
      </c>
      <c r="K872" s="15" t="str">
        <f>IF(Table1[[#This Row],[ACTUAL PRICE]]&lt;200, "&lt;200", IF(Table1[[#This Row],[ACTUAL PRICE]]&lt;=500, "200 - 500", "&gt;500"))</f>
        <v>&gt;500</v>
      </c>
      <c r="L872" s="6">
        <f>Table1[[#This Row],[RATING]]*Table1[[#This Row],[RATING COUNT]]</f>
        <v>27680.400000000001</v>
      </c>
      <c r="M872" s="5" t="str">
        <f>IF(Table1[[#This Row],[DISCOUNT PERCENTAGE(%)]]&gt;=50%,"YES", "NO")</f>
        <v>YES</v>
      </c>
      <c r="N872" s="12">
        <f>Table1[[#This Row],[ACTUAL PRICE]]-Table1[[#This Row],[DISCOUNTED PRICE]]/Table1[[#This Row],[ACTUAL PRICE]]*100</f>
        <v>3450.443269505573</v>
      </c>
    </row>
    <row r="873" spans="1:14" x14ac:dyDescent="0.25">
      <c r="A873" s="5" t="s">
        <v>8142</v>
      </c>
      <c r="B873" s="5" t="s">
        <v>13896</v>
      </c>
      <c r="C873" s="5" t="s">
        <v>13075</v>
      </c>
      <c r="D873" s="12">
        <v>2299</v>
      </c>
      <c r="E873" s="12">
        <v>7500</v>
      </c>
      <c r="F873" s="20">
        <v>0.69</v>
      </c>
      <c r="G8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73" s="5">
        <v>4.0999999999999996</v>
      </c>
      <c r="I873" s="6">
        <v>5554</v>
      </c>
      <c r="J873" s="15">
        <f t="shared" si="13"/>
        <v>41655000</v>
      </c>
      <c r="K873" s="15" t="str">
        <f>IF(Table1[[#This Row],[ACTUAL PRICE]]&lt;200, "&lt;200", IF(Table1[[#This Row],[ACTUAL PRICE]]&lt;=500, "200 - 500", "&gt;500"))</f>
        <v>&gt;500</v>
      </c>
      <c r="L873" s="6">
        <f>Table1[[#This Row],[RATING]]*Table1[[#This Row],[RATING COUNT]]</f>
        <v>22771.399999999998</v>
      </c>
      <c r="M873" s="5" t="str">
        <f>IF(Table1[[#This Row],[DISCOUNT PERCENTAGE(%)]]&gt;=50%,"YES", "NO")</f>
        <v>YES</v>
      </c>
      <c r="N873" s="12">
        <f>Table1[[#This Row],[ACTUAL PRICE]]-Table1[[#This Row],[DISCOUNTED PRICE]]/Table1[[#This Row],[ACTUAL PRICE]]*100</f>
        <v>7469.3466666666664</v>
      </c>
    </row>
    <row r="874" spans="1:14" x14ac:dyDescent="0.25">
      <c r="A874" s="5" t="s">
        <v>8153</v>
      </c>
      <c r="B874" s="5" t="s">
        <v>13897</v>
      </c>
      <c r="C874" s="5" t="s">
        <v>13084</v>
      </c>
      <c r="D874" s="12">
        <v>39</v>
      </c>
      <c r="E874" s="12">
        <v>39</v>
      </c>
      <c r="F874" s="20">
        <v>0</v>
      </c>
      <c r="G8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74" s="5">
        <v>3.8</v>
      </c>
      <c r="I874" s="6">
        <v>3344</v>
      </c>
      <c r="J874" s="15">
        <f t="shared" si="13"/>
        <v>130416</v>
      </c>
      <c r="K874" s="15" t="str">
        <f>IF(Table1[[#This Row],[ACTUAL PRICE]]&lt;200, "&lt;200", IF(Table1[[#This Row],[ACTUAL PRICE]]&lt;=500, "200 - 500", "&gt;500"))</f>
        <v>&lt;200</v>
      </c>
      <c r="L874" s="6">
        <f>Table1[[#This Row],[RATING]]*Table1[[#This Row],[RATING COUNT]]</f>
        <v>12707.199999999999</v>
      </c>
      <c r="M874" s="5" t="str">
        <f>IF(Table1[[#This Row],[DISCOUNT PERCENTAGE(%)]]&gt;=50%,"YES", "NO")</f>
        <v>NO</v>
      </c>
      <c r="N874" s="12">
        <f>Table1[[#This Row],[ACTUAL PRICE]]-Table1[[#This Row],[DISCOUNTED PRICE]]/Table1[[#This Row],[ACTUAL PRICE]]*100</f>
        <v>-61</v>
      </c>
    </row>
    <row r="875" spans="1:14" x14ac:dyDescent="0.25">
      <c r="A875" s="5" t="s">
        <v>8163</v>
      </c>
      <c r="B875" s="5" t="s">
        <v>13898</v>
      </c>
      <c r="C875" s="5" t="s">
        <v>13084</v>
      </c>
      <c r="D875" s="12">
        <v>26999</v>
      </c>
      <c r="E875" s="12">
        <v>37999</v>
      </c>
      <c r="F875" s="20">
        <v>0.28999999999999998</v>
      </c>
      <c r="G8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75" s="5">
        <v>4.5999999999999996</v>
      </c>
      <c r="I875" s="6">
        <v>2886</v>
      </c>
      <c r="J875" s="15">
        <f t="shared" si="13"/>
        <v>109665114</v>
      </c>
      <c r="K875" s="15" t="str">
        <f>IF(Table1[[#This Row],[ACTUAL PRICE]]&lt;200, "&lt;200", IF(Table1[[#This Row],[ACTUAL PRICE]]&lt;=500, "200 - 500", "&gt;500"))</f>
        <v>&gt;500</v>
      </c>
      <c r="L875" s="6">
        <f>Table1[[#This Row],[RATING]]*Table1[[#This Row],[RATING COUNT]]</f>
        <v>13275.599999999999</v>
      </c>
      <c r="M875" s="5" t="str">
        <f>IF(Table1[[#This Row],[DISCOUNT PERCENTAGE(%)]]&gt;=50%,"YES", "NO")</f>
        <v>NO</v>
      </c>
      <c r="N875" s="12">
        <f>Table1[[#This Row],[ACTUAL PRICE]]-Table1[[#This Row],[DISCOUNTED PRICE]]/Table1[[#This Row],[ACTUAL PRICE]]*100</f>
        <v>37927.948130213954</v>
      </c>
    </row>
    <row r="876" spans="1:14" x14ac:dyDescent="0.25">
      <c r="A876" s="5" t="s">
        <v>8174</v>
      </c>
      <c r="B876" s="5" t="s">
        <v>13899</v>
      </c>
      <c r="C876" s="5" t="s">
        <v>13075</v>
      </c>
      <c r="D876" s="12">
        <v>1490</v>
      </c>
      <c r="E876" s="12">
        <v>1990</v>
      </c>
      <c r="F876" s="20">
        <v>0.25</v>
      </c>
      <c r="G8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76" s="5">
        <v>4.0999999999999996</v>
      </c>
      <c r="I876" s="6">
        <v>98250</v>
      </c>
      <c r="J876" s="15">
        <f t="shared" si="13"/>
        <v>195517500</v>
      </c>
      <c r="K876" s="15" t="str">
        <f>IF(Table1[[#This Row],[ACTUAL PRICE]]&lt;200, "&lt;200", IF(Table1[[#This Row],[ACTUAL PRICE]]&lt;=500, "200 - 500", "&gt;500"))</f>
        <v>&gt;500</v>
      </c>
      <c r="L876" s="6">
        <f>Table1[[#This Row],[RATING]]*Table1[[#This Row],[RATING COUNT]]</f>
        <v>402824.99999999994</v>
      </c>
      <c r="M876" s="5" t="str">
        <f>IF(Table1[[#This Row],[DISCOUNT PERCENTAGE(%)]]&gt;=50%,"YES", "NO")</f>
        <v>NO</v>
      </c>
      <c r="N876" s="12">
        <f>Table1[[#This Row],[ACTUAL PRICE]]-Table1[[#This Row],[DISCOUNTED PRICE]]/Table1[[#This Row],[ACTUAL PRICE]]*100</f>
        <v>1915.1256281407036</v>
      </c>
    </row>
    <row r="877" spans="1:14" x14ac:dyDescent="0.25">
      <c r="A877" s="5" t="s">
        <v>8184</v>
      </c>
      <c r="B877" s="5" t="s">
        <v>13900</v>
      </c>
      <c r="C877" s="5" t="s">
        <v>13084</v>
      </c>
      <c r="D877" s="12">
        <v>398</v>
      </c>
      <c r="E877" s="12">
        <v>1949</v>
      </c>
      <c r="F877" s="20">
        <v>0.8</v>
      </c>
      <c r="G8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77" s="5">
        <v>4</v>
      </c>
      <c r="I877" s="6">
        <v>75</v>
      </c>
      <c r="J877" s="15">
        <f t="shared" si="13"/>
        <v>146175</v>
      </c>
      <c r="K877" s="15" t="str">
        <f>IF(Table1[[#This Row],[ACTUAL PRICE]]&lt;200, "&lt;200", IF(Table1[[#This Row],[ACTUAL PRICE]]&lt;=500, "200 - 500", "&gt;500"))</f>
        <v>&gt;500</v>
      </c>
      <c r="L877" s="6">
        <f>Table1[[#This Row],[RATING]]*Table1[[#This Row],[RATING COUNT]]</f>
        <v>300</v>
      </c>
      <c r="M877" s="5" t="str">
        <f>IF(Table1[[#This Row],[DISCOUNT PERCENTAGE(%)]]&gt;=50%,"YES", "NO")</f>
        <v>YES</v>
      </c>
      <c r="N877" s="12">
        <f>Table1[[#This Row],[ACTUAL PRICE]]-Table1[[#This Row],[DISCOUNTED PRICE]]/Table1[[#This Row],[ACTUAL PRICE]]*100</f>
        <v>1928.5792714212416</v>
      </c>
    </row>
    <row r="878" spans="1:14" x14ac:dyDescent="0.25">
      <c r="A878" s="5" t="s">
        <v>8197</v>
      </c>
      <c r="B878" s="5" t="s">
        <v>13901</v>
      </c>
      <c r="C878" s="5" t="s">
        <v>13084</v>
      </c>
      <c r="D878" s="12">
        <v>770</v>
      </c>
      <c r="E878" s="12">
        <v>1547</v>
      </c>
      <c r="F878" s="20">
        <v>0.5</v>
      </c>
      <c r="G8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78" s="5">
        <v>4.3</v>
      </c>
      <c r="I878" s="6">
        <v>2585</v>
      </c>
      <c r="J878" s="15">
        <f t="shared" si="13"/>
        <v>3998995</v>
      </c>
      <c r="K878" s="15" t="str">
        <f>IF(Table1[[#This Row],[ACTUAL PRICE]]&lt;200, "&lt;200", IF(Table1[[#This Row],[ACTUAL PRICE]]&lt;=500, "200 - 500", "&gt;500"))</f>
        <v>&gt;500</v>
      </c>
      <c r="L878" s="6">
        <f>Table1[[#This Row],[RATING]]*Table1[[#This Row],[RATING COUNT]]</f>
        <v>11115.5</v>
      </c>
      <c r="M878" s="5" t="str">
        <f>IF(Table1[[#This Row],[DISCOUNT PERCENTAGE(%)]]&gt;=50%,"YES", "NO")</f>
        <v>YES</v>
      </c>
      <c r="N878" s="12">
        <f>Table1[[#This Row],[ACTUAL PRICE]]-Table1[[#This Row],[DISCOUNTED PRICE]]/Table1[[#This Row],[ACTUAL PRICE]]*100</f>
        <v>1497.2262443438915</v>
      </c>
    </row>
    <row r="879" spans="1:14" x14ac:dyDescent="0.25">
      <c r="A879" s="5" t="s">
        <v>8207</v>
      </c>
      <c r="B879" s="5" t="s">
        <v>13902</v>
      </c>
      <c r="C879" s="5" t="s">
        <v>13075</v>
      </c>
      <c r="D879" s="12">
        <v>279</v>
      </c>
      <c r="E879" s="12">
        <v>1299</v>
      </c>
      <c r="F879" s="20">
        <v>0.79</v>
      </c>
      <c r="G8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79" s="5">
        <v>4</v>
      </c>
      <c r="I879" s="6">
        <v>5072</v>
      </c>
      <c r="J879" s="15">
        <f t="shared" si="13"/>
        <v>6588528</v>
      </c>
      <c r="K879" s="15" t="str">
        <f>IF(Table1[[#This Row],[ACTUAL PRICE]]&lt;200, "&lt;200", IF(Table1[[#This Row],[ACTUAL PRICE]]&lt;=500, "200 - 500", "&gt;500"))</f>
        <v>&gt;500</v>
      </c>
      <c r="L879" s="6">
        <f>Table1[[#This Row],[RATING]]*Table1[[#This Row],[RATING COUNT]]</f>
        <v>20288</v>
      </c>
      <c r="M879" s="5" t="str">
        <f>IF(Table1[[#This Row],[DISCOUNT PERCENTAGE(%)]]&gt;=50%,"YES", "NO")</f>
        <v>YES</v>
      </c>
      <c r="N879" s="12">
        <f>Table1[[#This Row],[ACTUAL PRICE]]-Table1[[#This Row],[DISCOUNTED PRICE]]/Table1[[#This Row],[ACTUAL PRICE]]*100</f>
        <v>1277.5219399538107</v>
      </c>
    </row>
    <row r="880" spans="1:14" x14ac:dyDescent="0.25">
      <c r="A880" s="5" t="s">
        <v>8217</v>
      </c>
      <c r="B880" s="5" t="s">
        <v>13903</v>
      </c>
      <c r="C880" s="5" t="s">
        <v>14366</v>
      </c>
      <c r="D880" s="12">
        <v>249</v>
      </c>
      <c r="E880" s="12">
        <v>599</v>
      </c>
      <c r="F880" s="20">
        <v>0.57999999999999996</v>
      </c>
      <c r="G8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80" s="5">
        <v>4.5</v>
      </c>
      <c r="I880" s="6">
        <v>5985</v>
      </c>
      <c r="J880" s="15">
        <f t="shared" si="13"/>
        <v>3585015</v>
      </c>
      <c r="K880" s="15" t="str">
        <f>IF(Table1[[#This Row],[ACTUAL PRICE]]&lt;200, "&lt;200", IF(Table1[[#This Row],[ACTUAL PRICE]]&lt;=500, "200 - 500", "&gt;500"))</f>
        <v>&gt;500</v>
      </c>
      <c r="L880" s="6">
        <f>Table1[[#This Row],[RATING]]*Table1[[#This Row],[RATING COUNT]]</f>
        <v>26932.5</v>
      </c>
      <c r="M880" s="5" t="str">
        <f>IF(Table1[[#This Row],[DISCOUNT PERCENTAGE(%)]]&gt;=50%,"YES", "NO")</f>
        <v>YES</v>
      </c>
      <c r="N880" s="12">
        <f>Table1[[#This Row],[ACTUAL PRICE]]-Table1[[#This Row],[DISCOUNTED PRICE]]/Table1[[#This Row],[ACTUAL PRICE]]*100</f>
        <v>557.4307178631052</v>
      </c>
    </row>
    <row r="881" spans="1:14" x14ac:dyDescent="0.25">
      <c r="A881" s="5" t="s">
        <v>8229</v>
      </c>
      <c r="B881" s="5" t="s">
        <v>13904</v>
      </c>
      <c r="C881" s="5" t="s">
        <v>13085</v>
      </c>
      <c r="D881" s="12">
        <v>230</v>
      </c>
      <c r="E881" s="12">
        <v>230</v>
      </c>
      <c r="F881" s="20">
        <v>0</v>
      </c>
      <c r="G8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81" s="5">
        <v>4.5</v>
      </c>
      <c r="I881" s="6">
        <v>9427</v>
      </c>
      <c r="J881" s="15">
        <f t="shared" si="13"/>
        <v>2168210</v>
      </c>
      <c r="K881" s="15" t="str">
        <f>IF(Table1[[#This Row],[ACTUAL PRICE]]&lt;200, "&lt;200", IF(Table1[[#This Row],[ACTUAL PRICE]]&lt;=500, "200 - 500", "&gt;500"))</f>
        <v>200 - 500</v>
      </c>
      <c r="L881" s="6">
        <f>Table1[[#This Row],[RATING]]*Table1[[#This Row],[RATING COUNT]]</f>
        <v>42421.5</v>
      </c>
      <c r="M881" s="5" t="str">
        <f>IF(Table1[[#This Row],[DISCOUNT PERCENTAGE(%)]]&gt;=50%,"YES", "NO")</f>
        <v>NO</v>
      </c>
      <c r="N881" s="12">
        <f>Table1[[#This Row],[ACTUAL PRICE]]-Table1[[#This Row],[DISCOUNTED PRICE]]/Table1[[#This Row],[ACTUAL PRICE]]*100</f>
        <v>130</v>
      </c>
    </row>
    <row r="882" spans="1:14" x14ac:dyDescent="0.25">
      <c r="A882" s="5" t="s">
        <v>8241</v>
      </c>
      <c r="B882" s="5" t="s">
        <v>13905</v>
      </c>
      <c r="C882" s="5" t="s">
        <v>13084</v>
      </c>
      <c r="D882" s="12">
        <v>599</v>
      </c>
      <c r="E882" s="12">
        <v>700</v>
      </c>
      <c r="F882" s="20">
        <v>0.14000000000000001</v>
      </c>
      <c r="G8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882" s="5">
        <v>4.3</v>
      </c>
      <c r="I882" s="6">
        <v>2301</v>
      </c>
      <c r="J882" s="15">
        <f t="shared" si="13"/>
        <v>1610700</v>
      </c>
      <c r="K882" s="15" t="str">
        <f>IF(Table1[[#This Row],[ACTUAL PRICE]]&lt;200, "&lt;200", IF(Table1[[#This Row],[ACTUAL PRICE]]&lt;=500, "200 - 500", "&gt;500"))</f>
        <v>&gt;500</v>
      </c>
      <c r="L882" s="6">
        <f>Table1[[#This Row],[RATING]]*Table1[[#This Row],[RATING COUNT]]</f>
        <v>9894.2999999999993</v>
      </c>
      <c r="M882" s="5" t="str">
        <f>IF(Table1[[#This Row],[DISCOUNT PERCENTAGE(%)]]&gt;=50%,"YES", "NO")</f>
        <v>NO</v>
      </c>
      <c r="N882" s="12">
        <f>Table1[[#This Row],[ACTUAL PRICE]]-Table1[[#This Row],[DISCOUNTED PRICE]]/Table1[[#This Row],[ACTUAL PRICE]]*100</f>
        <v>614.42857142857144</v>
      </c>
    </row>
    <row r="883" spans="1:14" x14ac:dyDescent="0.25">
      <c r="A883" s="5" t="s">
        <v>8251</v>
      </c>
      <c r="B883" s="5" t="s">
        <v>13906</v>
      </c>
      <c r="C883" s="5" t="s">
        <v>13084</v>
      </c>
      <c r="D883" s="12">
        <v>598</v>
      </c>
      <c r="E883" s="12">
        <v>1150</v>
      </c>
      <c r="F883" s="20">
        <v>0.48</v>
      </c>
      <c r="G8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83" s="5">
        <v>4.0999999999999996</v>
      </c>
      <c r="I883" s="6">
        <v>2535</v>
      </c>
      <c r="J883" s="15">
        <f t="shared" si="13"/>
        <v>2915250</v>
      </c>
      <c r="K883" s="15" t="str">
        <f>IF(Table1[[#This Row],[ACTUAL PRICE]]&lt;200, "&lt;200", IF(Table1[[#This Row],[ACTUAL PRICE]]&lt;=500, "200 - 500", "&gt;500"))</f>
        <v>&gt;500</v>
      </c>
      <c r="L883" s="6">
        <f>Table1[[#This Row],[RATING]]*Table1[[#This Row],[RATING COUNT]]</f>
        <v>10393.5</v>
      </c>
      <c r="M883" s="5" t="str">
        <f>IF(Table1[[#This Row],[DISCOUNT PERCENTAGE(%)]]&gt;=50%,"YES", "NO")</f>
        <v>NO</v>
      </c>
      <c r="N883" s="12">
        <f>Table1[[#This Row],[ACTUAL PRICE]]-Table1[[#This Row],[DISCOUNTED PRICE]]/Table1[[#This Row],[ACTUAL PRICE]]*100</f>
        <v>1098</v>
      </c>
    </row>
    <row r="884" spans="1:14" x14ac:dyDescent="0.25">
      <c r="A884" s="5" t="s">
        <v>8262</v>
      </c>
      <c r="B884" s="5" t="s">
        <v>13907</v>
      </c>
      <c r="C884" s="5" t="s">
        <v>13084</v>
      </c>
      <c r="D884" s="12">
        <v>399</v>
      </c>
      <c r="E884" s="12">
        <v>1499</v>
      </c>
      <c r="F884" s="20">
        <v>0.73</v>
      </c>
      <c r="G8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84" s="5">
        <v>4</v>
      </c>
      <c r="I884" s="6">
        <v>691</v>
      </c>
      <c r="J884" s="15">
        <f t="shared" si="13"/>
        <v>1035809</v>
      </c>
      <c r="K884" s="15" t="str">
        <f>IF(Table1[[#This Row],[ACTUAL PRICE]]&lt;200, "&lt;200", IF(Table1[[#This Row],[ACTUAL PRICE]]&lt;=500, "200 - 500", "&gt;500"))</f>
        <v>&gt;500</v>
      </c>
      <c r="L884" s="6">
        <f>Table1[[#This Row],[RATING]]*Table1[[#This Row],[RATING COUNT]]</f>
        <v>2764</v>
      </c>
      <c r="M884" s="5" t="str">
        <f>IF(Table1[[#This Row],[DISCOUNT PERCENTAGE(%)]]&gt;=50%,"YES", "NO")</f>
        <v>YES</v>
      </c>
      <c r="N884" s="12">
        <f>Table1[[#This Row],[ACTUAL PRICE]]-Table1[[#This Row],[DISCOUNTED PRICE]]/Table1[[#This Row],[ACTUAL PRICE]]*100</f>
        <v>1472.3822548365576</v>
      </c>
    </row>
    <row r="885" spans="1:14" x14ac:dyDescent="0.25">
      <c r="A885" s="5" t="s">
        <v>8272</v>
      </c>
      <c r="B885" s="5" t="s">
        <v>13908</v>
      </c>
      <c r="C885" s="5" t="s">
        <v>13084</v>
      </c>
      <c r="D885" s="12">
        <v>499</v>
      </c>
      <c r="E885" s="12">
        <v>1299</v>
      </c>
      <c r="F885" s="20">
        <v>0.62</v>
      </c>
      <c r="G8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85" s="5">
        <v>4.0999999999999996</v>
      </c>
      <c r="I885" s="6">
        <v>2740</v>
      </c>
      <c r="J885" s="15">
        <f t="shared" si="13"/>
        <v>3559260</v>
      </c>
      <c r="K885" s="15" t="str">
        <f>IF(Table1[[#This Row],[ACTUAL PRICE]]&lt;200, "&lt;200", IF(Table1[[#This Row],[ACTUAL PRICE]]&lt;=500, "200 - 500", "&gt;500"))</f>
        <v>&gt;500</v>
      </c>
      <c r="L885" s="6">
        <f>Table1[[#This Row],[RATING]]*Table1[[#This Row],[RATING COUNT]]</f>
        <v>11233.999999999998</v>
      </c>
      <c r="M885" s="5" t="str">
        <f>IF(Table1[[#This Row],[DISCOUNT PERCENTAGE(%)]]&gt;=50%,"YES", "NO")</f>
        <v>YES</v>
      </c>
      <c r="N885" s="12">
        <f>Table1[[#This Row],[ACTUAL PRICE]]-Table1[[#This Row],[DISCOUNTED PRICE]]/Table1[[#This Row],[ACTUAL PRICE]]*100</f>
        <v>1260.5858352578907</v>
      </c>
    </row>
    <row r="886" spans="1:14" x14ac:dyDescent="0.25">
      <c r="A886" s="5" t="s">
        <v>8284</v>
      </c>
      <c r="B886" s="5" t="s">
        <v>13909</v>
      </c>
      <c r="C886" s="5" t="s">
        <v>13084</v>
      </c>
      <c r="D886" s="12">
        <v>579</v>
      </c>
      <c r="E886" s="12">
        <v>1090</v>
      </c>
      <c r="F886" s="20">
        <v>0.47</v>
      </c>
      <c r="G8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86" s="5">
        <v>4.4000000000000004</v>
      </c>
      <c r="I886" s="6">
        <v>3482</v>
      </c>
      <c r="J886" s="15">
        <f t="shared" si="13"/>
        <v>3795380</v>
      </c>
      <c r="K886" s="15" t="str">
        <f>IF(Table1[[#This Row],[ACTUAL PRICE]]&lt;200, "&lt;200", IF(Table1[[#This Row],[ACTUAL PRICE]]&lt;=500, "200 - 500", "&gt;500"))</f>
        <v>&gt;500</v>
      </c>
      <c r="L886" s="6">
        <f>Table1[[#This Row],[RATING]]*Table1[[#This Row],[RATING COUNT]]</f>
        <v>15320.800000000001</v>
      </c>
      <c r="M886" s="5" t="str">
        <f>IF(Table1[[#This Row],[DISCOUNT PERCENTAGE(%)]]&gt;=50%,"YES", "NO")</f>
        <v>NO</v>
      </c>
      <c r="N886" s="12">
        <f>Table1[[#This Row],[ACTUAL PRICE]]-Table1[[#This Row],[DISCOUNTED PRICE]]/Table1[[#This Row],[ACTUAL PRICE]]*100</f>
        <v>1036.880733944954</v>
      </c>
    </row>
    <row r="887" spans="1:14" x14ac:dyDescent="0.25">
      <c r="A887" s="5" t="s">
        <v>8296</v>
      </c>
      <c r="B887" s="5" t="s">
        <v>13910</v>
      </c>
      <c r="C887" s="5" t="s">
        <v>14367</v>
      </c>
      <c r="D887" s="12">
        <v>90</v>
      </c>
      <c r="E887" s="12">
        <v>100</v>
      </c>
      <c r="F887" s="20">
        <v>0.1</v>
      </c>
      <c r="G8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87" s="5">
        <v>4.0999999999999996</v>
      </c>
      <c r="I887" s="6">
        <v>6199</v>
      </c>
      <c r="J887" s="15">
        <f t="shared" si="13"/>
        <v>619900</v>
      </c>
      <c r="K887" s="15" t="str">
        <f>IF(Table1[[#This Row],[ACTUAL PRICE]]&lt;200, "&lt;200", IF(Table1[[#This Row],[ACTUAL PRICE]]&lt;=500, "200 - 500", "&gt;500"))</f>
        <v>&lt;200</v>
      </c>
      <c r="L887" s="6">
        <f>Table1[[#This Row],[RATING]]*Table1[[#This Row],[RATING COUNT]]</f>
        <v>25415.899999999998</v>
      </c>
      <c r="M887" s="5" t="str">
        <f>IF(Table1[[#This Row],[DISCOUNT PERCENTAGE(%)]]&gt;=50%,"YES", "NO")</f>
        <v>NO</v>
      </c>
      <c r="N887" s="12">
        <f>Table1[[#This Row],[ACTUAL PRICE]]-Table1[[#This Row],[DISCOUNTED PRICE]]/Table1[[#This Row],[ACTUAL PRICE]]*100</f>
        <v>10</v>
      </c>
    </row>
    <row r="888" spans="1:14" x14ac:dyDescent="0.25">
      <c r="A888" s="5" t="s">
        <v>8307</v>
      </c>
      <c r="B888" s="5" t="s">
        <v>13911</v>
      </c>
      <c r="C888" s="5" t="s">
        <v>13084</v>
      </c>
      <c r="D888" s="12">
        <v>899</v>
      </c>
      <c r="E888" s="12">
        <v>1999</v>
      </c>
      <c r="F888" s="20">
        <v>0.55000000000000004</v>
      </c>
      <c r="G8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88" s="5">
        <v>4.4000000000000004</v>
      </c>
      <c r="I888" s="6">
        <v>1667</v>
      </c>
      <c r="J888" s="15">
        <f t="shared" si="13"/>
        <v>3332333</v>
      </c>
      <c r="K888" s="15" t="str">
        <f>IF(Table1[[#This Row],[ACTUAL PRICE]]&lt;200, "&lt;200", IF(Table1[[#This Row],[ACTUAL PRICE]]&lt;=500, "200 - 500", "&gt;500"))</f>
        <v>&gt;500</v>
      </c>
      <c r="L888" s="6">
        <f>Table1[[#This Row],[RATING]]*Table1[[#This Row],[RATING COUNT]]</f>
        <v>7334.8</v>
      </c>
      <c r="M888" s="5" t="str">
        <f>IF(Table1[[#This Row],[DISCOUNT PERCENTAGE(%)]]&gt;=50%,"YES", "NO")</f>
        <v>YES</v>
      </c>
      <c r="N888" s="12">
        <f>Table1[[#This Row],[ACTUAL PRICE]]-Table1[[#This Row],[DISCOUNTED PRICE]]/Table1[[#This Row],[ACTUAL PRICE]]*100</f>
        <v>1954.0275137568785</v>
      </c>
    </row>
    <row r="889" spans="1:14" x14ac:dyDescent="0.25">
      <c r="A889" s="5" t="s">
        <v>8317</v>
      </c>
      <c r="B889" s="5" t="s">
        <v>13912</v>
      </c>
      <c r="C889" s="5" t="s">
        <v>13084</v>
      </c>
      <c r="D889" s="12">
        <v>1149</v>
      </c>
      <c r="E889" s="12">
        <v>1800</v>
      </c>
      <c r="F889" s="20">
        <v>0.36</v>
      </c>
      <c r="G8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889" s="5">
        <v>4.3</v>
      </c>
      <c r="I889" s="6">
        <v>4723</v>
      </c>
      <c r="J889" s="15">
        <f t="shared" si="13"/>
        <v>8501400</v>
      </c>
      <c r="K889" s="15" t="str">
        <f>IF(Table1[[#This Row],[ACTUAL PRICE]]&lt;200, "&lt;200", IF(Table1[[#This Row],[ACTUAL PRICE]]&lt;=500, "200 - 500", "&gt;500"))</f>
        <v>&gt;500</v>
      </c>
      <c r="L889" s="6">
        <f>Table1[[#This Row],[RATING]]*Table1[[#This Row],[RATING COUNT]]</f>
        <v>20308.899999999998</v>
      </c>
      <c r="M889" s="5" t="str">
        <f>IF(Table1[[#This Row],[DISCOUNT PERCENTAGE(%)]]&gt;=50%,"YES", "NO")</f>
        <v>NO</v>
      </c>
      <c r="N889" s="12">
        <f>Table1[[#This Row],[ACTUAL PRICE]]-Table1[[#This Row],[DISCOUNTED PRICE]]/Table1[[#This Row],[ACTUAL PRICE]]*100</f>
        <v>1736.1666666666667</v>
      </c>
    </row>
    <row r="890" spans="1:14" x14ac:dyDescent="0.25">
      <c r="A890" s="5" t="s">
        <v>8327</v>
      </c>
      <c r="B890" s="5" t="s">
        <v>13913</v>
      </c>
      <c r="C890" s="5" t="s">
        <v>13084</v>
      </c>
      <c r="D890" s="12">
        <v>249</v>
      </c>
      <c r="E890" s="12">
        <v>499</v>
      </c>
      <c r="F890" s="20">
        <v>0.5</v>
      </c>
      <c r="G8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890" s="5">
        <v>4.2</v>
      </c>
      <c r="I890" s="6">
        <v>22860</v>
      </c>
      <c r="J890" s="15">
        <f t="shared" si="13"/>
        <v>11407140</v>
      </c>
      <c r="K890" s="15" t="str">
        <f>IF(Table1[[#This Row],[ACTUAL PRICE]]&lt;200, "&lt;200", IF(Table1[[#This Row],[ACTUAL PRICE]]&lt;=500, "200 - 500", "&gt;500"))</f>
        <v>200 - 500</v>
      </c>
      <c r="L890" s="6">
        <f>Table1[[#This Row],[RATING]]*Table1[[#This Row],[RATING COUNT]]</f>
        <v>96012</v>
      </c>
      <c r="M890" s="5" t="str">
        <f>IF(Table1[[#This Row],[DISCOUNT PERCENTAGE(%)]]&gt;=50%,"YES", "NO")</f>
        <v>YES</v>
      </c>
      <c r="N890" s="12">
        <f>Table1[[#This Row],[ACTUAL PRICE]]-Table1[[#This Row],[DISCOUNTED PRICE]]/Table1[[#This Row],[ACTUAL PRICE]]*100</f>
        <v>449.10020040080161</v>
      </c>
    </row>
    <row r="891" spans="1:14" x14ac:dyDescent="0.25">
      <c r="A891" s="5" t="s">
        <v>8337</v>
      </c>
      <c r="B891" s="5" t="s">
        <v>13914</v>
      </c>
      <c r="C891" s="5" t="s">
        <v>13084</v>
      </c>
      <c r="D891" s="12">
        <v>39</v>
      </c>
      <c r="E891" s="12">
        <v>39</v>
      </c>
      <c r="F891" s="20">
        <v>0</v>
      </c>
      <c r="G8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91" s="5">
        <v>3.6</v>
      </c>
      <c r="I891" s="6">
        <v>13572</v>
      </c>
      <c r="J891" s="15">
        <f t="shared" si="13"/>
        <v>529308</v>
      </c>
      <c r="K891" s="15" t="str">
        <f>IF(Table1[[#This Row],[ACTUAL PRICE]]&lt;200, "&lt;200", IF(Table1[[#This Row],[ACTUAL PRICE]]&lt;=500, "200 - 500", "&gt;500"))</f>
        <v>&lt;200</v>
      </c>
      <c r="L891" s="6">
        <f>Table1[[#This Row],[RATING]]*Table1[[#This Row],[RATING COUNT]]</f>
        <v>48859.200000000004</v>
      </c>
      <c r="M891" s="5" t="str">
        <f>IF(Table1[[#This Row],[DISCOUNT PERCENTAGE(%)]]&gt;=50%,"YES", "NO")</f>
        <v>NO</v>
      </c>
      <c r="N891" s="12">
        <f>Table1[[#This Row],[ACTUAL PRICE]]-Table1[[#This Row],[DISCOUNTED PRICE]]/Table1[[#This Row],[ACTUAL PRICE]]*100</f>
        <v>-61</v>
      </c>
    </row>
    <row r="892" spans="1:14" x14ac:dyDescent="0.25">
      <c r="A892" s="5" t="s">
        <v>8346</v>
      </c>
      <c r="B892" s="5" t="s">
        <v>13915</v>
      </c>
      <c r="C892" s="5" t="s">
        <v>13084</v>
      </c>
      <c r="D892" s="12">
        <v>1599</v>
      </c>
      <c r="E892" s="12">
        <v>3599</v>
      </c>
      <c r="F892" s="20">
        <v>0.56000000000000005</v>
      </c>
      <c r="G8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92" s="5">
        <v>4.2</v>
      </c>
      <c r="I892" s="6">
        <v>16182</v>
      </c>
      <c r="J892" s="15">
        <f t="shared" si="13"/>
        <v>58239018</v>
      </c>
      <c r="K892" s="15" t="str">
        <f>IF(Table1[[#This Row],[ACTUAL PRICE]]&lt;200, "&lt;200", IF(Table1[[#This Row],[ACTUAL PRICE]]&lt;=500, "200 - 500", "&gt;500"))</f>
        <v>&gt;500</v>
      </c>
      <c r="L892" s="6">
        <f>Table1[[#This Row],[RATING]]*Table1[[#This Row],[RATING COUNT]]</f>
        <v>67964.400000000009</v>
      </c>
      <c r="M892" s="5" t="str">
        <f>IF(Table1[[#This Row],[DISCOUNT PERCENTAGE(%)]]&gt;=50%,"YES", "NO")</f>
        <v>YES</v>
      </c>
      <c r="N892" s="12">
        <f>Table1[[#This Row],[ACTUAL PRICE]]-Table1[[#This Row],[DISCOUNTED PRICE]]/Table1[[#This Row],[ACTUAL PRICE]]*100</f>
        <v>3554.5709919422061</v>
      </c>
    </row>
    <row r="893" spans="1:14" x14ac:dyDescent="0.25">
      <c r="A893" s="5" t="s">
        <v>8356</v>
      </c>
      <c r="B893" s="5" t="s">
        <v>13916</v>
      </c>
      <c r="C893" s="5" t="s">
        <v>13075</v>
      </c>
      <c r="D893" s="12">
        <v>1199</v>
      </c>
      <c r="E893" s="12">
        <v>3990</v>
      </c>
      <c r="F893" s="20">
        <v>0.7</v>
      </c>
      <c r="G8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893" s="5">
        <v>4.2</v>
      </c>
      <c r="I893" s="6">
        <v>2908</v>
      </c>
      <c r="J893" s="15">
        <f t="shared" si="13"/>
        <v>11602920</v>
      </c>
      <c r="K893" s="15" t="str">
        <f>IF(Table1[[#This Row],[ACTUAL PRICE]]&lt;200, "&lt;200", IF(Table1[[#This Row],[ACTUAL PRICE]]&lt;=500, "200 - 500", "&gt;500"))</f>
        <v>&gt;500</v>
      </c>
      <c r="L893" s="6">
        <f>Table1[[#This Row],[RATING]]*Table1[[#This Row],[RATING COUNT]]</f>
        <v>12213.6</v>
      </c>
      <c r="M893" s="5" t="str">
        <f>IF(Table1[[#This Row],[DISCOUNT PERCENTAGE(%)]]&gt;=50%,"YES", "NO")</f>
        <v>YES</v>
      </c>
      <c r="N893" s="12">
        <f>Table1[[#This Row],[ACTUAL PRICE]]-Table1[[#This Row],[DISCOUNTED PRICE]]/Table1[[#This Row],[ACTUAL PRICE]]*100</f>
        <v>3959.9498746867166</v>
      </c>
    </row>
    <row r="894" spans="1:14" x14ac:dyDescent="0.25">
      <c r="A894" s="5" t="s">
        <v>8367</v>
      </c>
      <c r="B894" s="5" t="s">
        <v>13917</v>
      </c>
      <c r="C894" s="5" t="s">
        <v>13084</v>
      </c>
      <c r="D894" s="12">
        <v>1099</v>
      </c>
      <c r="E894" s="12">
        <v>1499</v>
      </c>
      <c r="F894" s="20">
        <v>0.27</v>
      </c>
      <c r="G8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894" s="5">
        <v>4.2</v>
      </c>
      <c r="I894" s="6">
        <v>2375</v>
      </c>
      <c r="J894" s="15">
        <f t="shared" si="13"/>
        <v>3560125</v>
      </c>
      <c r="K894" s="15" t="str">
        <f>IF(Table1[[#This Row],[ACTUAL PRICE]]&lt;200, "&lt;200", IF(Table1[[#This Row],[ACTUAL PRICE]]&lt;=500, "200 - 500", "&gt;500"))</f>
        <v>&gt;500</v>
      </c>
      <c r="L894" s="6">
        <f>Table1[[#This Row],[RATING]]*Table1[[#This Row],[RATING COUNT]]</f>
        <v>9975</v>
      </c>
      <c r="M894" s="5" t="str">
        <f>IF(Table1[[#This Row],[DISCOUNT PERCENTAGE(%)]]&gt;=50%,"YES", "NO")</f>
        <v>NO</v>
      </c>
      <c r="N894" s="12">
        <f>Table1[[#This Row],[ACTUAL PRICE]]-Table1[[#This Row],[DISCOUNTED PRICE]]/Table1[[#This Row],[ACTUAL PRICE]]*100</f>
        <v>1425.6844563042027</v>
      </c>
    </row>
    <row r="895" spans="1:14" x14ac:dyDescent="0.25">
      <c r="A895" s="5" t="s">
        <v>8377</v>
      </c>
      <c r="B895" s="5" t="s">
        <v>13918</v>
      </c>
      <c r="C895" s="5" t="s">
        <v>14367</v>
      </c>
      <c r="D895" s="12">
        <v>120</v>
      </c>
      <c r="E895" s="12">
        <v>120</v>
      </c>
      <c r="F895" s="20">
        <v>0</v>
      </c>
      <c r="G8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95" s="5">
        <v>4.5</v>
      </c>
      <c r="I895" s="6">
        <v>4951</v>
      </c>
      <c r="J895" s="15">
        <f t="shared" si="13"/>
        <v>594120</v>
      </c>
      <c r="K895" s="15" t="str">
        <f>IF(Table1[[#This Row],[ACTUAL PRICE]]&lt;200, "&lt;200", IF(Table1[[#This Row],[ACTUAL PRICE]]&lt;=500, "200 - 500", "&gt;500"))</f>
        <v>&lt;200</v>
      </c>
      <c r="L895" s="6">
        <f>Table1[[#This Row],[RATING]]*Table1[[#This Row],[RATING COUNT]]</f>
        <v>22279.5</v>
      </c>
      <c r="M895" s="5" t="str">
        <f>IF(Table1[[#This Row],[DISCOUNT PERCENTAGE(%)]]&gt;=50%,"YES", "NO")</f>
        <v>NO</v>
      </c>
      <c r="N895" s="12">
        <f>Table1[[#This Row],[ACTUAL PRICE]]-Table1[[#This Row],[DISCOUNTED PRICE]]/Table1[[#This Row],[ACTUAL PRICE]]*100</f>
        <v>20</v>
      </c>
    </row>
    <row r="896" spans="1:14" x14ac:dyDescent="0.25">
      <c r="A896" s="5" t="s">
        <v>8387</v>
      </c>
      <c r="B896" s="5" t="s">
        <v>13919</v>
      </c>
      <c r="C896" s="5" t="s">
        <v>13084</v>
      </c>
      <c r="D896" s="12">
        <v>1519</v>
      </c>
      <c r="E896" s="12">
        <v>3499</v>
      </c>
      <c r="F896" s="20">
        <v>0.56999999999999995</v>
      </c>
      <c r="G8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896" s="5">
        <v>4.3</v>
      </c>
      <c r="I896" s="6">
        <v>408</v>
      </c>
      <c r="J896" s="15">
        <f t="shared" si="13"/>
        <v>1427592</v>
      </c>
      <c r="K896" s="15" t="str">
        <f>IF(Table1[[#This Row],[ACTUAL PRICE]]&lt;200, "&lt;200", IF(Table1[[#This Row],[ACTUAL PRICE]]&lt;=500, "200 - 500", "&gt;500"))</f>
        <v>&gt;500</v>
      </c>
      <c r="L896" s="6">
        <f>Table1[[#This Row],[RATING]]*Table1[[#This Row],[RATING COUNT]]</f>
        <v>1754.3999999999999</v>
      </c>
      <c r="M896" s="5" t="str">
        <f>IF(Table1[[#This Row],[DISCOUNT PERCENTAGE(%)]]&gt;=50%,"YES", "NO")</f>
        <v>YES</v>
      </c>
      <c r="N896" s="12">
        <f>Table1[[#This Row],[ACTUAL PRICE]]-Table1[[#This Row],[DISCOUNTED PRICE]]/Table1[[#This Row],[ACTUAL PRICE]]*100</f>
        <v>3455.5875964561305</v>
      </c>
    </row>
    <row r="897" spans="1:14" x14ac:dyDescent="0.25">
      <c r="A897" s="5" t="s">
        <v>8397</v>
      </c>
      <c r="B897" s="5" t="s">
        <v>13920</v>
      </c>
      <c r="C897" s="5" t="s">
        <v>14367</v>
      </c>
      <c r="D897" s="12">
        <v>420</v>
      </c>
      <c r="E897" s="12">
        <v>420</v>
      </c>
      <c r="F897" s="20">
        <v>0</v>
      </c>
      <c r="G8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97" s="5">
        <v>4.2</v>
      </c>
      <c r="I897" s="6">
        <v>1926</v>
      </c>
      <c r="J897" s="15">
        <f t="shared" si="13"/>
        <v>808920</v>
      </c>
      <c r="K897" s="15" t="str">
        <f>IF(Table1[[#This Row],[ACTUAL PRICE]]&lt;200, "&lt;200", IF(Table1[[#This Row],[ACTUAL PRICE]]&lt;=500, "200 - 500", "&gt;500"))</f>
        <v>200 - 500</v>
      </c>
      <c r="L897" s="6">
        <f>Table1[[#This Row],[RATING]]*Table1[[#This Row],[RATING COUNT]]</f>
        <v>8089.2000000000007</v>
      </c>
      <c r="M897" s="5" t="str">
        <f>IF(Table1[[#This Row],[DISCOUNT PERCENTAGE(%)]]&gt;=50%,"YES", "NO")</f>
        <v>NO</v>
      </c>
      <c r="N897" s="12">
        <f>Table1[[#This Row],[ACTUAL PRICE]]-Table1[[#This Row],[DISCOUNTED PRICE]]/Table1[[#This Row],[ACTUAL PRICE]]*100</f>
        <v>320</v>
      </c>
    </row>
    <row r="898" spans="1:14" x14ac:dyDescent="0.25">
      <c r="A898" s="5" t="s">
        <v>8407</v>
      </c>
      <c r="B898" s="5" t="s">
        <v>13921</v>
      </c>
      <c r="C898" s="5" t="s">
        <v>14367</v>
      </c>
      <c r="D898" s="12">
        <v>225</v>
      </c>
      <c r="E898" s="12">
        <v>225</v>
      </c>
      <c r="F898" s="20">
        <v>0</v>
      </c>
      <c r="G8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898" s="5">
        <v>4.0999999999999996</v>
      </c>
      <c r="I898" s="6">
        <v>4798</v>
      </c>
      <c r="J898" s="15">
        <f t="shared" ref="J898:J961" si="14">PRODUCT(E898,I898)</f>
        <v>1079550</v>
      </c>
      <c r="K898" s="15" t="str">
        <f>IF(Table1[[#This Row],[ACTUAL PRICE]]&lt;200, "&lt;200", IF(Table1[[#This Row],[ACTUAL PRICE]]&lt;=500, "200 - 500", "&gt;500"))</f>
        <v>200 - 500</v>
      </c>
      <c r="L898" s="6">
        <f>Table1[[#This Row],[RATING]]*Table1[[#This Row],[RATING COUNT]]</f>
        <v>19671.8</v>
      </c>
      <c r="M898" s="5" t="str">
        <f>IF(Table1[[#This Row],[DISCOUNT PERCENTAGE(%)]]&gt;=50%,"YES", "NO")</f>
        <v>NO</v>
      </c>
      <c r="N898" s="12">
        <f>Table1[[#This Row],[ACTUAL PRICE]]-Table1[[#This Row],[DISCOUNTED PRICE]]/Table1[[#This Row],[ACTUAL PRICE]]*100</f>
        <v>125</v>
      </c>
    </row>
    <row r="899" spans="1:14" x14ac:dyDescent="0.25">
      <c r="A899" s="5" t="s">
        <v>8418</v>
      </c>
      <c r="B899" s="5" t="s">
        <v>13922</v>
      </c>
      <c r="C899" s="5" t="s">
        <v>13084</v>
      </c>
      <c r="D899" s="12">
        <v>199</v>
      </c>
      <c r="E899" s="12">
        <v>799</v>
      </c>
      <c r="F899" s="20">
        <v>0.75</v>
      </c>
      <c r="G8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899" s="5">
        <v>4.0999999999999996</v>
      </c>
      <c r="I899" s="6">
        <v>7333</v>
      </c>
      <c r="J899" s="15">
        <f t="shared" si="14"/>
        <v>5859067</v>
      </c>
      <c r="K899" s="15" t="str">
        <f>IF(Table1[[#This Row],[ACTUAL PRICE]]&lt;200, "&lt;200", IF(Table1[[#This Row],[ACTUAL PRICE]]&lt;=500, "200 - 500", "&gt;500"))</f>
        <v>&gt;500</v>
      </c>
      <c r="L899" s="6">
        <f>Table1[[#This Row],[RATING]]*Table1[[#This Row],[RATING COUNT]]</f>
        <v>30065.299999999996</v>
      </c>
      <c r="M899" s="5" t="str">
        <f>IF(Table1[[#This Row],[DISCOUNT PERCENTAGE(%)]]&gt;=50%,"YES", "NO")</f>
        <v>YES</v>
      </c>
      <c r="N899" s="12">
        <f>Table1[[#This Row],[ACTUAL PRICE]]-Table1[[#This Row],[DISCOUNTED PRICE]]/Table1[[#This Row],[ACTUAL PRICE]]*100</f>
        <v>774.09386733416773</v>
      </c>
    </row>
    <row r="900" spans="1:14" x14ac:dyDescent="0.25">
      <c r="A900" s="5" t="s">
        <v>8431</v>
      </c>
      <c r="B900" s="5" t="s">
        <v>13923</v>
      </c>
      <c r="C900" s="5" t="s">
        <v>13084</v>
      </c>
      <c r="D900" s="12">
        <v>8349</v>
      </c>
      <c r="E900" s="12">
        <v>9625</v>
      </c>
      <c r="F900" s="20">
        <v>0.13</v>
      </c>
      <c r="G9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00" s="5">
        <v>3.8</v>
      </c>
      <c r="I900" s="6">
        <v>3652</v>
      </c>
      <c r="J900" s="15">
        <f t="shared" si="14"/>
        <v>35150500</v>
      </c>
      <c r="K900" s="15" t="str">
        <f>IF(Table1[[#This Row],[ACTUAL PRICE]]&lt;200, "&lt;200", IF(Table1[[#This Row],[ACTUAL PRICE]]&lt;=500, "200 - 500", "&gt;500"))</f>
        <v>&gt;500</v>
      </c>
      <c r="L900" s="6">
        <f>Table1[[#This Row],[RATING]]*Table1[[#This Row],[RATING COUNT]]</f>
        <v>13877.599999999999</v>
      </c>
      <c r="M900" s="5" t="str">
        <f>IF(Table1[[#This Row],[DISCOUNT PERCENTAGE(%)]]&gt;=50%,"YES", "NO")</f>
        <v>NO</v>
      </c>
      <c r="N900" s="12">
        <f>Table1[[#This Row],[ACTUAL PRICE]]-Table1[[#This Row],[DISCOUNTED PRICE]]/Table1[[#This Row],[ACTUAL PRICE]]*100</f>
        <v>9538.2571428571428</v>
      </c>
    </row>
    <row r="901" spans="1:14" x14ac:dyDescent="0.25">
      <c r="A901" s="5" t="s">
        <v>8441</v>
      </c>
      <c r="B901" s="5" t="s">
        <v>13924</v>
      </c>
      <c r="C901" s="5" t="s">
        <v>13084</v>
      </c>
      <c r="D901" s="12">
        <v>3307</v>
      </c>
      <c r="E901" s="12">
        <v>6100</v>
      </c>
      <c r="F901" s="20">
        <v>0.46</v>
      </c>
      <c r="G9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01" s="5">
        <v>4.3</v>
      </c>
      <c r="I901" s="6">
        <v>2515</v>
      </c>
      <c r="J901" s="15">
        <f t="shared" si="14"/>
        <v>15341500</v>
      </c>
      <c r="K901" s="15" t="str">
        <f>IF(Table1[[#This Row],[ACTUAL PRICE]]&lt;200, "&lt;200", IF(Table1[[#This Row],[ACTUAL PRICE]]&lt;=500, "200 - 500", "&gt;500"))</f>
        <v>&gt;500</v>
      </c>
      <c r="L901" s="6">
        <f>Table1[[#This Row],[RATING]]*Table1[[#This Row],[RATING COUNT]]</f>
        <v>10814.5</v>
      </c>
      <c r="M901" s="5" t="str">
        <f>IF(Table1[[#This Row],[DISCOUNT PERCENTAGE(%)]]&gt;=50%,"YES", "NO")</f>
        <v>NO</v>
      </c>
      <c r="N901" s="12">
        <f>Table1[[#This Row],[ACTUAL PRICE]]-Table1[[#This Row],[DISCOUNTED PRICE]]/Table1[[#This Row],[ACTUAL PRICE]]*100</f>
        <v>6045.7868852459014</v>
      </c>
    </row>
    <row r="902" spans="1:14" x14ac:dyDescent="0.25">
      <c r="A902" s="5" t="s">
        <v>8453</v>
      </c>
      <c r="B902" s="5" t="s">
        <v>13925</v>
      </c>
      <c r="C902" s="5" t="s">
        <v>13084</v>
      </c>
      <c r="D902" s="12">
        <v>449</v>
      </c>
      <c r="E902" s="12">
        <v>1300</v>
      </c>
      <c r="F902" s="20">
        <v>0.65</v>
      </c>
      <c r="G9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02" s="5">
        <v>4.2</v>
      </c>
      <c r="I902" s="6">
        <v>4959</v>
      </c>
      <c r="J902" s="15">
        <f t="shared" si="14"/>
        <v>6446700</v>
      </c>
      <c r="K902" s="15" t="str">
        <f>IF(Table1[[#This Row],[ACTUAL PRICE]]&lt;200, "&lt;200", IF(Table1[[#This Row],[ACTUAL PRICE]]&lt;=500, "200 - 500", "&gt;500"))</f>
        <v>&gt;500</v>
      </c>
      <c r="L902" s="6">
        <f>Table1[[#This Row],[RATING]]*Table1[[#This Row],[RATING COUNT]]</f>
        <v>20827.8</v>
      </c>
      <c r="M902" s="5" t="str">
        <f>IF(Table1[[#This Row],[DISCOUNT PERCENTAGE(%)]]&gt;=50%,"YES", "NO")</f>
        <v>YES</v>
      </c>
      <c r="N902" s="12">
        <f>Table1[[#This Row],[ACTUAL PRICE]]-Table1[[#This Row],[DISCOUNTED PRICE]]/Table1[[#This Row],[ACTUAL PRICE]]*100</f>
        <v>1265.4615384615386</v>
      </c>
    </row>
    <row r="903" spans="1:14" x14ac:dyDescent="0.25">
      <c r="A903" s="5" t="s">
        <v>8463</v>
      </c>
      <c r="B903" s="5" t="s">
        <v>13608</v>
      </c>
      <c r="C903" s="5" t="s">
        <v>13075</v>
      </c>
      <c r="D903" s="12">
        <v>380</v>
      </c>
      <c r="E903" s="12">
        <v>400</v>
      </c>
      <c r="F903" s="20">
        <v>0.05</v>
      </c>
      <c r="G9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03" s="5">
        <v>4.4000000000000004</v>
      </c>
      <c r="I903" s="6">
        <v>2111</v>
      </c>
      <c r="J903" s="15">
        <f t="shared" si="14"/>
        <v>844400</v>
      </c>
      <c r="K903" s="15" t="str">
        <f>IF(Table1[[#This Row],[ACTUAL PRICE]]&lt;200, "&lt;200", IF(Table1[[#This Row],[ACTUAL PRICE]]&lt;=500, "200 - 500", "&gt;500"))</f>
        <v>200 - 500</v>
      </c>
      <c r="L903" s="6">
        <f>Table1[[#This Row],[RATING]]*Table1[[#This Row],[RATING COUNT]]</f>
        <v>9288.4000000000015</v>
      </c>
      <c r="M903" s="5" t="str">
        <f>IF(Table1[[#This Row],[DISCOUNT PERCENTAGE(%)]]&gt;=50%,"YES", "NO")</f>
        <v>NO</v>
      </c>
      <c r="N903" s="12">
        <f>Table1[[#This Row],[ACTUAL PRICE]]-Table1[[#This Row],[DISCOUNTED PRICE]]/Table1[[#This Row],[ACTUAL PRICE]]*100</f>
        <v>305</v>
      </c>
    </row>
    <row r="904" spans="1:14" x14ac:dyDescent="0.25">
      <c r="A904" s="5" t="s">
        <v>8473</v>
      </c>
      <c r="B904" s="5" t="s">
        <v>13926</v>
      </c>
      <c r="C904" s="5" t="s">
        <v>13084</v>
      </c>
      <c r="D904" s="12">
        <v>499</v>
      </c>
      <c r="E904" s="12">
        <v>1399</v>
      </c>
      <c r="F904" s="20">
        <v>0.64</v>
      </c>
      <c r="G9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04" s="5">
        <v>3.9</v>
      </c>
      <c r="I904" s="6">
        <v>1462</v>
      </c>
      <c r="J904" s="15">
        <f t="shared" si="14"/>
        <v>2045338</v>
      </c>
      <c r="K904" s="15" t="str">
        <f>IF(Table1[[#This Row],[ACTUAL PRICE]]&lt;200, "&lt;200", IF(Table1[[#This Row],[ACTUAL PRICE]]&lt;=500, "200 - 500", "&gt;500"))</f>
        <v>&gt;500</v>
      </c>
      <c r="L904" s="6">
        <f>Table1[[#This Row],[RATING]]*Table1[[#This Row],[RATING COUNT]]</f>
        <v>5701.8</v>
      </c>
      <c r="M904" s="5" t="str">
        <f>IF(Table1[[#This Row],[DISCOUNT PERCENTAGE(%)]]&gt;=50%,"YES", "NO")</f>
        <v>YES</v>
      </c>
      <c r="N904" s="12">
        <f>Table1[[#This Row],[ACTUAL PRICE]]-Table1[[#This Row],[DISCOUNTED PRICE]]/Table1[[#This Row],[ACTUAL PRICE]]*100</f>
        <v>1363.3316654753396</v>
      </c>
    </row>
    <row r="905" spans="1:14" x14ac:dyDescent="0.25">
      <c r="A905" s="5" t="s">
        <v>8483</v>
      </c>
      <c r="B905" s="5" t="s">
        <v>13927</v>
      </c>
      <c r="C905" s="5" t="s">
        <v>13084</v>
      </c>
      <c r="D905" s="12">
        <v>37247</v>
      </c>
      <c r="E905" s="12">
        <v>59890</v>
      </c>
      <c r="F905" s="20">
        <v>0.38</v>
      </c>
      <c r="G9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05" s="5">
        <v>4</v>
      </c>
      <c r="I905" s="6">
        <v>323</v>
      </c>
      <c r="J905" s="15">
        <f t="shared" si="14"/>
        <v>19344470</v>
      </c>
      <c r="K905" s="15" t="str">
        <f>IF(Table1[[#This Row],[ACTUAL PRICE]]&lt;200, "&lt;200", IF(Table1[[#This Row],[ACTUAL PRICE]]&lt;=500, "200 - 500", "&gt;500"))</f>
        <v>&gt;500</v>
      </c>
      <c r="L905" s="6">
        <f>Table1[[#This Row],[RATING]]*Table1[[#This Row],[RATING COUNT]]</f>
        <v>1292</v>
      </c>
      <c r="M905" s="5" t="str">
        <f>IF(Table1[[#This Row],[DISCOUNT PERCENTAGE(%)]]&gt;=50%,"YES", "NO")</f>
        <v>NO</v>
      </c>
      <c r="N905" s="12">
        <f>Table1[[#This Row],[ACTUAL PRICE]]-Table1[[#This Row],[DISCOUNTED PRICE]]/Table1[[#This Row],[ACTUAL PRICE]]*100</f>
        <v>59827.807647353482</v>
      </c>
    </row>
    <row r="906" spans="1:14" x14ac:dyDescent="0.25">
      <c r="A906" s="5" t="s">
        <v>8494</v>
      </c>
      <c r="B906" s="5" t="s">
        <v>13928</v>
      </c>
      <c r="C906" s="5" t="s">
        <v>13075</v>
      </c>
      <c r="D906" s="12">
        <v>849</v>
      </c>
      <c r="E906" s="12">
        <v>2490</v>
      </c>
      <c r="F906" s="20">
        <v>0.66</v>
      </c>
      <c r="G9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06" s="5">
        <v>4.2</v>
      </c>
      <c r="I906" s="6">
        <v>91188</v>
      </c>
      <c r="J906" s="15">
        <f t="shared" si="14"/>
        <v>227058120</v>
      </c>
      <c r="K906" s="15" t="str">
        <f>IF(Table1[[#This Row],[ACTUAL PRICE]]&lt;200, "&lt;200", IF(Table1[[#This Row],[ACTUAL PRICE]]&lt;=500, "200 - 500", "&gt;500"))</f>
        <v>&gt;500</v>
      </c>
      <c r="L906" s="6">
        <f>Table1[[#This Row],[RATING]]*Table1[[#This Row],[RATING COUNT]]</f>
        <v>382989.60000000003</v>
      </c>
      <c r="M906" s="5" t="str">
        <f>IF(Table1[[#This Row],[DISCOUNT PERCENTAGE(%)]]&gt;=50%,"YES", "NO")</f>
        <v>YES</v>
      </c>
      <c r="N906" s="12">
        <f>Table1[[#This Row],[ACTUAL PRICE]]-Table1[[#This Row],[DISCOUNTED PRICE]]/Table1[[#This Row],[ACTUAL PRICE]]*100</f>
        <v>2455.9036144578313</v>
      </c>
    </row>
    <row r="907" spans="1:14" x14ac:dyDescent="0.25">
      <c r="A907" s="5" t="s">
        <v>8504</v>
      </c>
      <c r="B907" s="5" t="s">
        <v>13929</v>
      </c>
      <c r="C907" s="5" t="s">
        <v>13075</v>
      </c>
      <c r="D907" s="12">
        <v>799</v>
      </c>
      <c r="E907" s="12">
        <v>1999</v>
      </c>
      <c r="F907" s="20">
        <v>0.6</v>
      </c>
      <c r="G9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07" s="5">
        <v>3.7</v>
      </c>
      <c r="I907" s="6">
        <v>418</v>
      </c>
      <c r="J907" s="15">
        <f t="shared" si="14"/>
        <v>835582</v>
      </c>
      <c r="K907" s="15" t="str">
        <f>IF(Table1[[#This Row],[ACTUAL PRICE]]&lt;200, "&lt;200", IF(Table1[[#This Row],[ACTUAL PRICE]]&lt;=500, "200 - 500", "&gt;500"))</f>
        <v>&gt;500</v>
      </c>
      <c r="L907" s="6">
        <f>Table1[[#This Row],[RATING]]*Table1[[#This Row],[RATING COUNT]]</f>
        <v>1546.6000000000001</v>
      </c>
      <c r="M907" s="5" t="str">
        <f>IF(Table1[[#This Row],[DISCOUNT PERCENTAGE(%)]]&gt;=50%,"YES", "NO")</f>
        <v>YES</v>
      </c>
      <c r="N907" s="12">
        <f>Table1[[#This Row],[ACTUAL PRICE]]-Table1[[#This Row],[DISCOUNTED PRICE]]/Table1[[#This Row],[ACTUAL PRICE]]*100</f>
        <v>1959.0300150075038</v>
      </c>
    </row>
    <row r="908" spans="1:14" x14ac:dyDescent="0.25">
      <c r="A908" s="5" t="s">
        <v>8519</v>
      </c>
      <c r="B908" s="5" t="s">
        <v>13930</v>
      </c>
      <c r="C908" s="5" t="s">
        <v>13084</v>
      </c>
      <c r="D908" s="12">
        <v>298</v>
      </c>
      <c r="E908" s="12">
        <v>999</v>
      </c>
      <c r="F908" s="20">
        <v>0.7</v>
      </c>
      <c r="G9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08" s="5">
        <v>4.3</v>
      </c>
      <c r="I908" s="6">
        <v>1552</v>
      </c>
      <c r="J908" s="15">
        <f t="shared" si="14"/>
        <v>1550448</v>
      </c>
      <c r="K908" s="15" t="str">
        <f>IF(Table1[[#This Row],[ACTUAL PRICE]]&lt;200, "&lt;200", IF(Table1[[#This Row],[ACTUAL PRICE]]&lt;=500, "200 - 500", "&gt;500"))</f>
        <v>&gt;500</v>
      </c>
      <c r="L908" s="6">
        <f>Table1[[#This Row],[RATING]]*Table1[[#This Row],[RATING COUNT]]</f>
        <v>6673.5999999999995</v>
      </c>
      <c r="M908" s="5" t="str">
        <f>IF(Table1[[#This Row],[DISCOUNT PERCENTAGE(%)]]&gt;=50%,"YES", "NO")</f>
        <v>YES</v>
      </c>
      <c r="N908" s="12">
        <f>Table1[[#This Row],[ACTUAL PRICE]]-Table1[[#This Row],[DISCOUNTED PRICE]]/Table1[[#This Row],[ACTUAL PRICE]]*100</f>
        <v>969.17017017017019</v>
      </c>
    </row>
    <row r="909" spans="1:14" x14ac:dyDescent="0.25">
      <c r="A909" s="5" t="s">
        <v>8529</v>
      </c>
      <c r="B909" s="5" t="s">
        <v>13931</v>
      </c>
      <c r="C909" s="5" t="s">
        <v>13075</v>
      </c>
      <c r="D909" s="12">
        <v>1499</v>
      </c>
      <c r="E909" s="12">
        <v>2999</v>
      </c>
      <c r="F909" s="20">
        <v>0.5</v>
      </c>
      <c r="G9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09" s="5">
        <v>4.0999999999999996</v>
      </c>
      <c r="I909" s="6">
        <v>25262</v>
      </c>
      <c r="J909" s="15">
        <f t="shared" si="14"/>
        <v>75760738</v>
      </c>
      <c r="K909" s="15" t="str">
        <f>IF(Table1[[#This Row],[ACTUAL PRICE]]&lt;200, "&lt;200", IF(Table1[[#This Row],[ACTUAL PRICE]]&lt;=500, "200 - 500", "&gt;500"))</f>
        <v>&gt;500</v>
      </c>
      <c r="L909" s="6">
        <f>Table1[[#This Row],[RATING]]*Table1[[#This Row],[RATING COUNT]]</f>
        <v>103574.2</v>
      </c>
      <c r="M909" s="5" t="str">
        <f>IF(Table1[[#This Row],[DISCOUNT PERCENTAGE(%)]]&gt;=50%,"YES", "NO")</f>
        <v>YES</v>
      </c>
      <c r="N909" s="12">
        <f>Table1[[#This Row],[ACTUAL PRICE]]-Table1[[#This Row],[DISCOUNTED PRICE]]/Table1[[#This Row],[ACTUAL PRICE]]*100</f>
        <v>2949.0166722240747</v>
      </c>
    </row>
    <row r="910" spans="1:14" x14ac:dyDescent="0.25">
      <c r="A910" s="5" t="s">
        <v>8539</v>
      </c>
      <c r="B910" s="5" t="s">
        <v>13932</v>
      </c>
      <c r="C910" s="5" t="s">
        <v>13085</v>
      </c>
      <c r="D910" s="12">
        <v>649</v>
      </c>
      <c r="E910" s="12">
        <v>1245</v>
      </c>
      <c r="F910" s="20">
        <v>0.48</v>
      </c>
      <c r="G9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10" s="5">
        <v>3.9</v>
      </c>
      <c r="I910" s="6">
        <v>123365</v>
      </c>
      <c r="J910" s="15">
        <f t="shared" si="14"/>
        <v>153589425</v>
      </c>
      <c r="K910" s="15" t="str">
        <f>IF(Table1[[#This Row],[ACTUAL PRICE]]&lt;200, "&lt;200", IF(Table1[[#This Row],[ACTUAL PRICE]]&lt;=500, "200 - 500", "&gt;500"))</f>
        <v>&gt;500</v>
      </c>
      <c r="L910" s="6">
        <f>Table1[[#This Row],[RATING]]*Table1[[#This Row],[RATING COUNT]]</f>
        <v>481123.5</v>
      </c>
      <c r="M910" s="5" t="str">
        <f>IF(Table1[[#This Row],[DISCOUNT PERCENTAGE(%)]]&gt;=50%,"YES", "NO")</f>
        <v>NO</v>
      </c>
      <c r="N910" s="12">
        <f>Table1[[#This Row],[ACTUAL PRICE]]-Table1[[#This Row],[DISCOUNTED PRICE]]/Table1[[#This Row],[ACTUAL PRICE]]*100</f>
        <v>1192.871485943775</v>
      </c>
    </row>
    <row r="911" spans="1:14" x14ac:dyDescent="0.25">
      <c r="A911" s="5" t="s">
        <v>8550</v>
      </c>
      <c r="B911" s="5" t="s">
        <v>13933</v>
      </c>
      <c r="C911" s="5" t="s">
        <v>13085</v>
      </c>
      <c r="D911" s="12">
        <v>1199</v>
      </c>
      <c r="E911" s="12">
        <v>1695</v>
      </c>
      <c r="F911" s="20">
        <v>0.28999999999999998</v>
      </c>
      <c r="G9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11" s="5">
        <v>3.6</v>
      </c>
      <c r="I911" s="6">
        <v>13300</v>
      </c>
      <c r="J911" s="15">
        <f t="shared" si="14"/>
        <v>22543500</v>
      </c>
      <c r="K911" s="15" t="str">
        <f>IF(Table1[[#This Row],[ACTUAL PRICE]]&lt;200, "&lt;200", IF(Table1[[#This Row],[ACTUAL PRICE]]&lt;=500, "200 - 500", "&gt;500"))</f>
        <v>&gt;500</v>
      </c>
      <c r="L911" s="6">
        <f>Table1[[#This Row],[RATING]]*Table1[[#This Row],[RATING COUNT]]</f>
        <v>47880</v>
      </c>
      <c r="M911" s="5" t="str">
        <f>IF(Table1[[#This Row],[DISCOUNT PERCENTAGE(%)]]&gt;=50%,"YES", "NO")</f>
        <v>NO</v>
      </c>
      <c r="N911" s="12">
        <f>Table1[[#This Row],[ACTUAL PRICE]]-Table1[[#This Row],[DISCOUNTED PRICE]]/Table1[[#This Row],[ACTUAL PRICE]]*100</f>
        <v>1624.2625368731563</v>
      </c>
    </row>
    <row r="912" spans="1:14" x14ac:dyDescent="0.25">
      <c r="A912" s="5" t="s">
        <v>8561</v>
      </c>
      <c r="B912" s="5" t="s">
        <v>13934</v>
      </c>
      <c r="C912" s="5" t="s">
        <v>13085</v>
      </c>
      <c r="D912" s="12">
        <v>1199</v>
      </c>
      <c r="E912" s="12">
        <v>2000</v>
      </c>
      <c r="F912" s="20">
        <v>0.4</v>
      </c>
      <c r="G9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12" s="5">
        <v>4</v>
      </c>
      <c r="I912" s="6">
        <v>18543</v>
      </c>
      <c r="J912" s="15">
        <f t="shared" si="14"/>
        <v>37086000</v>
      </c>
      <c r="K912" s="15" t="str">
        <f>IF(Table1[[#This Row],[ACTUAL PRICE]]&lt;200, "&lt;200", IF(Table1[[#This Row],[ACTUAL PRICE]]&lt;=500, "200 - 500", "&gt;500"))</f>
        <v>&gt;500</v>
      </c>
      <c r="L912" s="6">
        <f>Table1[[#This Row],[RATING]]*Table1[[#This Row],[RATING COUNT]]</f>
        <v>74172</v>
      </c>
      <c r="M912" s="5" t="str">
        <f>IF(Table1[[#This Row],[DISCOUNT PERCENTAGE(%)]]&gt;=50%,"YES", "NO")</f>
        <v>NO</v>
      </c>
      <c r="N912" s="12">
        <f>Table1[[#This Row],[ACTUAL PRICE]]-Table1[[#This Row],[DISCOUNTED PRICE]]/Table1[[#This Row],[ACTUAL PRICE]]*100</f>
        <v>1940.05</v>
      </c>
    </row>
    <row r="913" spans="1:14" x14ac:dyDescent="0.25">
      <c r="A913" s="5" t="s">
        <v>8572</v>
      </c>
      <c r="B913" s="5" t="s">
        <v>13935</v>
      </c>
      <c r="C913" s="5" t="s">
        <v>13085</v>
      </c>
      <c r="D913" s="12">
        <v>455</v>
      </c>
      <c r="E913" s="12">
        <v>999</v>
      </c>
      <c r="F913" s="20">
        <v>0.54</v>
      </c>
      <c r="G9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13" s="5">
        <v>4.0999999999999996</v>
      </c>
      <c r="I913" s="6">
        <v>3578</v>
      </c>
      <c r="J913" s="15">
        <f t="shared" si="14"/>
        <v>3574422</v>
      </c>
      <c r="K913" s="15" t="str">
        <f>IF(Table1[[#This Row],[ACTUAL PRICE]]&lt;200, "&lt;200", IF(Table1[[#This Row],[ACTUAL PRICE]]&lt;=500, "200 - 500", "&gt;500"))</f>
        <v>&gt;500</v>
      </c>
      <c r="L913" s="6">
        <f>Table1[[#This Row],[RATING]]*Table1[[#This Row],[RATING COUNT]]</f>
        <v>14669.8</v>
      </c>
      <c r="M913" s="5" t="str">
        <f>IF(Table1[[#This Row],[DISCOUNT PERCENTAGE(%)]]&gt;=50%,"YES", "NO")</f>
        <v>YES</v>
      </c>
      <c r="N913" s="12">
        <f>Table1[[#This Row],[ACTUAL PRICE]]-Table1[[#This Row],[DISCOUNTED PRICE]]/Table1[[#This Row],[ACTUAL PRICE]]*100</f>
        <v>953.45445445445444</v>
      </c>
    </row>
    <row r="914" spans="1:14" x14ac:dyDescent="0.25">
      <c r="A914" s="5" t="s">
        <v>8583</v>
      </c>
      <c r="B914" s="5" t="s">
        <v>13936</v>
      </c>
      <c r="C914" s="5" t="s">
        <v>13085</v>
      </c>
      <c r="D914" s="12">
        <v>199</v>
      </c>
      <c r="E914" s="12">
        <v>1999</v>
      </c>
      <c r="F914" s="20">
        <v>0.9</v>
      </c>
      <c r="G9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914" s="5">
        <v>3.7</v>
      </c>
      <c r="I914" s="6">
        <v>2031</v>
      </c>
      <c r="J914" s="15">
        <f t="shared" si="14"/>
        <v>4059969</v>
      </c>
      <c r="K914" s="15" t="str">
        <f>IF(Table1[[#This Row],[ACTUAL PRICE]]&lt;200, "&lt;200", IF(Table1[[#This Row],[ACTUAL PRICE]]&lt;=500, "200 - 500", "&gt;500"))</f>
        <v>&gt;500</v>
      </c>
      <c r="L914" s="6">
        <f>Table1[[#This Row],[RATING]]*Table1[[#This Row],[RATING COUNT]]</f>
        <v>7514.7000000000007</v>
      </c>
      <c r="M914" s="5" t="str">
        <f>IF(Table1[[#This Row],[DISCOUNT PERCENTAGE(%)]]&gt;=50%,"YES", "NO")</f>
        <v>YES</v>
      </c>
      <c r="N914" s="12">
        <f>Table1[[#This Row],[ACTUAL PRICE]]-Table1[[#This Row],[DISCOUNTED PRICE]]/Table1[[#This Row],[ACTUAL PRICE]]*100</f>
        <v>1989.0450225112556</v>
      </c>
    </row>
    <row r="915" spans="1:14" x14ac:dyDescent="0.25">
      <c r="A915" s="5" t="s">
        <v>8594</v>
      </c>
      <c r="B915" s="5" t="s">
        <v>13937</v>
      </c>
      <c r="C915" s="5" t="s">
        <v>13085</v>
      </c>
      <c r="D915" s="12">
        <v>293</v>
      </c>
      <c r="E915" s="12">
        <v>499</v>
      </c>
      <c r="F915" s="20">
        <v>0.41</v>
      </c>
      <c r="G9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15" s="5">
        <v>3.9</v>
      </c>
      <c r="I915" s="6">
        <v>44994</v>
      </c>
      <c r="J915" s="15">
        <f t="shared" si="14"/>
        <v>22452006</v>
      </c>
      <c r="K915" s="15" t="str">
        <f>IF(Table1[[#This Row],[ACTUAL PRICE]]&lt;200, "&lt;200", IF(Table1[[#This Row],[ACTUAL PRICE]]&lt;=500, "200 - 500", "&gt;500"))</f>
        <v>200 - 500</v>
      </c>
      <c r="L915" s="6">
        <f>Table1[[#This Row],[RATING]]*Table1[[#This Row],[RATING COUNT]]</f>
        <v>175476.6</v>
      </c>
      <c r="M915" s="5" t="str">
        <f>IF(Table1[[#This Row],[DISCOUNT PERCENTAGE(%)]]&gt;=50%,"YES", "NO")</f>
        <v>NO</v>
      </c>
      <c r="N915" s="12">
        <f>Table1[[#This Row],[ACTUAL PRICE]]-Table1[[#This Row],[DISCOUNTED PRICE]]/Table1[[#This Row],[ACTUAL PRICE]]*100</f>
        <v>440.28256513026054</v>
      </c>
    </row>
    <row r="916" spans="1:14" x14ac:dyDescent="0.25">
      <c r="A916" s="5" t="s">
        <v>8604</v>
      </c>
      <c r="B916" s="5" t="s">
        <v>13938</v>
      </c>
      <c r="C916" s="5" t="s">
        <v>13085</v>
      </c>
      <c r="D916" s="12">
        <v>199</v>
      </c>
      <c r="E916" s="12">
        <v>495</v>
      </c>
      <c r="F916" s="20">
        <v>0.6</v>
      </c>
      <c r="G9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16" s="5">
        <v>4.0999999999999996</v>
      </c>
      <c r="I916" s="6">
        <v>270563</v>
      </c>
      <c r="J916" s="15">
        <f t="shared" si="14"/>
        <v>133928685</v>
      </c>
      <c r="K916" s="15" t="str">
        <f>IF(Table1[[#This Row],[ACTUAL PRICE]]&lt;200, "&lt;200", IF(Table1[[#This Row],[ACTUAL PRICE]]&lt;=500, "200 - 500", "&gt;500"))</f>
        <v>200 - 500</v>
      </c>
      <c r="L916" s="6">
        <f>Table1[[#This Row],[RATING]]*Table1[[#This Row],[RATING COUNT]]</f>
        <v>1109308.2999999998</v>
      </c>
      <c r="M916" s="5" t="str">
        <f>IF(Table1[[#This Row],[DISCOUNT PERCENTAGE(%)]]&gt;=50%,"YES", "NO")</f>
        <v>YES</v>
      </c>
      <c r="N916" s="12">
        <f>Table1[[#This Row],[ACTUAL PRICE]]-Table1[[#This Row],[DISCOUNTED PRICE]]/Table1[[#This Row],[ACTUAL PRICE]]*100</f>
        <v>454.79797979797979</v>
      </c>
    </row>
    <row r="917" spans="1:14" x14ac:dyDescent="0.25">
      <c r="A917" s="5" t="s">
        <v>8615</v>
      </c>
      <c r="B917" s="5" t="s">
        <v>13939</v>
      </c>
      <c r="C917" s="5" t="s">
        <v>13085</v>
      </c>
      <c r="D917" s="12">
        <v>749</v>
      </c>
      <c r="E917" s="12">
        <v>1245</v>
      </c>
      <c r="F917" s="20">
        <v>0.4</v>
      </c>
      <c r="G9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17" s="5">
        <v>3.9</v>
      </c>
      <c r="I917" s="6">
        <v>31783</v>
      </c>
      <c r="J917" s="15">
        <f t="shared" si="14"/>
        <v>39569835</v>
      </c>
      <c r="K917" s="15" t="str">
        <f>IF(Table1[[#This Row],[ACTUAL PRICE]]&lt;200, "&lt;200", IF(Table1[[#This Row],[ACTUAL PRICE]]&lt;=500, "200 - 500", "&gt;500"))</f>
        <v>&gt;500</v>
      </c>
      <c r="L917" s="6">
        <f>Table1[[#This Row],[RATING]]*Table1[[#This Row],[RATING COUNT]]</f>
        <v>123953.7</v>
      </c>
      <c r="M917" s="5" t="str">
        <f>IF(Table1[[#This Row],[DISCOUNT PERCENTAGE(%)]]&gt;=50%,"YES", "NO")</f>
        <v>NO</v>
      </c>
      <c r="N917" s="12">
        <f>Table1[[#This Row],[ACTUAL PRICE]]-Table1[[#This Row],[DISCOUNTED PRICE]]/Table1[[#This Row],[ACTUAL PRICE]]*100</f>
        <v>1184.8393574297188</v>
      </c>
    </row>
    <row r="918" spans="1:14" x14ac:dyDescent="0.25">
      <c r="A918" s="5" t="s">
        <v>8625</v>
      </c>
      <c r="B918" s="5" t="s">
        <v>13940</v>
      </c>
      <c r="C918" s="5" t="s">
        <v>13085</v>
      </c>
      <c r="D918" s="12">
        <v>1399</v>
      </c>
      <c r="E918" s="12">
        <v>1549</v>
      </c>
      <c r="F918" s="20">
        <v>0.1</v>
      </c>
      <c r="G9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18" s="5">
        <v>3.9</v>
      </c>
      <c r="I918" s="6">
        <v>2602</v>
      </c>
      <c r="J918" s="15">
        <f t="shared" si="14"/>
        <v>4030498</v>
      </c>
      <c r="K918" s="15" t="str">
        <f>IF(Table1[[#This Row],[ACTUAL PRICE]]&lt;200, "&lt;200", IF(Table1[[#This Row],[ACTUAL PRICE]]&lt;=500, "200 - 500", "&gt;500"))</f>
        <v>&gt;500</v>
      </c>
      <c r="L918" s="6">
        <f>Table1[[#This Row],[RATING]]*Table1[[#This Row],[RATING COUNT]]</f>
        <v>10147.799999999999</v>
      </c>
      <c r="M918" s="5" t="str">
        <f>IF(Table1[[#This Row],[DISCOUNT PERCENTAGE(%)]]&gt;=50%,"YES", "NO")</f>
        <v>NO</v>
      </c>
      <c r="N918" s="12">
        <f>Table1[[#This Row],[ACTUAL PRICE]]-Table1[[#This Row],[DISCOUNTED PRICE]]/Table1[[#This Row],[ACTUAL PRICE]]*100</f>
        <v>1458.6836668818592</v>
      </c>
    </row>
    <row r="919" spans="1:14" x14ac:dyDescent="0.25">
      <c r="A919" s="5" t="s">
        <v>8635</v>
      </c>
      <c r="B919" s="5" t="s">
        <v>13941</v>
      </c>
      <c r="C919" s="5" t="s">
        <v>13085</v>
      </c>
      <c r="D919" s="12">
        <v>749</v>
      </c>
      <c r="E919" s="12">
        <v>1445</v>
      </c>
      <c r="F919" s="20">
        <v>0.48</v>
      </c>
      <c r="G9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19" s="5">
        <v>3.9</v>
      </c>
      <c r="I919" s="6">
        <v>63350</v>
      </c>
      <c r="J919" s="15">
        <f t="shared" si="14"/>
        <v>91540750</v>
      </c>
      <c r="K919" s="15" t="str">
        <f>IF(Table1[[#This Row],[ACTUAL PRICE]]&lt;200, "&lt;200", IF(Table1[[#This Row],[ACTUAL PRICE]]&lt;=500, "200 - 500", "&gt;500"))</f>
        <v>&gt;500</v>
      </c>
      <c r="L919" s="6">
        <f>Table1[[#This Row],[RATING]]*Table1[[#This Row],[RATING COUNT]]</f>
        <v>247065</v>
      </c>
      <c r="M919" s="5" t="str">
        <f>IF(Table1[[#This Row],[DISCOUNT PERCENTAGE(%)]]&gt;=50%,"YES", "NO")</f>
        <v>NO</v>
      </c>
      <c r="N919" s="12">
        <f>Table1[[#This Row],[ACTUAL PRICE]]-Table1[[#This Row],[DISCOUNTED PRICE]]/Table1[[#This Row],[ACTUAL PRICE]]*100</f>
        <v>1393.166089965398</v>
      </c>
    </row>
    <row r="920" spans="1:14" x14ac:dyDescent="0.25">
      <c r="A920" s="5" t="s">
        <v>8645</v>
      </c>
      <c r="B920" s="5" t="s">
        <v>13942</v>
      </c>
      <c r="C920" s="5" t="s">
        <v>13085</v>
      </c>
      <c r="D920" s="12">
        <v>1699</v>
      </c>
      <c r="E920" s="12">
        <v>3193</v>
      </c>
      <c r="F920" s="20">
        <v>0.47</v>
      </c>
      <c r="G9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0" s="5">
        <v>3.8</v>
      </c>
      <c r="I920" s="6">
        <v>54032</v>
      </c>
      <c r="J920" s="15">
        <f t="shared" si="14"/>
        <v>172524176</v>
      </c>
      <c r="K920" s="15" t="str">
        <f>IF(Table1[[#This Row],[ACTUAL PRICE]]&lt;200, "&lt;200", IF(Table1[[#This Row],[ACTUAL PRICE]]&lt;=500, "200 - 500", "&gt;500"))</f>
        <v>&gt;500</v>
      </c>
      <c r="L920" s="6">
        <f>Table1[[#This Row],[RATING]]*Table1[[#This Row],[RATING COUNT]]</f>
        <v>205321.59999999998</v>
      </c>
      <c r="M920" s="5" t="str">
        <f>IF(Table1[[#This Row],[DISCOUNT PERCENTAGE(%)]]&gt;=50%,"YES", "NO")</f>
        <v>NO</v>
      </c>
      <c r="N920" s="12">
        <f>Table1[[#This Row],[ACTUAL PRICE]]-Table1[[#This Row],[DISCOUNTED PRICE]]/Table1[[#This Row],[ACTUAL PRICE]]*100</f>
        <v>3139.7898528030064</v>
      </c>
    </row>
    <row r="921" spans="1:14" x14ac:dyDescent="0.25">
      <c r="A921" s="5" t="s">
        <v>8656</v>
      </c>
      <c r="B921" s="5" t="s">
        <v>13943</v>
      </c>
      <c r="C921" s="5" t="s">
        <v>13085</v>
      </c>
      <c r="D921" s="12">
        <v>1043</v>
      </c>
      <c r="E921" s="12">
        <v>1345</v>
      </c>
      <c r="F921" s="20">
        <v>0.22</v>
      </c>
      <c r="G9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21" s="5">
        <v>3.8</v>
      </c>
      <c r="I921" s="6">
        <v>15592</v>
      </c>
      <c r="J921" s="15">
        <f t="shared" si="14"/>
        <v>20971240</v>
      </c>
      <c r="K921" s="15" t="str">
        <f>IF(Table1[[#This Row],[ACTUAL PRICE]]&lt;200, "&lt;200", IF(Table1[[#This Row],[ACTUAL PRICE]]&lt;=500, "200 - 500", "&gt;500"))</f>
        <v>&gt;500</v>
      </c>
      <c r="L921" s="6">
        <f>Table1[[#This Row],[RATING]]*Table1[[#This Row],[RATING COUNT]]</f>
        <v>59249.599999999999</v>
      </c>
      <c r="M921" s="5" t="str">
        <f>IF(Table1[[#This Row],[DISCOUNT PERCENTAGE(%)]]&gt;=50%,"YES", "NO")</f>
        <v>NO</v>
      </c>
      <c r="N921" s="12">
        <f>Table1[[#This Row],[ACTUAL PRICE]]-Table1[[#This Row],[DISCOUNTED PRICE]]/Table1[[#This Row],[ACTUAL PRICE]]*100</f>
        <v>1267.4535315985131</v>
      </c>
    </row>
    <row r="922" spans="1:14" x14ac:dyDescent="0.25">
      <c r="A922" s="5" t="s">
        <v>8666</v>
      </c>
      <c r="B922" s="5" t="s">
        <v>13944</v>
      </c>
      <c r="C922" s="5" t="s">
        <v>13085</v>
      </c>
      <c r="D922" s="12">
        <v>499</v>
      </c>
      <c r="E922" s="12">
        <v>999</v>
      </c>
      <c r="F922" s="20">
        <v>0.5</v>
      </c>
      <c r="G9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2" s="5">
        <v>4.0999999999999996</v>
      </c>
      <c r="I922" s="6">
        <v>4859</v>
      </c>
      <c r="J922" s="15">
        <f t="shared" si="14"/>
        <v>4854141</v>
      </c>
      <c r="K922" s="15" t="str">
        <f>IF(Table1[[#This Row],[ACTUAL PRICE]]&lt;200, "&lt;200", IF(Table1[[#This Row],[ACTUAL PRICE]]&lt;=500, "200 - 500", "&gt;500"))</f>
        <v>&gt;500</v>
      </c>
      <c r="L922" s="6">
        <f>Table1[[#This Row],[RATING]]*Table1[[#This Row],[RATING COUNT]]</f>
        <v>19921.899999999998</v>
      </c>
      <c r="M922" s="5" t="str">
        <f>IF(Table1[[#This Row],[DISCOUNT PERCENTAGE(%)]]&gt;=50%,"YES", "NO")</f>
        <v>YES</v>
      </c>
      <c r="N922" s="12">
        <f>Table1[[#This Row],[ACTUAL PRICE]]-Table1[[#This Row],[DISCOUNTED PRICE]]/Table1[[#This Row],[ACTUAL PRICE]]*100</f>
        <v>949.05005005005</v>
      </c>
    </row>
    <row r="923" spans="1:14" x14ac:dyDescent="0.25">
      <c r="A923" s="5" t="s">
        <v>8676</v>
      </c>
      <c r="B923" s="5" t="s">
        <v>13945</v>
      </c>
      <c r="C923" s="5" t="s">
        <v>13085</v>
      </c>
      <c r="D923" s="12">
        <v>1464</v>
      </c>
      <c r="E923" s="12">
        <v>1650</v>
      </c>
      <c r="F923" s="20">
        <v>0.11</v>
      </c>
      <c r="G9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23" s="5">
        <v>4.0999999999999996</v>
      </c>
      <c r="I923" s="6">
        <v>14120</v>
      </c>
      <c r="J923" s="15">
        <f t="shared" si="14"/>
        <v>23298000</v>
      </c>
      <c r="K923" s="15" t="str">
        <f>IF(Table1[[#This Row],[ACTUAL PRICE]]&lt;200, "&lt;200", IF(Table1[[#This Row],[ACTUAL PRICE]]&lt;=500, "200 - 500", "&gt;500"))</f>
        <v>&gt;500</v>
      </c>
      <c r="L923" s="6">
        <f>Table1[[#This Row],[RATING]]*Table1[[#This Row],[RATING COUNT]]</f>
        <v>57891.999999999993</v>
      </c>
      <c r="M923" s="5" t="str">
        <f>IF(Table1[[#This Row],[DISCOUNT PERCENTAGE(%)]]&gt;=50%,"YES", "NO")</f>
        <v>NO</v>
      </c>
      <c r="N923" s="12">
        <f>Table1[[#This Row],[ACTUAL PRICE]]-Table1[[#This Row],[DISCOUNTED PRICE]]/Table1[[#This Row],[ACTUAL PRICE]]*100</f>
        <v>1561.2727272727273</v>
      </c>
    </row>
    <row r="924" spans="1:14" x14ac:dyDescent="0.25">
      <c r="A924" s="5" t="s">
        <v>8686</v>
      </c>
      <c r="B924" s="5" t="s">
        <v>13946</v>
      </c>
      <c r="C924" s="5" t="s">
        <v>13085</v>
      </c>
      <c r="D924" s="12">
        <v>249</v>
      </c>
      <c r="E924" s="12">
        <v>499</v>
      </c>
      <c r="F924" s="20">
        <v>0.5</v>
      </c>
      <c r="G9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4" s="5">
        <v>3.3</v>
      </c>
      <c r="I924" s="6">
        <v>8427</v>
      </c>
      <c r="J924" s="15">
        <f t="shared" si="14"/>
        <v>4205073</v>
      </c>
      <c r="K924" s="15" t="str">
        <f>IF(Table1[[#This Row],[ACTUAL PRICE]]&lt;200, "&lt;200", IF(Table1[[#This Row],[ACTUAL PRICE]]&lt;=500, "200 - 500", "&gt;500"))</f>
        <v>200 - 500</v>
      </c>
      <c r="L924" s="6">
        <f>Table1[[#This Row],[RATING]]*Table1[[#This Row],[RATING COUNT]]</f>
        <v>27809.1</v>
      </c>
      <c r="M924" s="5" t="str">
        <f>IF(Table1[[#This Row],[DISCOUNT PERCENTAGE(%)]]&gt;=50%,"YES", "NO")</f>
        <v>YES</v>
      </c>
      <c r="N924" s="12">
        <f>Table1[[#This Row],[ACTUAL PRICE]]-Table1[[#This Row],[DISCOUNTED PRICE]]/Table1[[#This Row],[ACTUAL PRICE]]*100</f>
        <v>449.10020040080161</v>
      </c>
    </row>
    <row r="925" spans="1:14" x14ac:dyDescent="0.25">
      <c r="A925" s="5" t="s">
        <v>8697</v>
      </c>
      <c r="B925" s="5" t="s">
        <v>13947</v>
      </c>
      <c r="C925" s="5" t="s">
        <v>13085</v>
      </c>
      <c r="D925" s="12">
        <v>625</v>
      </c>
      <c r="E925" s="12">
        <v>1400</v>
      </c>
      <c r="F925" s="20">
        <v>0.55000000000000004</v>
      </c>
      <c r="G9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25" s="5">
        <v>4.2</v>
      </c>
      <c r="I925" s="6">
        <v>23316</v>
      </c>
      <c r="J925" s="15">
        <f t="shared" si="14"/>
        <v>32642400</v>
      </c>
      <c r="K925" s="15" t="str">
        <f>IF(Table1[[#This Row],[ACTUAL PRICE]]&lt;200, "&lt;200", IF(Table1[[#This Row],[ACTUAL PRICE]]&lt;=500, "200 - 500", "&gt;500"))</f>
        <v>&gt;500</v>
      </c>
      <c r="L925" s="6">
        <f>Table1[[#This Row],[RATING]]*Table1[[#This Row],[RATING COUNT]]</f>
        <v>97927.2</v>
      </c>
      <c r="M925" s="5" t="str">
        <f>IF(Table1[[#This Row],[DISCOUNT PERCENTAGE(%)]]&gt;=50%,"YES", "NO")</f>
        <v>YES</v>
      </c>
      <c r="N925" s="12">
        <f>Table1[[#This Row],[ACTUAL PRICE]]-Table1[[#This Row],[DISCOUNTED PRICE]]/Table1[[#This Row],[ACTUAL PRICE]]*100</f>
        <v>1355.3571428571429</v>
      </c>
    </row>
    <row r="926" spans="1:14" x14ac:dyDescent="0.25">
      <c r="A926" s="5" t="s">
        <v>8708</v>
      </c>
      <c r="B926" s="5" t="s">
        <v>13948</v>
      </c>
      <c r="C926" s="5" t="s">
        <v>13085</v>
      </c>
      <c r="D926" s="12">
        <v>1290</v>
      </c>
      <c r="E926" s="12">
        <v>2500</v>
      </c>
      <c r="F926" s="20">
        <v>0.48</v>
      </c>
      <c r="G9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6" s="5">
        <v>4</v>
      </c>
      <c r="I926" s="6">
        <v>6530</v>
      </c>
      <c r="J926" s="15">
        <f t="shared" si="14"/>
        <v>16325000</v>
      </c>
      <c r="K926" s="15" t="str">
        <f>IF(Table1[[#This Row],[ACTUAL PRICE]]&lt;200, "&lt;200", IF(Table1[[#This Row],[ACTUAL PRICE]]&lt;=500, "200 - 500", "&gt;500"))</f>
        <v>&gt;500</v>
      </c>
      <c r="L926" s="6">
        <f>Table1[[#This Row],[RATING]]*Table1[[#This Row],[RATING COUNT]]</f>
        <v>26120</v>
      </c>
      <c r="M926" s="5" t="str">
        <f>IF(Table1[[#This Row],[DISCOUNT PERCENTAGE(%)]]&gt;=50%,"YES", "NO")</f>
        <v>NO</v>
      </c>
      <c r="N926" s="12">
        <f>Table1[[#This Row],[ACTUAL PRICE]]-Table1[[#This Row],[DISCOUNTED PRICE]]/Table1[[#This Row],[ACTUAL PRICE]]*100</f>
        <v>2448.4</v>
      </c>
    </row>
    <row r="927" spans="1:14" x14ac:dyDescent="0.25">
      <c r="A927" s="5" t="s">
        <v>8719</v>
      </c>
      <c r="B927" s="5" t="s">
        <v>13949</v>
      </c>
      <c r="C927" s="5" t="s">
        <v>13085</v>
      </c>
      <c r="D927" s="12">
        <v>3600</v>
      </c>
      <c r="E927" s="12">
        <v>6190</v>
      </c>
      <c r="F927" s="20">
        <v>0.42</v>
      </c>
      <c r="G9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7" s="5">
        <v>4.3</v>
      </c>
      <c r="I927" s="6">
        <v>11924</v>
      </c>
      <c r="J927" s="15">
        <f t="shared" si="14"/>
        <v>73809560</v>
      </c>
      <c r="K927" s="15" t="str">
        <f>IF(Table1[[#This Row],[ACTUAL PRICE]]&lt;200, "&lt;200", IF(Table1[[#This Row],[ACTUAL PRICE]]&lt;=500, "200 - 500", "&gt;500"))</f>
        <v>&gt;500</v>
      </c>
      <c r="L927" s="6">
        <f>Table1[[#This Row],[RATING]]*Table1[[#This Row],[RATING COUNT]]</f>
        <v>51273.2</v>
      </c>
      <c r="M927" s="5" t="str">
        <f>IF(Table1[[#This Row],[DISCOUNT PERCENTAGE(%)]]&gt;=50%,"YES", "NO")</f>
        <v>NO</v>
      </c>
      <c r="N927" s="12">
        <f>Table1[[#This Row],[ACTUAL PRICE]]-Table1[[#This Row],[DISCOUNTED PRICE]]/Table1[[#This Row],[ACTUAL PRICE]]*100</f>
        <v>6131.8416801292406</v>
      </c>
    </row>
    <row r="928" spans="1:14" x14ac:dyDescent="0.25">
      <c r="A928" s="5" t="s">
        <v>8730</v>
      </c>
      <c r="B928" s="5" t="s">
        <v>13950</v>
      </c>
      <c r="C928" s="5" t="s">
        <v>13085</v>
      </c>
      <c r="D928" s="12">
        <v>6549</v>
      </c>
      <c r="E928" s="12">
        <v>13999</v>
      </c>
      <c r="F928" s="20">
        <v>0.53</v>
      </c>
      <c r="G9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28" s="5">
        <v>4</v>
      </c>
      <c r="I928" s="6">
        <v>2961</v>
      </c>
      <c r="J928" s="15">
        <f t="shared" si="14"/>
        <v>41451039</v>
      </c>
      <c r="K928" s="15" t="str">
        <f>IF(Table1[[#This Row],[ACTUAL PRICE]]&lt;200, "&lt;200", IF(Table1[[#This Row],[ACTUAL PRICE]]&lt;=500, "200 - 500", "&gt;500"))</f>
        <v>&gt;500</v>
      </c>
      <c r="L928" s="6">
        <f>Table1[[#This Row],[RATING]]*Table1[[#This Row],[RATING COUNT]]</f>
        <v>11844</v>
      </c>
      <c r="M928" s="5" t="str">
        <f>IF(Table1[[#This Row],[DISCOUNT PERCENTAGE(%)]]&gt;=50%,"YES", "NO")</f>
        <v>YES</v>
      </c>
      <c r="N928" s="12">
        <f>Table1[[#This Row],[ACTUAL PRICE]]-Table1[[#This Row],[DISCOUNTED PRICE]]/Table1[[#This Row],[ACTUAL PRICE]]*100</f>
        <v>13952.218087006215</v>
      </c>
    </row>
    <row r="929" spans="1:14" x14ac:dyDescent="0.25">
      <c r="A929" s="5" t="s">
        <v>8741</v>
      </c>
      <c r="B929" s="5" t="s">
        <v>13951</v>
      </c>
      <c r="C929" s="5" t="s">
        <v>13085</v>
      </c>
      <c r="D929" s="12">
        <v>1625</v>
      </c>
      <c r="E929" s="12">
        <v>2995</v>
      </c>
      <c r="F929" s="20">
        <v>0.46</v>
      </c>
      <c r="G9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29" s="5">
        <v>4.5</v>
      </c>
      <c r="I929" s="6">
        <v>23484</v>
      </c>
      <c r="J929" s="15">
        <f t="shared" si="14"/>
        <v>70334580</v>
      </c>
      <c r="K929" s="15" t="str">
        <f>IF(Table1[[#This Row],[ACTUAL PRICE]]&lt;200, "&lt;200", IF(Table1[[#This Row],[ACTUAL PRICE]]&lt;=500, "200 - 500", "&gt;500"))</f>
        <v>&gt;500</v>
      </c>
      <c r="L929" s="6">
        <f>Table1[[#This Row],[RATING]]*Table1[[#This Row],[RATING COUNT]]</f>
        <v>105678</v>
      </c>
      <c r="M929" s="5" t="str">
        <f>IF(Table1[[#This Row],[DISCOUNT PERCENTAGE(%)]]&gt;=50%,"YES", "NO")</f>
        <v>NO</v>
      </c>
      <c r="N929" s="12">
        <f>Table1[[#This Row],[ACTUAL PRICE]]-Table1[[#This Row],[DISCOUNTED PRICE]]/Table1[[#This Row],[ACTUAL PRICE]]*100</f>
        <v>2940.7429048414024</v>
      </c>
    </row>
    <row r="930" spans="1:14" x14ac:dyDescent="0.25">
      <c r="A930" s="5" t="s">
        <v>8751</v>
      </c>
      <c r="B930" s="5" t="s">
        <v>13952</v>
      </c>
      <c r="C930" s="5" t="s">
        <v>13085</v>
      </c>
      <c r="D930" s="12">
        <v>2599</v>
      </c>
      <c r="E930" s="12">
        <v>5890</v>
      </c>
      <c r="F930" s="20">
        <v>0.56000000000000005</v>
      </c>
      <c r="G9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30" s="5">
        <v>4.0999999999999996</v>
      </c>
      <c r="I930" s="6">
        <v>21783</v>
      </c>
      <c r="J930" s="15">
        <f t="shared" si="14"/>
        <v>128301870</v>
      </c>
      <c r="K930" s="15" t="str">
        <f>IF(Table1[[#This Row],[ACTUAL PRICE]]&lt;200, "&lt;200", IF(Table1[[#This Row],[ACTUAL PRICE]]&lt;=500, "200 - 500", "&gt;500"))</f>
        <v>&gt;500</v>
      </c>
      <c r="L930" s="6">
        <f>Table1[[#This Row],[RATING]]*Table1[[#This Row],[RATING COUNT]]</f>
        <v>89310.299999999988</v>
      </c>
      <c r="M930" s="5" t="str">
        <f>IF(Table1[[#This Row],[DISCOUNT PERCENTAGE(%)]]&gt;=50%,"YES", "NO")</f>
        <v>YES</v>
      </c>
      <c r="N930" s="12">
        <f>Table1[[#This Row],[ACTUAL PRICE]]-Table1[[#This Row],[DISCOUNTED PRICE]]/Table1[[#This Row],[ACTUAL PRICE]]*100</f>
        <v>5845.8743633276745</v>
      </c>
    </row>
    <row r="931" spans="1:14" x14ac:dyDescent="0.25">
      <c r="A931" s="5" t="s">
        <v>8760</v>
      </c>
      <c r="B931" s="5" t="s">
        <v>13953</v>
      </c>
      <c r="C931" s="5" t="s">
        <v>13085</v>
      </c>
      <c r="D931" s="12">
        <v>1199</v>
      </c>
      <c r="E931" s="12">
        <v>2000</v>
      </c>
      <c r="F931" s="20">
        <v>0.4</v>
      </c>
      <c r="G9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31" s="5">
        <v>4</v>
      </c>
      <c r="I931" s="6">
        <v>14030</v>
      </c>
      <c r="J931" s="15">
        <f t="shared" si="14"/>
        <v>28060000</v>
      </c>
      <c r="K931" s="15" t="str">
        <f>IF(Table1[[#This Row],[ACTUAL PRICE]]&lt;200, "&lt;200", IF(Table1[[#This Row],[ACTUAL PRICE]]&lt;=500, "200 - 500", "&gt;500"))</f>
        <v>&gt;500</v>
      </c>
      <c r="L931" s="6">
        <f>Table1[[#This Row],[RATING]]*Table1[[#This Row],[RATING COUNT]]</f>
        <v>56120</v>
      </c>
      <c r="M931" s="5" t="str">
        <f>IF(Table1[[#This Row],[DISCOUNT PERCENTAGE(%)]]&gt;=50%,"YES", "NO")</f>
        <v>NO</v>
      </c>
      <c r="N931" s="12">
        <f>Table1[[#This Row],[ACTUAL PRICE]]-Table1[[#This Row],[DISCOUNTED PRICE]]/Table1[[#This Row],[ACTUAL PRICE]]*100</f>
        <v>1940.05</v>
      </c>
    </row>
    <row r="932" spans="1:14" x14ac:dyDescent="0.25">
      <c r="A932" s="5" t="s">
        <v>8771</v>
      </c>
      <c r="B932" s="5" t="s">
        <v>13954</v>
      </c>
      <c r="C932" s="5" t="s">
        <v>13085</v>
      </c>
      <c r="D932" s="12">
        <v>5499</v>
      </c>
      <c r="E932" s="12">
        <v>13150</v>
      </c>
      <c r="F932" s="20">
        <v>0.57999999999999996</v>
      </c>
      <c r="G9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32" s="5">
        <v>4.2</v>
      </c>
      <c r="I932" s="6">
        <v>6398</v>
      </c>
      <c r="J932" s="15">
        <f t="shared" si="14"/>
        <v>84133700</v>
      </c>
      <c r="K932" s="15" t="str">
        <f>IF(Table1[[#This Row],[ACTUAL PRICE]]&lt;200, "&lt;200", IF(Table1[[#This Row],[ACTUAL PRICE]]&lt;=500, "200 - 500", "&gt;500"))</f>
        <v>&gt;500</v>
      </c>
      <c r="L932" s="6">
        <f>Table1[[#This Row],[RATING]]*Table1[[#This Row],[RATING COUNT]]</f>
        <v>26871.600000000002</v>
      </c>
      <c r="M932" s="5" t="str">
        <f>IF(Table1[[#This Row],[DISCOUNT PERCENTAGE(%)]]&gt;=50%,"YES", "NO")</f>
        <v>YES</v>
      </c>
      <c r="N932" s="12">
        <f>Table1[[#This Row],[ACTUAL PRICE]]-Table1[[#This Row],[DISCOUNTED PRICE]]/Table1[[#This Row],[ACTUAL PRICE]]*100</f>
        <v>13108.182509505703</v>
      </c>
    </row>
    <row r="933" spans="1:14" x14ac:dyDescent="0.25">
      <c r="A933" s="5" t="s">
        <v>8782</v>
      </c>
      <c r="B933" s="5" t="s">
        <v>13955</v>
      </c>
      <c r="C933" s="5" t="s">
        <v>13085</v>
      </c>
      <c r="D933" s="12">
        <v>1299</v>
      </c>
      <c r="E933" s="12">
        <v>3500</v>
      </c>
      <c r="F933" s="20">
        <v>0.63</v>
      </c>
      <c r="G9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33" s="5">
        <v>3.8</v>
      </c>
      <c r="I933" s="6">
        <v>44050</v>
      </c>
      <c r="J933" s="15">
        <f t="shared" si="14"/>
        <v>154175000</v>
      </c>
      <c r="K933" s="15" t="str">
        <f>IF(Table1[[#This Row],[ACTUAL PRICE]]&lt;200, "&lt;200", IF(Table1[[#This Row],[ACTUAL PRICE]]&lt;=500, "200 - 500", "&gt;500"))</f>
        <v>&gt;500</v>
      </c>
      <c r="L933" s="6">
        <f>Table1[[#This Row],[RATING]]*Table1[[#This Row],[RATING COUNT]]</f>
        <v>167390</v>
      </c>
      <c r="M933" s="5" t="str">
        <f>IF(Table1[[#This Row],[DISCOUNT PERCENTAGE(%)]]&gt;=50%,"YES", "NO")</f>
        <v>YES</v>
      </c>
      <c r="N933" s="12">
        <f>Table1[[#This Row],[ACTUAL PRICE]]-Table1[[#This Row],[DISCOUNTED PRICE]]/Table1[[#This Row],[ACTUAL PRICE]]*100</f>
        <v>3462.8857142857141</v>
      </c>
    </row>
    <row r="934" spans="1:14" x14ac:dyDescent="0.25">
      <c r="A934" s="5" t="s">
        <v>8792</v>
      </c>
      <c r="B934" s="5" t="s">
        <v>13947</v>
      </c>
      <c r="C934" s="5" t="s">
        <v>13085</v>
      </c>
      <c r="D934" s="12">
        <v>599</v>
      </c>
      <c r="E934" s="12">
        <v>785</v>
      </c>
      <c r="F934" s="20">
        <v>0.24</v>
      </c>
      <c r="G9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34" s="5">
        <v>4.2</v>
      </c>
      <c r="I934" s="6">
        <v>24247</v>
      </c>
      <c r="J934" s="15">
        <f t="shared" si="14"/>
        <v>19033895</v>
      </c>
      <c r="K934" s="15" t="str">
        <f>IF(Table1[[#This Row],[ACTUAL PRICE]]&lt;200, "&lt;200", IF(Table1[[#This Row],[ACTUAL PRICE]]&lt;=500, "200 - 500", "&gt;500"))</f>
        <v>&gt;500</v>
      </c>
      <c r="L934" s="6">
        <f>Table1[[#This Row],[RATING]]*Table1[[#This Row],[RATING COUNT]]</f>
        <v>101837.40000000001</v>
      </c>
      <c r="M934" s="5" t="str">
        <f>IF(Table1[[#This Row],[DISCOUNT PERCENTAGE(%)]]&gt;=50%,"YES", "NO")</f>
        <v>NO</v>
      </c>
      <c r="N934" s="12">
        <f>Table1[[#This Row],[ACTUAL PRICE]]-Table1[[#This Row],[DISCOUNTED PRICE]]/Table1[[#This Row],[ACTUAL PRICE]]*100</f>
        <v>708.69426751592357</v>
      </c>
    </row>
    <row r="935" spans="1:14" x14ac:dyDescent="0.25">
      <c r="A935" s="5" t="s">
        <v>8802</v>
      </c>
      <c r="B935" s="5" t="s">
        <v>13956</v>
      </c>
      <c r="C935" s="5" t="s">
        <v>13085</v>
      </c>
      <c r="D935" s="12">
        <v>1999</v>
      </c>
      <c r="E935" s="12">
        <v>3210</v>
      </c>
      <c r="F935" s="20">
        <v>0.38</v>
      </c>
      <c r="G9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35" s="5">
        <v>4.2</v>
      </c>
      <c r="I935" s="6">
        <v>41349</v>
      </c>
      <c r="J935" s="15">
        <f t="shared" si="14"/>
        <v>132730290</v>
      </c>
      <c r="K935" s="15" t="str">
        <f>IF(Table1[[#This Row],[ACTUAL PRICE]]&lt;200, "&lt;200", IF(Table1[[#This Row],[ACTUAL PRICE]]&lt;=500, "200 - 500", "&gt;500"))</f>
        <v>&gt;500</v>
      </c>
      <c r="L935" s="6">
        <f>Table1[[#This Row],[RATING]]*Table1[[#This Row],[RATING COUNT]]</f>
        <v>173665.80000000002</v>
      </c>
      <c r="M935" s="5" t="str">
        <f>IF(Table1[[#This Row],[DISCOUNT PERCENTAGE(%)]]&gt;=50%,"YES", "NO")</f>
        <v>NO</v>
      </c>
      <c r="N935" s="12">
        <f>Table1[[#This Row],[ACTUAL PRICE]]-Table1[[#This Row],[DISCOUNTED PRICE]]/Table1[[#This Row],[ACTUAL PRICE]]*100</f>
        <v>3147.7258566978194</v>
      </c>
    </row>
    <row r="936" spans="1:14" x14ac:dyDescent="0.25">
      <c r="A936" s="5" t="s">
        <v>8812</v>
      </c>
      <c r="B936" s="5" t="s">
        <v>13957</v>
      </c>
      <c r="C936" s="5" t="s">
        <v>13085</v>
      </c>
      <c r="D936" s="12">
        <v>549</v>
      </c>
      <c r="E936" s="12">
        <v>1000</v>
      </c>
      <c r="F936" s="20">
        <v>0.45</v>
      </c>
      <c r="G9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36" s="5">
        <v>3.6</v>
      </c>
      <c r="I936" s="6">
        <v>1074</v>
      </c>
      <c r="J936" s="15">
        <f t="shared" si="14"/>
        <v>1074000</v>
      </c>
      <c r="K936" s="15" t="str">
        <f>IF(Table1[[#This Row],[ACTUAL PRICE]]&lt;200, "&lt;200", IF(Table1[[#This Row],[ACTUAL PRICE]]&lt;=500, "200 - 500", "&gt;500"))</f>
        <v>&gt;500</v>
      </c>
      <c r="L936" s="6">
        <f>Table1[[#This Row],[RATING]]*Table1[[#This Row],[RATING COUNT]]</f>
        <v>3866.4</v>
      </c>
      <c r="M936" s="5" t="str">
        <f>IF(Table1[[#This Row],[DISCOUNT PERCENTAGE(%)]]&gt;=50%,"YES", "NO")</f>
        <v>NO</v>
      </c>
      <c r="N936" s="12">
        <f>Table1[[#This Row],[ACTUAL PRICE]]-Table1[[#This Row],[DISCOUNTED PRICE]]/Table1[[#This Row],[ACTUAL PRICE]]*100</f>
        <v>945.1</v>
      </c>
    </row>
    <row r="937" spans="1:14" x14ac:dyDescent="0.25">
      <c r="A937" s="5" t="s">
        <v>8822</v>
      </c>
      <c r="B937" s="5" t="s">
        <v>13958</v>
      </c>
      <c r="C937" s="5" t="s">
        <v>13085</v>
      </c>
      <c r="D937" s="12">
        <v>999</v>
      </c>
      <c r="E937" s="12">
        <v>2000</v>
      </c>
      <c r="F937" s="20">
        <v>0.5</v>
      </c>
      <c r="G9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37" s="5">
        <v>3.8</v>
      </c>
      <c r="I937" s="6">
        <v>1163</v>
      </c>
      <c r="J937" s="15">
        <f t="shared" si="14"/>
        <v>2326000</v>
      </c>
      <c r="K937" s="15" t="str">
        <f>IF(Table1[[#This Row],[ACTUAL PRICE]]&lt;200, "&lt;200", IF(Table1[[#This Row],[ACTUAL PRICE]]&lt;=500, "200 - 500", "&gt;500"))</f>
        <v>&gt;500</v>
      </c>
      <c r="L937" s="6">
        <f>Table1[[#This Row],[RATING]]*Table1[[#This Row],[RATING COUNT]]</f>
        <v>4419.3999999999996</v>
      </c>
      <c r="M937" s="5" t="str">
        <f>IF(Table1[[#This Row],[DISCOUNT PERCENTAGE(%)]]&gt;=50%,"YES", "NO")</f>
        <v>YES</v>
      </c>
      <c r="N937" s="12">
        <f>Table1[[#This Row],[ACTUAL PRICE]]-Table1[[#This Row],[DISCOUNTED PRICE]]/Table1[[#This Row],[ACTUAL PRICE]]*100</f>
        <v>1950.05</v>
      </c>
    </row>
    <row r="938" spans="1:14" x14ac:dyDescent="0.25">
      <c r="A938" s="5" t="s">
        <v>8832</v>
      </c>
      <c r="B938" s="5" t="s">
        <v>13959</v>
      </c>
      <c r="C938" s="5" t="s">
        <v>13085</v>
      </c>
      <c r="D938" s="12">
        <v>398</v>
      </c>
      <c r="E938" s="12">
        <v>1999</v>
      </c>
      <c r="F938" s="20">
        <v>0.8</v>
      </c>
      <c r="G9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938" s="5">
        <v>4.0999999999999996</v>
      </c>
      <c r="I938" s="6">
        <v>257</v>
      </c>
      <c r="J938" s="15">
        <f t="shared" si="14"/>
        <v>513743</v>
      </c>
      <c r="K938" s="15" t="str">
        <f>IF(Table1[[#This Row],[ACTUAL PRICE]]&lt;200, "&lt;200", IF(Table1[[#This Row],[ACTUAL PRICE]]&lt;=500, "200 - 500", "&gt;500"))</f>
        <v>&gt;500</v>
      </c>
      <c r="L938" s="6">
        <f>Table1[[#This Row],[RATING]]*Table1[[#This Row],[RATING COUNT]]</f>
        <v>1053.6999999999998</v>
      </c>
      <c r="M938" s="5" t="str">
        <f>IF(Table1[[#This Row],[DISCOUNT PERCENTAGE(%)]]&gt;=50%,"YES", "NO")</f>
        <v>YES</v>
      </c>
      <c r="N938" s="12">
        <f>Table1[[#This Row],[ACTUAL PRICE]]-Table1[[#This Row],[DISCOUNTED PRICE]]/Table1[[#This Row],[ACTUAL PRICE]]*100</f>
        <v>1979.0900450225113</v>
      </c>
    </row>
    <row r="939" spans="1:14" x14ac:dyDescent="0.25">
      <c r="A939" s="5" t="s">
        <v>8842</v>
      </c>
      <c r="B939" s="5" t="s">
        <v>13960</v>
      </c>
      <c r="C939" s="5" t="s">
        <v>13085</v>
      </c>
      <c r="D939" s="12">
        <v>539</v>
      </c>
      <c r="E939" s="12">
        <v>720</v>
      </c>
      <c r="F939" s="20">
        <v>0.25</v>
      </c>
      <c r="G9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39" s="5">
        <v>4.0999999999999996</v>
      </c>
      <c r="I939" s="6">
        <v>36017</v>
      </c>
      <c r="J939" s="15">
        <f t="shared" si="14"/>
        <v>25932240</v>
      </c>
      <c r="K939" s="15" t="str">
        <f>IF(Table1[[#This Row],[ACTUAL PRICE]]&lt;200, "&lt;200", IF(Table1[[#This Row],[ACTUAL PRICE]]&lt;=500, "200 - 500", "&gt;500"))</f>
        <v>&gt;500</v>
      </c>
      <c r="L939" s="6">
        <f>Table1[[#This Row],[RATING]]*Table1[[#This Row],[RATING COUNT]]</f>
        <v>147669.69999999998</v>
      </c>
      <c r="M939" s="5" t="str">
        <f>IF(Table1[[#This Row],[DISCOUNT PERCENTAGE(%)]]&gt;=50%,"YES", "NO")</f>
        <v>NO</v>
      </c>
      <c r="N939" s="12">
        <f>Table1[[#This Row],[ACTUAL PRICE]]-Table1[[#This Row],[DISCOUNTED PRICE]]/Table1[[#This Row],[ACTUAL PRICE]]*100</f>
        <v>645.13888888888891</v>
      </c>
    </row>
    <row r="940" spans="1:14" x14ac:dyDescent="0.25">
      <c r="A940" s="5" t="s">
        <v>8853</v>
      </c>
      <c r="B940" s="5" t="s">
        <v>13961</v>
      </c>
      <c r="C940" s="5" t="s">
        <v>13085</v>
      </c>
      <c r="D940" s="12">
        <v>699</v>
      </c>
      <c r="E940" s="12">
        <v>1595</v>
      </c>
      <c r="F940" s="20">
        <v>0.56000000000000005</v>
      </c>
      <c r="G9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40" s="5">
        <v>4.0999999999999996</v>
      </c>
      <c r="I940" s="6">
        <v>8090</v>
      </c>
      <c r="J940" s="15">
        <f t="shared" si="14"/>
        <v>12903550</v>
      </c>
      <c r="K940" s="15" t="str">
        <f>IF(Table1[[#This Row],[ACTUAL PRICE]]&lt;200, "&lt;200", IF(Table1[[#This Row],[ACTUAL PRICE]]&lt;=500, "200 - 500", "&gt;500"))</f>
        <v>&gt;500</v>
      </c>
      <c r="L940" s="6">
        <f>Table1[[#This Row],[RATING]]*Table1[[#This Row],[RATING COUNT]]</f>
        <v>33169</v>
      </c>
      <c r="M940" s="5" t="str">
        <f>IF(Table1[[#This Row],[DISCOUNT PERCENTAGE(%)]]&gt;=50%,"YES", "NO")</f>
        <v>YES</v>
      </c>
      <c r="N940" s="12">
        <f>Table1[[#This Row],[ACTUAL PRICE]]-Table1[[#This Row],[DISCOUNTED PRICE]]/Table1[[#This Row],[ACTUAL PRICE]]*100</f>
        <v>1551.1755485893416</v>
      </c>
    </row>
    <row r="941" spans="1:14" x14ac:dyDescent="0.25">
      <c r="A941" s="5" t="s">
        <v>8863</v>
      </c>
      <c r="B941" s="5" t="s">
        <v>13962</v>
      </c>
      <c r="C941" s="5" t="s">
        <v>13085</v>
      </c>
      <c r="D941" s="12">
        <v>2148</v>
      </c>
      <c r="E941" s="12">
        <v>3645</v>
      </c>
      <c r="F941" s="20">
        <v>0.41</v>
      </c>
      <c r="G9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41" s="5">
        <v>4.0999999999999996</v>
      </c>
      <c r="I941" s="6">
        <v>31388</v>
      </c>
      <c r="J941" s="15">
        <f t="shared" si="14"/>
        <v>114409260</v>
      </c>
      <c r="K941" s="15" t="str">
        <f>IF(Table1[[#This Row],[ACTUAL PRICE]]&lt;200, "&lt;200", IF(Table1[[#This Row],[ACTUAL PRICE]]&lt;=500, "200 - 500", "&gt;500"))</f>
        <v>&gt;500</v>
      </c>
      <c r="L941" s="6">
        <f>Table1[[#This Row],[RATING]]*Table1[[#This Row],[RATING COUNT]]</f>
        <v>128690.79999999999</v>
      </c>
      <c r="M941" s="5" t="str">
        <f>IF(Table1[[#This Row],[DISCOUNT PERCENTAGE(%)]]&gt;=50%,"YES", "NO")</f>
        <v>NO</v>
      </c>
      <c r="N941" s="12">
        <f>Table1[[#This Row],[ACTUAL PRICE]]-Table1[[#This Row],[DISCOUNTED PRICE]]/Table1[[#This Row],[ACTUAL PRICE]]*100</f>
        <v>3586.0699588477364</v>
      </c>
    </row>
    <row r="942" spans="1:14" x14ac:dyDescent="0.25">
      <c r="A942" s="5" t="s">
        <v>8873</v>
      </c>
      <c r="B942" s="5" t="s">
        <v>13963</v>
      </c>
      <c r="C942" s="5" t="s">
        <v>13085</v>
      </c>
      <c r="D942" s="12">
        <v>3599</v>
      </c>
      <c r="E942" s="12">
        <v>7950</v>
      </c>
      <c r="F942" s="20">
        <v>0.55000000000000004</v>
      </c>
      <c r="G9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42" s="5">
        <v>4.2</v>
      </c>
      <c r="I942" s="6">
        <v>136</v>
      </c>
      <c r="J942" s="15">
        <f t="shared" si="14"/>
        <v>1081200</v>
      </c>
      <c r="K942" s="15" t="str">
        <f>IF(Table1[[#This Row],[ACTUAL PRICE]]&lt;200, "&lt;200", IF(Table1[[#This Row],[ACTUAL PRICE]]&lt;=500, "200 - 500", "&gt;500"))</f>
        <v>&gt;500</v>
      </c>
      <c r="L942" s="6">
        <f>Table1[[#This Row],[RATING]]*Table1[[#This Row],[RATING COUNT]]</f>
        <v>571.20000000000005</v>
      </c>
      <c r="M942" s="5" t="str">
        <f>IF(Table1[[#This Row],[DISCOUNT PERCENTAGE(%)]]&gt;=50%,"YES", "NO")</f>
        <v>YES</v>
      </c>
      <c r="N942" s="12">
        <f>Table1[[#This Row],[ACTUAL PRICE]]-Table1[[#This Row],[DISCOUNTED PRICE]]/Table1[[#This Row],[ACTUAL PRICE]]*100</f>
        <v>7904.7295597484281</v>
      </c>
    </row>
    <row r="943" spans="1:14" x14ac:dyDescent="0.25">
      <c r="A943" s="5" t="s">
        <v>8884</v>
      </c>
      <c r="B943" s="5" t="s">
        <v>13964</v>
      </c>
      <c r="C943" s="5" t="s">
        <v>13085</v>
      </c>
      <c r="D943" s="12">
        <v>351</v>
      </c>
      <c r="E943" s="12">
        <v>999</v>
      </c>
      <c r="F943" s="20">
        <v>0.65</v>
      </c>
      <c r="G9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43" s="5">
        <v>4</v>
      </c>
      <c r="I943" s="6">
        <v>5380</v>
      </c>
      <c r="J943" s="15">
        <f t="shared" si="14"/>
        <v>5374620</v>
      </c>
      <c r="K943" s="15" t="str">
        <f>IF(Table1[[#This Row],[ACTUAL PRICE]]&lt;200, "&lt;200", IF(Table1[[#This Row],[ACTUAL PRICE]]&lt;=500, "200 - 500", "&gt;500"))</f>
        <v>&gt;500</v>
      </c>
      <c r="L943" s="6">
        <f>Table1[[#This Row],[RATING]]*Table1[[#This Row],[RATING COUNT]]</f>
        <v>21520</v>
      </c>
      <c r="M943" s="5" t="str">
        <f>IF(Table1[[#This Row],[DISCOUNT PERCENTAGE(%)]]&gt;=50%,"YES", "NO")</f>
        <v>YES</v>
      </c>
      <c r="N943" s="12">
        <f>Table1[[#This Row],[ACTUAL PRICE]]-Table1[[#This Row],[DISCOUNTED PRICE]]/Table1[[#This Row],[ACTUAL PRICE]]*100</f>
        <v>963.8648648648649</v>
      </c>
    </row>
    <row r="944" spans="1:14" x14ac:dyDescent="0.25">
      <c r="A944" s="5" t="s">
        <v>8895</v>
      </c>
      <c r="B944" s="5" t="s">
        <v>13965</v>
      </c>
      <c r="C944" s="5" t="s">
        <v>13085</v>
      </c>
      <c r="D944" s="12">
        <v>1614</v>
      </c>
      <c r="E944" s="12">
        <v>1745</v>
      </c>
      <c r="F944" s="20">
        <v>0.08</v>
      </c>
      <c r="G9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44" s="5">
        <v>4.3</v>
      </c>
      <c r="I944" s="6">
        <v>37974</v>
      </c>
      <c r="J944" s="15">
        <f t="shared" si="14"/>
        <v>66264630</v>
      </c>
      <c r="K944" s="15" t="str">
        <f>IF(Table1[[#This Row],[ACTUAL PRICE]]&lt;200, "&lt;200", IF(Table1[[#This Row],[ACTUAL PRICE]]&lt;=500, "200 - 500", "&gt;500"))</f>
        <v>&gt;500</v>
      </c>
      <c r="L944" s="6">
        <f>Table1[[#This Row],[RATING]]*Table1[[#This Row],[RATING COUNT]]</f>
        <v>163288.19999999998</v>
      </c>
      <c r="M944" s="5" t="str">
        <f>IF(Table1[[#This Row],[DISCOUNT PERCENTAGE(%)]]&gt;=50%,"YES", "NO")</f>
        <v>NO</v>
      </c>
      <c r="N944" s="12">
        <f>Table1[[#This Row],[ACTUAL PRICE]]-Table1[[#This Row],[DISCOUNTED PRICE]]/Table1[[#This Row],[ACTUAL PRICE]]*100</f>
        <v>1652.5071633237822</v>
      </c>
    </row>
    <row r="945" spans="1:14" x14ac:dyDescent="0.25">
      <c r="A945" s="5" t="s">
        <v>8906</v>
      </c>
      <c r="B945" s="5" t="s">
        <v>13966</v>
      </c>
      <c r="C945" s="5" t="s">
        <v>13085</v>
      </c>
      <c r="D945" s="12">
        <v>719</v>
      </c>
      <c r="E945" s="12">
        <v>1295</v>
      </c>
      <c r="F945" s="20">
        <v>0.44</v>
      </c>
      <c r="G9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45" s="5">
        <v>4.2</v>
      </c>
      <c r="I945" s="6">
        <v>17218</v>
      </c>
      <c r="J945" s="15">
        <f t="shared" si="14"/>
        <v>22297310</v>
      </c>
      <c r="K945" s="15" t="str">
        <f>IF(Table1[[#This Row],[ACTUAL PRICE]]&lt;200, "&lt;200", IF(Table1[[#This Row],[ACTUAL PRICE]]&lt;=500, "200 - 500", "&gt;500"))</f>
        <v>&gt;500</v>
      </c>
      <c r="L945" s="6">
        <f>Table1[[#This Row],[RATING]]*Table1[[#This Row],[RATING COUNT]]</f>
        <v>72315.600000000006</v>
      </c>
      <c r="M945" s="5" t="str">
        <f>IF(Table1[[#This Row],[DISCOUNT PERCENTAGE(%)]]&gt;=50%,"YES", "NO")</f>
        <v>NO</v>
      </c>
      <c r="N945" s="12">
        <f>Table1[[#This Row],[ACTUAL PRICE]]-Table1[[#This Row],[DISCOUNTED PRICE]]/Table1[[#This Row],[ACTUAL PRICE]]*100</f>
        <v>1239.4787644787646</v>
      </c>
    </row>
    <row r="946" spans="1:14" x14ac:dyDescent="0.25">
      <c r="A946" s="5" t="s">
        <v>8916</v>
      </c>
      <c r="B946" s="5" t="s">
        <v>13967</v>
      </c>
      <c r="C946" s="5" t="s">
        <v>13085</v>
      </c>
      <c r="D946" s="12">
        <v>678</v>
      </c>
      <c r="E946" s="12">
        <v>1499</v>
      </c>
      <c r="F946" s="20">
        <v>0.55000000000000004</v>
      </c>
      <c r="G9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46" s="5">
        <v>4.2</v>
      </c>
      <c r="I946" s="6">
        <v>900</v>
      </c>
      <c r="J946" s="15">
        <f t="shared" si="14"/>
        <v>1349100</v>
      </c>
      <c r="K946" s="15" t="str">
        <f>IF(Table1[[#This Row],[ACTUAL PRICE]]&lt;200, "&lt;200", IF(Table1[[#This Row],[ACTUAL PRICE]]&lt;=500, "200 - 500", "&gt;500"))</f>
        <v>&gt;500</v>
      </c>
      <c r="L946" s="6">
        <f>Table1[[#This Row],[RATING]]*Table1[[#This Row],[RATING COUNT]]</f>
        <v>3780</v>
      </c>
      <c r="M946" s="5" t="str">
        <f>IF(Table1[[#This Row],[DISCOUNT PERCENTAGE(%)]]&gt;=50%,"YES", "NO")</f>
        <v>YES</v>
      </c>
      <c r="N946" s="12">
        <f>Table1[[#This Row],[ACTUAL PRICE]]-Table1[[#This Row],[DISCOUNTED PRICE]]/Table1[[#This Row],[ACTUAL PRICE]]*100</f>
        <v>1453.7698465643762</v>
      </c>
    </row>
    <row r="947" spans="1:14" x14ac:dyDescent="0.25">
      <c r="A947" s="5" t="s">
        <v>8926</v>
      </c>
      <c r="B947" s="5" t="s">
        <v>13968</v>
      </c>
      <c r="C947" s="5" t="s">
        <v>13085</v>
      </c>
      <c r="D947" s="12">
        <v>809</v>
      </c>
      <c r="E947" s="12">
        <v>1545</v>
      </c>
      <c r="F947" s="20">
        <v>0.48</v>
      </c>
      <c r="G9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47" s="5">
        <v>3.7</v>
      </c>
      <c r="I947" s="6">
        <v>976</v>
      </c>
      <c r="J947" s="15">
        <f t="shared" si="14"/>
        <v>1507920</v>
      </c>
      <c r="K947" s="15" t="str">
        <f>IF(Table1[[#This Row],[ACTUAL PRICE]]&lt;200, "&lt;200", IF(Table1[[#This Row],[ACTUAL PRICE]]&lt;=500, "200 - 500", "&gt;500"))</f>
        <v>&gt;500</v>
      </c>
      <c r="L947" s="6">
        <f>Table1[[#This Row],[RATING]]*Table1[[#This Row],[RATING COUNT]]</f>
        <v>3611.2000000000003</v>
      </c>
      <c r="M947" s="5" t="str">
        <f>IF(Table1[[#This Row],[DISCOUNT PERCENTAGE(%)]]&gt;=50%,"YES", "NO")</f>
        <v>NO</v>
      </c>
      <c r="N947" s="12">
        <f>Table1[[#This Row],[ACTUAL PRICE]]-Table1[[#This Row],[DISCOUNTED PRICE]]/Table1[[#This Row],[ACTUAL PRICE]]*100</f>
        <v>1492.6375404530745</v>
      </c>
    </row>
    <row r="948" spans="1:14" x14ac:dyDescent="0.25">
      <c r="A948" s="5" t="s">
        <v>8936</v>
      </c>
      <c r="B948" s="5" t="s">
        <v>13969</v>
      </c>
      <c r="C948" s="5" t="s">
        <v>13085</v>
      </c>
      <c r="D948" s="12">
        <v>1969</v>
      </c>
      <c r="E948" s="12">
        <v>5000</v>
      </c>
      <c r="F948" s="20">
        <v>0.61</v>
      </c>
      <c r="G9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48" s="5">
        <v>4.0999999999999996</v>
      </c>
      <c r="I948" s="6">
        <v>4927</v>
      </c>
      <c r="J948" s="15">
        <f t="shared" si="14"/>
        <v>24635000</v>
      </c>
      <c r="K948" s="15" t="str">
        <f>IF(Table1[[#This Row],[ACTUAL PRICE]]&lt;200, "&lt;200", IF(Table1[[#This Row],[ACTUAL PRICE]]&lt;=500, "200 - 500", "&gt;500"))</f>
        <v>&gt;500</v>
      </c>
      <c r="L948" s="6">
        <f>Table1[[#This Row],[RATING]]*Table1[[#This Row],[RATING COUNT]]</f>
        <v>20200.699999999997</v>
      </c>
      <c r="M948" s="5" t="str">
        <f>IF(Table1[[#This Row],[DISCOUNT PERCENTAGE(%)]]&gt;=50%,"YES", "NO")</f>
        <v>YES</v>
      </c>
      <c r="N948" s="12">
        <f>Table1[[#This Row],[ACTUAL PRICE]]-Table1[[#This Row],[DISCOUNTED PRICE]]/Table1[[#This Row],[ACTUAL PRICE]]*100</f>
        <v>4960.62</v>
      </c>
    </row>
    <row r="949" spans="1:14" x14ac:dyDescent="0.25">
      <c r="A949" s="5" t="s">
        <v>8947</v>
      </c>
      <c r="B949" s="5" t="s">
        <v>13970</v>
      </c>
      <c r="C949" s="5" t="s">
        <v>13085</v>
      </c>
      <c r="D949" s="12">
        <v>1490</v>
      </c>
      <c r="E949" s="12">
        <v>1695</v>
      </c>
      <c r="F949" s="20">
        <v>0.12</v>
      </c>
      <c r="G9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49" s="5">
        <v>4.4000000000000004</v>
      </c>
      <c r="I949" s="6">
        <v>3543</v>
      </c>
      <c r="J949" s="15">
        <f t="shared" si="14"/>
        <v>6005385</v>
      </c>
      <c r="K949" s="15" t="str">
        <f>IF(Table1[[#This Row],[ACTUAL PRICE]]&lt;200, "&lt;200", IF(Table1[[#This Row],[ACTUAL PRICE]]&lt;=500, "200 - 500", "&gt;500"))</f>
        <v>&gt;500</v>
      </c>
      <c r="L949" s="6">
        <f>Table1[[#This Row],[RATING]]*Table1[[#This Row],[RATING COUNT]]</f>
        <v>15589.2</v>
      </c>
      <c r="M949" s="5" t="str">
        <f>IF(Table1[[#This Row],[DISCOUNT PERCENTAGE(%)]]&gt;=50%,"YES", "NO")</f>
        <v>NO</v>
      </c>
      <c r="N949" s="12">
        <f>Table1[[#This Row],[ACTUAL PRICE]]-Table1[[#This Row],[DISCOUNTED PRICE]]/Table1[[#This Row],[ACTUAL PRICE]]*100</f>
        <v>1607.0943952802361</v>
      </c>
    </row>
    <row r="950" spans="1:14" x14ac:dyDescent="0.25">
      <c r="A950" s="5" t="s">
        <v>8957</v>
      </c>
      <c r="B950" s="5" t="s">
        <v>13971</v>
      </c>
      <c r="C950" s="5" t="s">
        <v>13085</v>
      </c>
      <c r="D950" s="12">
        <v>2499</v>
      </c>
      <c r="E950" s="12">
        <v>3945</v>
      </c>
      <c r="F950" s="20">
        <v>0.37</v>
      </c>
      <c r="G9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50" s="5">
        <v>3.8</v>
      </c>
      <c r="I950" s="6">
        <v>2732</v>
      </c>
      <c r="J950" s="15">
        <f t="shared" si="14"/>
        <v>10777740</v>
      </c>
      <c r="K950" s="15" t="str">
        <f>IF(Table1[[#This Row],[ACTUAL PRICE]]&lt;200, "&lt;200", IF(Table1[[#This Row],[ACTUAL PRICE]]&lt;=500, "200 - 500", "&gt;500"))</f>
        <v>&gt;500</v>
      </c>
      <c r="L950" s="6">
        <f>Table1[[#This Row],[RATING]]*Table1[[#This Row],[RATING COUNT]]</f>
        <v>10381.6</v>
      </c>
      <c r="M950" s="5" t="str">
        <f>IF(Table1[[#This Row],[DISCOUNT PERCENTAGE(%)]]&gt;=50%,"YES", "NO")</f>
        <v>NO</v>
      </c>
      <c r="N950" s="12">
        <f>Table1[[#This Row],[ACTUAL PRICE]]-Table1[[#This Row],[DISCOUNTED PRICE]]/Table1[[#This Row],[ACTUAL PRICE]]*100</f>
        <v>3881.6539923954374</v>
      </c>
    </row>
    <row r="951" spans="1:14" x14ac:dyDescent="0.25">
      <c r="A951" s="5" t="s">
        <v>8967</v>
      </c>
      <c r="B951" s="5" t="s">
        <v>13972</v>
      </c>
      <c r="C951" s="5" t="s">
        <v>13085</v>
      </c>
      <c r="D951" s="12">
        <v>1665</v>
      </c>
      <c r="E951" s="12">
        <v>2099</v>
      </c>
      <c r="F951" s="20">
        <v>0.21</v>
      </c>
      <c r="G9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51" s="5">
        <v>4</v>
      </c>
      <c r="I951" s="6">
        <v>14368</v>
      </c>
      <c r="J951" s="15">
        <f t="shared" si="14"/>
        <v>30158432</v>
      </c>
      <c r="K951" s="15" t="str">
        <f>IF(Table1[[#This Row],[ACTUAL PRICE]]&lt;200, "&lt;200", IF(Table1[[#This Row],[ACTUAL PRICE]]&lt;=500, "200 - 500", "&gt;500"))</f>
        <v>&gt;500</v>
      </c>
      <c r="L951" s="6">
        <f>Table1[[#This Row],[RATING]]*Table1[[#This Row],[RATING COUNT]]</f>
        <v>57472</v>
      </c>
      <c r="M951" s="5" t="str">
        <f>IF(Table1[[#This Row],[DISCOUNT PERCENTAGE(%)]]&gt;=50%,"YES", "NO")</f>
        <v>NO</v>
      </c>
      <c r="N951" s="12">
        <f>Table1[[#This Row],[ACTUAL PRICE]]-Table1[[#This Row],[DISCOUNTED PRICE]]/Table1[[#This Row],[ACTUAL PRICE]]*100</f>
        <v>2019.6765126250596</v>
      </c>
    </row>
    <row r="952" spans="1:14" x14ac:dyDescent="0.25">
      <c r="A952" s="5" t="s">
        <v>8978</v>
      </c>
      <c r="B952" s="5" t="s">
        <v>13973</v>
      </c>
      <c r="C952" s="5" t="s">
        <v>13085</v>
      </c>
      <c r="D952" s="12">
        <v>3229</v>
      </c>
      <c r="E952" s="12">
        <v>5295</v>
      </c>
      <c r="F952" s="20">
        <v>0.39</v>
      </c>
      <c r="G9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52" s="5">
        <v>4.2</v>
      </c>
      <c r="I952" s="6">
        <v>39724</v>
      </c>
      <c r="J952" s="15">
        <f t="shared" si="14"/>
        <v>210338580</v>
      </c>
      <c r="K952" s="15" t="str">
        <f>IF(Table1[[#This Row],[ACTUAL PRICE]]&lt;200, "&lt;200", IF(Table1[[#This Row],[ACTUAL PRICE]]&lt;=500, "200 - 500", "&gt;500"))</f>
        <v>&gt;500</v>
      </c>
      <c r="L952" s="6">
        <f>Table1[[#This Row],[RATING]]*Table1[[#This Row],[RATING COUNT]]</f>
        <v>166840.80000000002</v>
      </c>
      <c r="M952" s="5" t="str">
        <f>IF(Table1[[#This Row],[DISCOUNT PERCENTAGE(%)]]&gt;=50%,"YES", "NO")</f>
        <v>NO</v>
      </c>
      <c r="N952" s="12">
        <f>Table1[[#This Row],[ACTUAL PRICE]]-Table1[[#This Row],[DISCOUNTED PRICE]]/Table1[[#This Row],[ACTUAL PRICE]]*100</f>
        <v>5234.0179414542017</v>
      </c>
    </row>
    <row r="953" spans="1:14" x14ac:dyDescent="0.25">
      <c r="A953" s="5" t="s">
        <v>8988</v>
      </c>
      <c r="B953" s="5" t="s">
        <v>13974</v>
      </c>
      <c r="C953" s="5" t="s">
        <v>13085</v>
      </c>
      <c r="D953" s="12">
        <v>1799</v>
      </c>
      <c r="E953" s="12">
        <v>3595</v>
      </c>
      <c r="F953" s="20">
        <v>0.5</v>
      </c>
      <c r="G9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53" s="5">
        <v>3.8</v>
      </c>
      <c r="I953" s="6">
        <v>9791</v>
      </c>
      <c r="J953" s="15">
        <f t="shared" si="14"/>
        <v>35198645</v>
      </c>
      <c r="K953" s="15" t="str">
        <f>IF(Table1[[#This Row],[ACTUAL PRICE]]&lt;200, "&lt;200", IF(Table1[[#This Row],[ACTUAL PRICE]]&lt;=500, "200 - 500", "&gt;500"))</f>
        <v>&gt;500</v>
      </c>
      <c r="L953" s="6">
        <f>Table1[[#This Row],[RATING]]*Table1[[#This Row],[RATING COUNT]]</f>
        <v>37205.799999999996</v>
      </c>
      <c r="M953" s="5" t="str">
        <f>IF(Table1[[#This Row],[DISCOUNT PERCENTAGE(%)]]&gt;=50%,"YES", "NO")</f>
        <v>YES</v>
      </c>
      <c r="N953" s="12">
        <f>Table1[[#This Row],[ACTUAL PRICE]]-Table1[[#This Row],[DISCOUNTED PRICE]]/Table1[[#This Row],[ACTUAL PRICE]]*100</f>
        <v>3544.9582753824757</v>
      </c>
    </row>
    <row r="954" spans="1:14" x14ac:dyDescent="0.25">
      <c r="A954" s="5" t="s">
        <v>8998</v>
      </c>
      <c r="B954" s="5" t="s">
        <v>13975</v>
      </c>
      <c r="C954" s="5" t="s">
        <v>13085</v>
      </c>
      <c r="D954" s="12">
        <v>1260</v>
      </c>
      <c r="E954" s="12">
        <v>1699</v>
      </c>
      <c r="F954" s="20">
        <v>0.26</v>
      </c>
      <c r="G9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54" s="5">
        <v>4.2</v>
      </c>
      <c r="I954" s="6">
        <v>2891</v>
      </c>
      <c r="J954" s="15">
        <f t="shared" si="14"/>
        <v>4911809</v>
      </c>
      <c r="K954" s="15" t="str">
        <f>IF(Table1[[#This Row],[ACTUAL PRICE]]&lt;200, "&lt;200", IF(Table1[[#This Row],[ACTUAL PRICE]]&lt;=500, "200 - 500", "&gt;500"))</f>
        <v>&gt;500</v>
      </c>
      <c r="L954" s="6">
        <f>Table1[[#This Row],[RATING]]*Table1[[#This Row],[RATING COUNT]]</f>
        <v>12142.2</v>
      </c>
      <c r="M954" s="5" t="str">
        <f>IF(Table1[[#This Row],[DISCOUNT PERCENTAGE(%)]]&gt;=50%,"YES", "NO")</f>
        <v>NO</v>
      </c>
      <c r="N954" s="12">
        <f>Table1[[#This Row],[ACTUAL PRICE]]-Table1[[#This Row],[DISCOUNTED PRICE]]/Table1[[#This Row],[ACTUAL PRICE]]*100</f>
        <v>1624.8387286639199</v>
      </c>
    </row>
    <row r="955" spans="1:14" x14ac:dyDescent="0.25">
      <c r="A955" s="5" t="s">
        <v>9008</v>
      </c>
      <c r="B955" s="5" t="s">
        <v>13976</v>
      </c>
      <c r="C955" s="5" t="s">
        <v>13085</v>
      </c>
      <c r="D955" s="12">
        <v>749</v>
      </c>
      <c r="E955" s="12">
        <v>1129</v>
      </c>
      <c r="F955" s="20">
        <v>0.34</v>
      </c>
      <c r="G9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55" s="5">
        <v>4</v>
      </c>
      <c r="I955" s="6">
        <v>2446</v>
      </c>
      <c r="J955" s="15">
        <f t="shared" si="14"/>
        <v>2761534</v>
      </c>
      <c r="K955" s="15" t="str">
        <f>IF(Table1[[#This Row],[ACTUAL PRICE]]&lt;200, "&lt;200", IF(Table1[[#This Row],[ACTUAL PRICE]]&lt;=500, "200 - 500", "&gt;500"))</f>
        <v>&gt;500</v>
      </c>
      <c r="L955" s="6">
        <f>Table1[[#This Row],[RATING]]*Table1[[#This Row],[RATING COUNT]]</f>
        <v>9784</v>
      </c>
      <c r="M955" s="5" t="str">
        <f>IF(Table1[[#This Row],[DISCOUNT PERCENTAGE(%)]]&gt;=50%,"YES", "NO")</f>
        <v>NO</v>
      </c>
      <c r="N955" s="12">
        <f>Table1[[#This Row],[ACTUAL PRICE]]-Table1[[#This Row],[DISCOUNTED PRICE]]/Table1[[#This Row],[ACTUAL PRICE]]*100</f>
        <v>1062.658104517272</v>
      </c>
    </row>
    <row r="956" spans="1:14" x14ac:dyDescent="0.25">
      <c r="A956" s="5" t="s">
        <v>9018</v>
      </c>
      <c r="B956" s="5" t="s">
        <v>13977</v>
      </c>
      <c r="C956" s="5" t="s">
        <v>13085</v>
      </c>
      <c r="D956" s="12">
        <v>3499</v>
      </c>
      <c r="E956" s="12">
        <v>5795</v>
      </c>
      <c r="F956" s="20">
        <v>0.4</v>
      </c>
      <c r="G9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56" s="5">
        <v>3.9</v>
      </c>
      <c r="I956" s="6">
        <v>25340</v>
      </c>
      <c r="J956" s="15">
        <f t="shared" si="14"/>
        <v>146845300</v>
      </c>
      <c r="K956" s="15" t="str">
        <f>IF(Table1[[#This Row],[ACTUAL PRICE]]&lt;200, "&lt;200", IF(Table1[[#This Row],[ACTUAL PRICE]]&lt;=500, "200 - 500", "&gt;500"))</f>
        <v>&gt;500</v>
      </c>
      <c r="L956" s="6">
        <f>Table1[[#This Row],[RATING]]*Table1[[#This Row],[RATING COUNT]]</f>
        <v>98826</v>
      </c>
      <c r="M956" s="5" t="str">
        <f>IF(Table1[[#This Row],[DISCOUNT PERCENTAGE(%)]]&gt;=50%,"YES", "NO")</f>
        <v>NO</v>
      </c>
      <c r="N956" s="12">
        <f>Table1[[#This Row],[ACTUAL PRICE]]-Table1[[#This Row],[DISCOUNTED PRICE]]/Table1[[#This Row],[ACTUAL PRICE]]*100</f>
        <v>5734.6203623813635</v>
      </c>
    </row>
    <row r="957" spans="1:14" x14ac:dyDescent="0.25">
      <c r="A957" s="5" t="s">
        <v>9028</v>
      </c>
      <c r="B957" s="5" t="s">
        <v>13978</v>
      </c>
      <c r="C957" s="5" t="s">
        <v>13085</v>
      </c>
      <c r="D957" s="12">
        <v>379</v>
      </c>
      <c r="E957" s="12">
        <v>999</v>
      </c>
      <c r="F957" s="20">
        <v>0.62</v>
      </c>
      <c r="G9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57" s="5">
        <v>4.3</v>
      </c>
      <c r="I957" s="6">
        <v>3096</v>
      </c>
      <c r="J957" s="15">
        <f t="shared" si="14"/>
        <v>3092904</v>
      </c>
      <c r="K957" s="15" t="str">
        <f>IF(Table1[[#This Row],[ACTUAL PRICE]]&lt;200, "&lt;200", IF(Table1[[#This Row],[ACTUAL PRICE]]&lt;=500, "200 - 500", "&gt;500"))</f>
        <v>&gt;500</v>
      </c>
      <c r="L957" s="6">
        <f>Table1[[#This Row],[RATING]]*Table1[[#This Row],[RATING COUNT]]</f>
        <v>13312.8</v>
      </c>
      <c r="M957" s="5" t="str">
        <f>IF(Table1[[#This Row],[DISCOUNT PERCENTAGE(%)]]&gt;=50%,"YES", "NO")</f>
        <v>YES</v>
      </c>
      <c r="N957" s="12">
        <f>Table1[[#This Row],[ACTUAL PRICE]]-Table1[[#This Row],[DISCOUNTED PRICE]]/Table1[[#This Row],[ACTUAL PRICE]]*100</f>
        <v>961.06206206206207</v>
      </c>
    </row>
    <row r="958" spans="1:14" x14ac:dyDescent="0.25">
      <c r="A958" s="5" t="s">
        <v>9039</v>
      </c>
      <c r="B958" s="5" t="s">
        <v>13979</v>
      </c>
      <c r="C958" s="5" t="s">
        <v>13085</v>
      </c>
      <c r="D958" s="12">
        <v>1099</v>
      </c>
      <c r="E958" s="12">
        <v>2400</v>
      </c>
      <c r="F958" s="20">
        <v>0.54</v>
      </c>
      <c r="G9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58" s="5">
        <v>3.8</v>
      </c>
      <c r="I958" s="6">
        <v>4</v>
      </c>
      <c r="J958" s="15">
        <f t="shared" si="14"/>
        <v>9600</v>
      </c>
      <c r="K958" s="15" t="str">
        <f>IF(Table1[[#This Row],[ACTUAL PRICE]]&lt;200, "&lt;200", IF(Table1[[#This Row],[ACTUAL PRICE]]&lt;=500, "200 - 500", "&gt;500"))</f>
        <v>&gt;500</v>
      </c>
      <c r="L958" s="6">
        <f>Table1[[#This Row],[RATING]]*Table1[[#This Row],[RATING COUNT]]</f>
        <v>15.2</v>
      </c>
      <c r="M958" s="5" t="str">
        <f>IF(Table1[[#This Row],[DISCOUNT PERCENTAGE(%)]]&gt;=50%,"YES", "NO")</f>
        <v>YES</v>
      </c>
      <c r="N958" s="12">
        <f>Table1[[#This Row],[ACTUAL PRICE]]-Table1[[#This Row],[DISCOUNTED PRICE]]/Table1[[#This Row],[ACTUAL PRICE]]*100</f>
        <v>2354.2083333333335</v>
      </c>
    </row>
    <row r="959" spans="1:14" x14ac:dyDescent="0.25">
      <c r="A959" s="5" t="s">
        <v>9049</v>
      </c>
      <c r="B959" s="5" t="s">
        <v>13980</v>
      </c>
      <c r="C959" s="5" t="s">
        <v>13085</v>
      </c>
      <c r="D959" s="12">
        <v>749</v>
      </c>
      <c r="E959" s="12">
        <v>1299</v>
      </c>
      <c r="F959" s="20">
        <v>0.42</v>
      </c>
      <c r="G9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59" s="5">
        <v>4</v>
      </c>
      <c r="I959" s="6">
        <v>119</v>
      </c>
      <c r="J959" s="15">
        <f t="shared" si="14"/>
        <v>154581</v>
      </c>
      <c r="K959" s="15" t="str">
        <f>IF(Table1[[#This Row],[ACTUAL PRICE]]&lt;200, "&lt;200", IF(Table1[[#This Row],[ACTUAL PRICE]]&lt;=500, "200 - 500", "&gt;500"))</f>
        <v>&gt;500</v>
      </c>
      <c r="L959" s="6">
        <f>Table1[[#This Row],[RATING]]*Table1[[#This Row],[RATING COUNT]]</f>
        <v>476</v>
      </c>
      <c r="M959" s="5" t="str">
        <f>IF(Table1[[#This Row],[DISCOUNT PERCENTAGE(%)]]&gt;=50%,"YES", "NO")</f>
        <v>NO</v>
      </c>
      <c r="N959" s="12">
        <f>Table1[[#This Row],[ACTUAL PRICE]]-Table1[[#This Row],[DISCOUNTED PRICE]]/Table1[[#This Row],[ACTUAL PRICE]]*100</f>
        <v>1241.3402617397999</v>
      </c>
    </row>
    <row r="960" spans="1:14" x14ac:dyDescent="0.25">
      <c r="A960" s="5" t="s">
        <v>9059</v>
      </c>
      <c r="B960" s="5" t="s">
        <v>13981</v>
      </c>
      <c r="C960" s="5" t="s">
        <v>13085</v>
      </c>
      <c r="D960" s="12">
        <v>1299</v>
      </c>
      <c r="E960" s="12">
        <v>1299</v>
      </c>
      <c r="F960" s="20">
        <v>0</v>
      </c>
      <c r="G9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60" s="5">
        <v>4.2</v>
      </c>
      <c r="I960" s="6">
        <v>40106</v>
      </c>
      <c r="J960" s="15">
        <f t="shared" si="14"/>
        <v>52097694</v>
      </c>
      <c r="K960" s="15" t="str">
        <f>IF(Table1[[#This Row],[ACTUAL PRICE]]&lt;200, "&lt;200", IF(Table1[[#This Row],[ACTUAL PRICE]]&lt;=500, "200 - 500", "&gt;500"))</f>
        <v>&gt;500</v>
      </c>
      <c r="L960" s="6">
        <f>Table1[[#This Row],[RATING]]*Table1[[#This Row],[RATING COUNT]]</f>
        <v>168445.2</v>
      </c>
      <c r="M960" s="5" t="str">
        <f>IF(Table1[[#This Row],[DISCOUNT PERCENTAGE(%)]]&gt;=50%,"YES", "NO")</f>
        <v>NO</v>
      </c>
      <c r="N960" s="12">
        <f>Table1[[#This Row],[ACTUAL PRICE]]-Table1[[#This Row],[DISCOUNTED PRICE]]/Table1[[#This Row],[ACTUAL PRICE]]*100</f>
        <v>1199</v>
      </c>
    </row>
    <row r="961" spans="1:14" x14ac:dyDescent="0.25">
      <c r="A961" s="5" t="s">
        <v>9070</v>
      </c>
      <c r="B961" s="5" t="s">
        <v>13982</v>
      </c>
      <c r="C961" s="5" t="s">
        <v>13085</v>
      </c>
      <c r="D961" s="12">
        <v>549</v>
      </c>
      <c r="E961" s="12">
        <v>1090</v>
      </c>
      <c r="F961" s="20">
        <v>0.5</v>
      </c>
      <c r="G9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61" s="5">
        <v>4.2</v>
      </c>
      <c r="I961" s="6">
        <v>13029</v>
      </c>
      <c r="J961" s="15">
        <f t="shared" si="14"/>
        <v>14201610</v>
      </c>
      <c r="K961" s="15" t="str">
        <f>IF(Table1[[#This Row],[ACTUAL PRICE]]&lt;200, "&lt;200", IF(Table1[[#This Row],[ACTUAL PRICE]]&lt;=500, "200 - 500", "&gt;500"))</f>
        <v>&gt;500</v>
      </c>
      <c r="L961" s="6">
        <f>Table1[[#This Row],[RATING]]*Table1[[#This Row],[RATING COUNT]]</f>
        <v>54721.8</v>
      </c>
      <c r="M961" s="5" t="str">
        <f>IF(Table1[[#This Row],[DISCOUNT PERCENTAGE(%)]]&gt;=50%,"YES", "NO")</f>
        <v>YES</v>
      </c>
      <c r="N961" s="12">
        <f>Table1[[#This Row],[ACTUAL PRICE]]-Table1[[#This Row],[DISCOUNTED PRICE]]/Table1[[#This Row],[ACTUAL PRICE]]*100</f>
        <v>1039.6330275229357</v>
      </c>
    </row>
    <row r="962" spans="1:14" x14ac:dyDescent="0.25">
      <c r="A962" s="5" t="s">
        <v>9080</v>
      </c>
      <c r="B962" s="5" t="s">
        <v>13983</v>
      </c>
      <c r="C962" s="5" t="s">
        <v>13085</v>
      </c>
      <c r="D962" s="12">
        <v>899</v>
      </c>
      <c r="E962" s="12">
        <v>2000</v>
      </c>
      <c r="F962" s="20">
        <v>0.55000000000000004</v>
      </c>
      <c r="G9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62" s="5">
        <v>3.6</v>
      </c>
      <c r="I962" s="6">
        <v>291</v>
      </c>
      <c r="J962" s="15">
        <f t="shared" ref="J962:J1025" si="15">PRODUCT(E962,I962)</f>
        <v>582000</v>
      </c>
      <c r="K962" s="15" t="str">
        <f>IF(Table1[[#This Row],[ACTUAL PRICE]]&lt;200, "&lt;200", IF(Table1[[#This Row],[ACTUAL PRICE]]&lt;=500, "200 - 500", "&gt;500"))</f>
        <v>&gt;500</v>
      </c>
      <c r="L962" s="6">
        <f>Table1[[#This Row],[RATING]]*Table1[[#This Row],[RATING COUNT]]</f>
        <v>1047.6000000000001</v>
      </c>
      <c r="M962" s="5" t="str">
        <f>IF(Table1[[#This Row],[DISCOUNT PERCENTAGE(%)]]&gt;=50%,"YES", "NO")</f>
        <v>YES</v>
      </c>
      <c r="N962" s="12">
        <f>Table1[[#This Row],[ACTUAL PRICE]]-Table1[[#This Row],[DISCOUNTED PRICE]]/Table1[[#This Row],[ACTUAL PRICE]]*100</f>
        <v>1955.05</v>
      </c>
    </row>
    <row r="963" spans="1:14" x14ac:dyDescent="0.25">
      <c r="A963" s="5" t="s">
        <v>9090</v>
      </c>
      <c r="B963" s="5" t="s">
        <v>13984</v>
      </c>
      <c r="C963" s="5" t="s">
        <v>13085</v>
      </c>
      <c r="D963" s="12">
        <v>1321</v>
      </c>
      <c r="E963" s="12">
        <v>1545</v>
      </c>
      <c r="F963" s="20">
        <v>0.14000000000000001</v>
      </c>
      <c r="G9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63" s="5">
        <v>4.3</v>
      </c>
      <c r="I963" s="6">
        <v>15453</v>
      </c>
      <c r="J963" s="15">
        <f t="shared" si="15"/>
        <v>23874885</v>
      </c>
      <c r="K963" s="15" t="str">
        <f>IF(Table1[[#This Row],[ACTUAL PRICE]]&lt;200, "&lt;200", IF(Table1[[#This Row],[ACTUAL PRICE]]&lt;=500, "200 - 500", "&gt;500"))</f>
        <v>&gt;500</v>
      </c>
      <c r="L963" s="6">
        <f>Table1[[#This Row],[RATING]]*Table1[[#This Row],[RATING COUNT]]</f>
        <v>66447.899999999994</v>
      </c>
      <c r="M963" s="5" t="str">
        <f>IF(Table1[[#This Row],[DISCOUNT PERCENTAGE(%)]]&gt;=50%,"YES", "NO")</f>
        <v>NO</v>
      </c>
      <c r="N963" s="12">
        <f>Table1[[#This Row],[ACTUAL PRICE]]-Table1[[#This Row],[DISCOUNTED PRICE]]/Table1[[#This Row],[ACTUAL PRICE]]*100</f>
        <v>1459.4983818770227</v>
      </c>
    </row>
    <row r="964" spans="1:14" x14ac:dyDescent="0.25">
      <c r="A964" s="5" t="s">
        <v>9100</v>
      </c>
      <c r="B964" s="5" t="s">
        <v>13985</v>
      </c>
      <c r="C964" s="5" t="s">
        <v>13085</v>
      </c>
      <c r="D964" s="12">
        <v>1099</v>
      </c>
      <c r="E964" s="12">
        <v>1999</v>
      </c>
      <c r="F964" s="20">
        <v>0.45</v>
      </c>
      <c r="G9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64" s="5">
        <v>4</v>
      </c>
      <c r="I964" s="6">
        <v>604</v>
      </c>
      <c r="J964" s="15">
        <f t="shared" si="15"/>
        <v>1207396</v>
      </c>
      <c r="K964" s="15" t="str">
        <f>IF(Table1[[#This Row],[ACTUAL PRICE]]&lt;200, "&lt;200", IF(Table1[[#This Row],[ACTUAL PRICE]]&lt;=500, "200 - 500", "&gt;500"))</f>
        <v>&gt;500</v>
      </c>
      <c r="L964" s="6">
        <f>Table1[[#This Row],[RATING]]*Table1[[#This Row],[RATING COUNT]]</f>
        <v>2416</v>
      </c>
      <c r="M964" s="5" t="str">
        <f>IF(Table1[[#This Row],[DISCOUNT PERCENTAGE(%)]]&gt;=50%,"YES", "NO")</f>
        <v>NO</v>
      </c>
      <c r="N964" s="12">
        <f>Table1[[#This Row],[ACTUAL PRICE]]-Table1[[#This Row],[DISCOUNTED PRICE]]/Table1[[#This Row],[ACTUAL PRICE]]*100</f>
        <v>1944.0225112556277</v>
      </c>
    </row>
    <row r="965" spans="1:14" x14ac:dyDescent="0.25">
      <c r="A965" s="5" t="s">
        <v>9110</v>
      </c>
      <c r="B965" s="5" t="s">
        <v>13986</v>
      </c>
      <c r="C965" s="5" t="s">
        <v>13085</v>
      </c>
      <c r="D965" s="12">
        <v>775</v>
      </c>
      <c r="E965" s="12">
        <v>875</v>
      </c>
      <c r="F965" s="20">
        <v>0.11</v>
      </c>
      <c r="G9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65" s="5">
        <v>4.2</v>
      </c>
      <c r="I965" s="6">
        <v>46647</v>
      </c>
      <c r="J965" s="15">
        <f t="shared" si="15"/>
        <v>40816125</v>
      </c>
      <c r="K965" s="15" t="str">
        <f>IF(Table1[[#This Row],[ACTUAL PRICE]]&lt;200, "&lt;200", IF(Table1[[#This Row],[ACTUAL PRICE]]&lt;=500, "200 - 500", "&gt;500"))</f>
        <v>&gt;500</v>
      </c>
      <c r="L965" s="6">
        <f>Table1[[#This Row],[RATING]]*Table1[[#This Row],[RATING COUNT]]</f>
        <v>195917.4</v>
      </c>
      <c r="M965" s="5" t="str">
        <f>IF(Table1[[#This Row],[DISCOUNT PERCENTAGE(%)]]&gt;=50%,"YES", "NO")</f>
        <v>NO</v>
      </c>
      <c r="N965" s="12">
        <f>Table1[[#This Row],[ACTUAL PRICE]]-Table1[[#This Row],[DISCOUNTED PRICE]]/Table1[[#This Row],[ACTUAL PRICE]]*100</f>
        <v>786.42857142857144</v>
      </c>
    </row>
    <row r="966" spans="1:14" x14ac:dyDescent="0.25">
      <c r="A966" s="5" t="s">
        <v>9120</v>
      </c>
      <c r="B966" s="5" t="s">
        <v>13954</v>
      </c>
      <c r="C966" s="5" t="s">
        <v>13085</v>
      </c>
      <c r="D966" s="12">
        <v>6299</v>
      </c>
      <c r="E966" s="12">
        <v>15270</v>
      </c>
      <c r="F966" s="20">
        <v>0.59</v>
      </c>
      <c r="G9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66" s="5">
        <v>4.0999999999999996</v>
      </c>
      <c r="I966" s="6">
        <v>3233</v>
      </c>
      <c r="J966" s="15">
        <f t="shared" si="15"/>
        <v>49367910</v>
      </c>
      <c r="K966" s="15" t="str">
        <f>IF(Table1[[#This Row],[ACTUAL PRICE]]&lt;200, "&lt;200", IF(Table1[[#This Row],[ACTUAL PRICE]]&lt;=500, "200 - 500", "&gt;500"))</f>
        <v>&gt;500</v>
      </c>
      <c r="L966" s="6">
        <f>Table1[[#This Row],[RATING]]*Table1[[#This Row],[RATING COUNT]]</f>
        <v>13255.3</v>
      </c>
      <c r="M966" s="5" t="str">
        <f>IF(Table1[[#This Row],[DISCOUNT PERCENTAGE(%)]]&gt;=50%,"YES", "NO")</f>
        <v>YES</v>
      </c>
      <c r="N966" s="12">
        <f>Table1[[#This Row],[ACTUAL PRICE]]-Table1[[#This Row],[DISCOUNTED PRICE]]/Table1[[#This Row],[ACTUAL PRICE]]*100</f>
        <v>15228.749181401441</v>
      </c>
    </row>
    <row r="967" spans="1:14" x14ac:dyDescent="0.25">
      <c r="A967" s="5" t="s">
        <v>9130</v>
      </c>
      <c r="B967" s="5" t="s">
        <v>13987</v>
      </c>
      <c r="C967" s="5" t="s">
        <v>13085</v>
      </c>
      <c r="D967" s="12">
        <v>3190</v>
      </c>
      <c r="E967" s="12">
        <v>4195</v>
      </c>
      <c r="F967" s="20">
        <v>0.24</v>
      </c>
      <c r="G9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67" s="5">
        <v>4</v>
      </c>
      <c r="I967" s="6">
        <v>1282</v>
      </c>
      <c r="J967" s="15">
        <f t="shared" si="15"/>
        <v>5377990</v>
      </c>
      <c r="K967" s="15" t="str">
        <f>IF(Table1[[#This Row],[ACTUAL PRICE]]&lt;200, "&lt;200", IF(Table1[[#This Row],[ACTUAL PRICE]]&lt;=500, "200 - 500", "&gt;500"))</f>
        <v>&gt;500</v>
      </c>
      <c r="L967" s="6">
        <f>Table1[[#This Row],[RATING]]*Table1[[#This Row],[RATING COUNT]]</f>
        <v>5128</v>
      </c>
      <c r="M967" s="5" t="str">
        <f>IF(Table1[[#This Row],[DISCOUNT PERCENTAGE(%)]]&gt;=50%,"YES", "NO")</f>
        <v>NO</v>
      </c>
      <c r="N967" s="12">
        <f>Table1[[#This Row],[ACTUAL PRICE]]-Table1[[#This Row],[DISCOUNTED PRICE]]/Table1[[#This Row],[ACTUAL PRICE]]*100</f>
        <v>4118.9570917759238</v>
      </c>
    </row>
    <row r="968" spans="1:14" x14ac:dyDescent="0.25">
      <c r="A968" s="5" t="s">
        <v>9140</v>
      </c>
      <c r="B968" s="5" t="s">
        <v>13988</v>
      </c>
      <c r="C968" s="5" t="s">
        <v>13085</v>
      </c>
      <c r="D968" s="12">
        <v>799</v>
      </c>
      <c r="E968" s="12">
        <v>1989</v>
      </c>
      <c r="F968" s="20">
        <v>0.6</v>
      </c>
      <c r="G9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68" s="5">
        <v>4.3</v>
      </c>
      <c r="I968" s="6">
        <v>70</v>
      </c>
      <c r="J968" s="15">
        <f t="shared" si="15"/>
        <v>139230</v>
      </c>
      <c r="K968" s="15" t="str">
        <f>IF(Table1[[#This Row],[ACTUAL PRICE]]&lt;200, "&lt;200", IF(Table1[[#This Row],[ACTUAL PRICE]]&lt;=500, "200 - 500", "&gt;500"))</f>
        <v>&gt;500</v>
      </c>
      <c r="L968" s="6">
        <f>Table1[[#This Row],[RATING]]*Table1[[#This Row],[RATING COUNT]]</f>
        <v>301</v>
      </c>
      <c r="M968" s="5" t="str">
        <f>IF(Table1[[#This Row],[DISCOUNT PERCENTAGE(%)]]&gt;=50%,"YES", "NO")</f>
        <v>YES</v>
      </c>
      <c r="N968" s="12">
        <f>Table1[[#This Row],[ACTUAL PRICE]]-Table1[[#This Row],[DISCOUNTED PRICE]]/Table1[[#This Row],[ACTUAL PRICE]]*100</f>
        <v>1948.8290598290598</v>
      </c>
    </row>
    <row r="969" spans="1:14" x14ac:dyDescent="0.25">
      <c r="A969" s="5" t="s">
        <v>9150</v>
      </c>
      <c r="B969" s="5" t="s">
        <v>13989</v>
      </c>
      <c r="C969" s="5" t="s">
        <v>13085</v>
      </c>
      <c r="D969" s="12">
        <v>2699</v>
      </c>
      <c r="E969" s="12">
        <v>5000</v>
      </c>
      <c r="F969" s="20">
        <v>0.46</v>
      </c>
      <c r="G9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69" s="5">
        <v>4</v>
      </c>
      <c r="I969" s="6">
        <v>26164</v>
      </c>
      <c r="J969" s="15">
        <f t="shared" si="15"/>
        <v>130820000</v>
      </c>
      <c r="K969" s="15" t="str">
        <f>IF(Table1[[#This Row],[ACTUAL PRICE]]&lt;200, "&lt;200", IF(Table1[[#This Row],[ACTUAL PRICE]]&lt;=500, "200 - 500", "&gt;500"))</f>
        <v>&gt;500</v>
      </c>
      <c r="L969" s="6">
        <f>Table1[[#This Row],[RATING]]*Table1[[#This Row],[RATING COUNT]]</f>
        <v>104656</v>
      </c>
      <c r="M969" s="5" t="str">
        <f>IF(Table1[[#This Row],[DISCOUNT PERCENTAGE(%)]]&gt;=50%,"YES", "NO")</f>
        <v>NO</v>
      </c>
      <c r="N969" s="12">
        <f>Table1[[#This Row],[ACTUAL PRICE]]-Table1[[#This Row],[DISCOUNTED PRICE]]/Table1[[#This Row],[ACTUAL PRICE]]*100</f>
        <v>4946.0200000000004</v>
      </c>
    </row>
    <row r="970" spans="1:14" x14ac:dyDescent="0.25">
      <c r="A970" s="5" t="s">
        <v>9160</v>
      </c>
      <c r="B970" s="5" t="s">
        <v>13990</v>
      </c>
      <c r="C970" s="5" t="s">
        <v>13085</v>
      </c>
      <c r="D970" s="12">
        <v>599</v>
      </c>
      <c r="E970" s="12">
        <v>990</v>
      </c>
      <c r="F970" s="20">
        <v>0.39</v>
      </c>
      <c r="G9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70" s="5">
        <v>3.9</v>
      </c>
      <c r="I970" s="6">
        <v>16166</v>
      </c>
      <c r="J970" s="15">
        <f t="shared" si="15"/>
        <v>16004340</v>
      </c>
      <c r="K970" s="15" t="str">
        <f>IF(Table1[[#This Row],[ACTUAL PRICE]]&lt;200, "&lt;200", IF(Table1[[#This Row],[ACTUAL PRICE]]&lt;=500, "200 - 500", "&gt;500"))</f>
        <v>&gt;500</v>
      </c>
      <c r="L970" s="6">
        <f>Table1[[#This Row],[RATING]]*Table1[[#This Row],[RATING COUNT]]</f>
        <v>63047.4</v>
      </c>
      <c r="M970" s="5" t="str">
        <f>IF(Table1[[#This Row],[DISCOUNT PERCENTAGE(%)]]&gt;=50%,"YES", "NO")</f>
        <v>NO</v>
      </c>
      <c r="N970" s="12">
        <f>Table1[[#This Row],[ACTUAL PRICE]]-Table1[[#This Row],[DISCOUNTED PRICE]]/Table1[[#This Row],[ACTUAL PRICE]]*100</f>
        <v>929.49494949494954</v>
      </c>
    </row>
    <row r="971" spans="1:14" x14ac:dyDescent="0.25">
      <c r="A971" s="5" t="s">
        <v>9170</v>
      </c>
      <c r="B971" s="5" t="s">
        <v>13991</v>
      </c>
      <c r="C971" s="5" t="s">
        <v>13085</v>
      </c>
      <c r="D971" s="12">
        <v>749</v>
      </c>
      <c r="E971" s="12">
        <v>1111</v>
      </c>
      <c r="F971" s="20">
        <v>0.33</v>
      </c>
      <c r="G9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71" s="5">
        <v>4.2</v>
      </c>
      <c r="I971" s="6">
        <v>35693</v>
      </c>
      <c r="J971" s="15">
        <f t="shared" si="15"/>
        <v>39654923</v>
      </c>
      <c r="K971" s="15" t="str">
        <f>IF(Table1[[#This Row],[ACTUAL PRICE]]&lt;200, "&lt;200", IF(Table1[[#This Row],[ACTUAL PRICE]]&lt;=500, "200 - 500", "&gt;500"))</f>
        <v>&gt;500</v>
      </c>
      <c r="L971" s="6">
        <f>Table1[[#This Row],[RATING]]*Table1[[#This Row],[RATING COUNT]]</f>
        <v>149910.6</v>
      </c>
      <c r="M971" s="5" t="str">
        <f>IF(Table1[[#This Row],[DISCOUNT PERCENTAGE(%)]]&gt;=50%,"YES", "NO")</f>
        <v>NO</v>
      </c>
      <c r="N971" s="12">
        <f>Table1[[#This Row],[ACTUAL PRICE]]-Table1[[#This Row],[DISCOUNTED PRICE]]/Table1[[#This Row],[ACTUAL PRICE]]*100</f>
        <v>1043.5832583258325</v>
      </c>
    </row>
    <row r="972" spans="1:14" x14ac:dyDescent="0.25">
      <c r="A972" s="5" t="s">
        <v>9180</v>
      </c>
      <c r="B972" s="5" t="s">
        <v>13992</v>
      </c>
      <c r="C972" s="5" t="s">
        <v>13085</v>
      </c>
      <c r="D972" s="12">
        <v>6199</v>
      </c>
      <c r="E972" s="12">
        <v>10400</v>
      </c>
      <c r="F972" s="20">
        <v>0.4</v>
      </c>
      <c r="G9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72" s="5">
        <v>4.0999999999999996</v>
      </c>
      <c r="I972" s="6">
        <v>14391</v>
      </c>
      <c r="J972" s="15">
        <f t="shared" si="15"/>
        <v>149666400</v>
      </c>
      <c r="K972" s="15" t="str">
        <f>IF(Table1[[#This Row],[ACTUAL PRICE]]&lt;200, "&lt;200", IF(Table1[[#This Row],[ACTUAL PRICE]]&lt;=500, "200 - 500", "&gt;500"))</f>
        <v>&gt;500</v>
      </c>
      <c r="L972" s="6">
        <f>Table1[[#This Row],[RATING]]*Table1[[#This Row],[RATING COUNT]]</f>
        <v>59003.099999999991</v>
      </c>
      <c r="M972" s="5" t="str">
        <f>IF(Table1[[#This Row],[DISCOUNT PERCENTAGE(%)]]&gt;=50%,"YES", "NO")</f>
        <v>NO</v>
      </c>
      <c r="N972" s="12">
        <f>Table1[[#This Row],[ACTUAL PRICE]]-Table1[[#This Row],[DISCOUNTED PRICE]]/Table1[[#This Row],[ACTUAL PRICE]]*100</f>
        <v>10340.39423076923</v>
      </c>
    </row>
    <row r="973" spans="1:14" x14ac:dyDescent="0.25">
      <c r="A973" s="5" t="s">
        <v>9190</v>
      </c>
      <c r="B973" s="5" t="s">
        <v>13993</v>
      </c>
      <c r="C973" s="5" t="s">
        <v>13085</v>
      </c>
      <c r="D973" s="12">
        <v>1819</v>
      </c>
      <c r="E973" s="12">
        <v>2490</v>
      </c>
      <c r="F973" s="20">
        <v>0.27</v>
      </c>
      <c r="G9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73" s="5">
        <v>4.4000000000000004</v>
      </c>
      <c r="I973" s="6">
        <v>7946</v>
      </c>
      <c r="J973" s="15">
        <f t="shared" si="15"/>
        <v>19785540</v>
      </c>
      <c r="K973" s="15" t="str">
        <f>IF(Table1[[#This Row],[ACTUAL PRICE]]&lt;200, "&lt;200", IF(Table1[[#This Row],[ACTUAL PRICE]]&lt;=500, "200 - 500", "&gt;500"))</f>
        <v>&gt;500</v>
      </c>
      <c r="L973" s="6">
        <f>Table1[[#This Row],[RATING]]*Table1[[#This Row],[RATING COUNT]]</f>
        <v>34962.400000000001</v>
      </c>
      <c r="M973" s="5" t="str">
        <f>IF(Table1[[#This Row],[DISCOUNT PERCENTAGE(%)]]&gt;=50%,"YES", "NO")</f>
        <v>NO</v>
      </c>
      <c r="N973" s="12">
        <f>Table1[[#This Row],[ACTUAL PRICE]]-Table1[[#This Row],[DISCOUNTED PRICE]]/Table1[[#This Row],[ACTUAL PRICE]]*100</f>
        <v>2416.9477911646586</v>
      </c>
    </row>
    <row r="974" spans="1:14" x14ac:dyDescent="0.25">
      <c r="A974" s="5" t="s">
        <v>9201</v>
      </c>
      <c r="B974" s="5" t="s">
        <v>13994</v>
      </c>
      <c r="C974" s="5" t="s">
        <v>13085</v>
      </c>
      <c r="D974" s="12">
        <v>1199</v>
      </c>
      <c r="E974" s="12">
        <v>1900</v>
      </c>
      <c r="F974" s="20">
        <v>0.37</v>
      </c>
      <c r="G9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74" s="5">
        <v>4</v>
      </c>
      <c r="I974" s="6">
        <v>1765</v>
      </c>
      <c r="J974" s="15">
        <f t="shared" si="15"/>
        <v>3353500</v>
      </c>
      <c r="K974" s="15" t="str">
        <f>IF(Table1[[#This Row],[ACTUAL PRICE]]&lt;200, "&lt;200", IF(Table1[[#This Row],[ACTUAL PRICE]]&lt;=500, "200 - 500", "&gt;500"))</f>
        <v>&gt;500</v>
      </c>
      <c r="L974" s="6">
        <f>Table1[[#This Row],[RATING]]*Table1[[#This Row],[RATING COUNT]]</f>
        <v>7060</v>
      </c>
      <c r="M974" s="5" t="str">
        <f>IF(Table1[[#This Row],[DISCOUNT PERCENTAGE(%)]]&gt;=50%,"YES", "NO")</f>
        <v>NO</v>
      </c>
      <c r="N974" s="12">
        <f>Table1[[#This Row],[ACTUAL PRICE]]-Table1[[#This Row],[DISCOUNTED PRICE]]/Table1[[#This Row],[ACTUAL PRICE]]*100</f>
        <v>1836.8947368421052</v>
      </c>
    </row>
    <row r="975" spans="1:14" x14ac:dyDescent="0.25">
      <c r="A975" s="5" t="s">
        <v>9211</v>
      </c>
      <c r="B975" s="5" t="s">
        <v>13995</v>
      </c>
      <c r="C975" s="5" t="s">
        <v>13085</v>
      </c>
      <c r="D975" s="12">
        <v>3249</v>
      </c>
      <c r="E975" s="12">
        <v>6295</v>
      </c>
      <c r="F975" s="20">
        <v>0.48</v>
      </c>
      <c r="G9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75" s="5">
        <v>3.8</v>
      </c>
      <c r="I975" s="6">
        <v>14062</v>
      </c>
      <c r="J975" s="15">
        <f t="shared" si="15"/>
        <v>88520290</v>
      </c>
      <c r="K975" s="15" t="str">
        <f>IF(Table1[[#This Row],[ACTUAL PRICE]]&lt;200, "&lt;200", IF(Table1[[#This Row],[ACTUAL PRICE]]&lt;=500, "200 - 500", "&gt;500"))</f>
        <v>&gt;500</v>
      </c>
      <c r="L975" s="6">
        <f>Table1[[#This Row],[RATING]]*Table1[[#This Row],[RATING COUNT]]</f>
        <v>53435.6</v>
      </c>
      <c r="M975" s="5" t="str">
        <f>IF(Table1[[#This Row],[DISCOUNT PERCENTAGE(%)]]&gt;=50%,"YES", "NO")</f>
        <v>NO</v>
      </c>
      <c r="N975" s="12">
        <f>Table1[[#This Row],[ACTUAL PRICE]]-Table1[[#This Row],[DISCOUNTED PRICE]]/Table1[[#This Row],[ACTUAL PRICE]]*100</f>
        <v>6243.3876092136616</v>
      </c>
    </row>
    <row r="976" spans="1:14" x14ac:dyDescent="0.25">
      <c r="A976" s="5" t="s">
        <v>9221</v>
      </c>
      <c r="B976" s="5" t="s">
        <v>13996</v>
      </c>
      <c r="C976" s="5" t="s">
        <v>13085</v>
      </c>
      <c r="D976" s="12">
        <v>349</v>
      </c>
      <c r="E976" s="12">
        <v>999</v>
      </c>
      <c r="F976" s="20">
        <v>0.65</v>
      </c>
      <c r="G9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76" s="5">
        <v>4</v>
      </c>
      <c r="I976" s="6">
        <v>15646</v>
      </c>
      <c r="J976" s="15">
        <f t="shared" si="15"/>
        <v>15630354</v>
      </c>
      <c r="K976" s="15" t="str">
        <f>IF(Table1[[#This Row],[ACTUAL PRICE]]&lt;200, "&lt;200", IF(Table1[[#This Row],[ACTUAL PRICE]]&lt;=500, "200 - 500", "&gt;500"))</f>
        <v>&gt;500</v>
      </c>
      <c r="L976" s="6">
        <f>Table1[[#This Row],[RATING]]*Table1[[#This Row],[RATING COUNT]]</f>
        <v>62584</v>
      </c>
      <c r="M976" s="5" t="str">
        <f>IF(Table1[[#This Row],[DISCOUNT PERCENTAGE(%)]]&gt;=50%,"YES", "NO")</f>
        <v>YES</v>
      </c>
      <c r="N976" s="12">
        <f>Table1[[#This Row],[ACTUAL PRICE]]-Table1[[#This Row],[DISCOUNTED PRICE]]/Table1[[#This Row],[ACTUAL PRICE]]*100</f>
        <v>964.06506506506503</v>
      </c>
    </row>
    <row r="977" spans="1:14" x14ac:dyDescent="0.25">
      <c r="A977" s="5" t="s">
        <v>9231</v>
      </c>
      <c r="B977" s="5" t="s">
        <v>13997</v>
      </c>
      <c r="C977" s="5" t="s">
        <v>13085</v>
      </c>
      <c r="D977" s="12">
        <v>1049</v>
      </c>
      <c r="E977" s="12">
        <v>1699</v>
      </c>
      <c r="F977" s="20">
        <v>0.38</v>
      </c>
      <c r="G9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77" s="5">
        <v>3.1</v>
      </c>
      <c r="I977" s="6">
        <v>111</v>
      </c>
      <c r="J977" s="15">
        <f t="shared" si="15"/>
        <v>188589</v>
      </c>
      <c r="K977" s="15" t="str">
        <f>IF(Table1[[#This Row],[ACTUAL PRICE]]&lt;200, "&lt;200", IF(Table1[[#This Row],[ACTUAL PRICE]]&lt;=500, "200 - 500", "&gt;500"))</f>
        <v>&gt;500</v>
      </c>
      <c r="L977" s="6">
        <f>Table1[[#This Row],[RATING]]*Table1[[#This Row],[RATING COUNT]]</f>
        <v>344.1</v>
      </c>
      <c r="M977" s="5" t="str">
        <f>IF(Table1[[#This Row],[DISCOUNT PERCENTAGE(%)]]&gt;=50%,"YES", "NO")</f>
        <v>NO</v>
      </c>
      <c r="N977" s="12">
        <f>Table1[[#This Row],[ACTUAL PRICE]]-Table1[[#This Row],[DISCOUNTED PRICE]]/Table1[[#This Row],[ACTUAL PRICE]]*100</f>
        <v>1637.2577987051206</v>
      </c>
    </row>
    <row r="978" spans="1:14" x14ac:dyDescent="0.25">
      <c r="A978" s="5" t="s">
        <v>9241</v>
      </c>
      <c r="B978" s="5" t="s">
        <v>13998</v>
      </c>
      <c r="C978" s="5" t="s">
        <v>13085</v>
      </c>
      <c r="D978" s="12">
        <v>799</v>
      </c>
      <c r="E978" s="12">
        <v>1500</v>
      </c>
      <c r="F978" s="20">
        <v>0.47</v>
      </c>
      <c r="G9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78" s="5">
        <v>4.3</v>
      </c>
      <c r="I978" s="6">
        <v>9695</v>
      </c>
      <c r="J978" s="15">
        <f t="shared" si="15"/>
        <v>14542500</v>
      </c>
      <c r="K978" s="15" t="str">
        <f>IF(Table1[[#This Row],[ACTUAL PRICE]]&lt;200, "&lt;200", IF(Table1[[#This Row],[ACTUAL PRICE]]&lt;=500, "200 - 500", "&gt;500"))</f>
        <v>&gt;500</v>
      </c>
      <c r="L978" s="6">
        <f>Table1[[#This Row],[RATING]]*Table1[[#This Row],[RATING COUNT]]</f>
        <v>41688.5</v>
      </c>
      <c r="M978" s="5" t="str">
        <f>IF(Table1[[#This Row],[DISCOUNT PERCENTAGE(%)]]&gt;=50%,"YES", "NO")</f>
        <v>NO</v>
      </c>
      <c r="N978" s="12">
        <f>Table1[[#This Row],[ACTUAL PRICE]]-Table1[[#This Row],[DISCOUNTED PRICE]]/Table1[[#This Row],[ACTUAL PRICE]]*100</f>
        <v>1446.7333333333333</v>
      </c>
    </row>
    <row r="979" spans="1:14" x14ac:dyDescent="0.25">
      <c r="A979" s="5" t="s">
        <v>9252</v>
      </c>
      <c r="B979" s="5" t="s">
        <v>13954</v>
      </c>
      <c r="C979" s="5" t="s">
        <v>13085</v>
      </c>
      <c r="D979" s="12">
        <v>4999</v>
      </c>
      <c r="E979" s="12">
        <v>9650</v>
      </c>
      <c r="F979" s="20">
        <v>0.48</v>
      </c>
      <c r="G9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79" s="5">
        <v>4.2</v>
      </c>
      <c r="I979" s="6">
        <v>1772</v>
      </c>
      <c r="J979" s="15">
        <f t="shared" si="15"/>
        <v>17099800</v>
      </c>
      <c r="K979" s="15" t="str">
        <f>IF(Table1[[#This Row],[ACTUAL PRICE]]&lt;200, "&lt;200", IF(Table1[[#This Row],[ACTUAL PRICE]]&lt;=500, "200 - 500", "&gt;500"))</f>
        <v>&gt;500</v>
      </c>
      <c r="L979" s="6">
        <f>Table1[[#This Row],[RATING]]*Table1[[#This Row],[RATING COUNT]]</f>
        <v>7442.4000000000005</v>
      </c>
      <c r="M979" s="5" t="str">
        <f>IF(Table1[[#This Row],[DISCOUNT PERCENTAGE(%)]]&gt;=50%,"YES", "NO")</f>
        <v>NO</v>
      </c>
      <c r="N979" s="12">
        <f>Table1[[#This Row],[ACTUAL PRICE]]-Table1[[#This Row],[DISCOUNTED PRICE]]/Table1[[#This Row],[ACTUAL PRICE]]*100</f>
        <v>9598.1968911917102</v>
      </c>
    </row>
    <row r="980" spans="1:14" x14ac:dyDescent="0.25">
      <c r="A980" s="5" t="s">
        <v>9262</v>
      </c>
      <c r="B980" s="5" t="s">
        <v>13999</v>
      </c>
      <c r="C980" s="5" t="s">
        <v>13085</v>
      </c>
      <c r="D980" s="12">
        <v>6999</v>
      </c>
      <c r="E980" s="12">
        <v>10590</v>
      </c>
      <c r="F980" s="20">
        <v>0.34</v>
      </c>
      <c r="G9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80" s="5">
        <v>4.4000000000000004</v>
      </c>
      <c r="I980" s="6">
        <v>11499</v>
      </c>
      <c r="J980" s="15">
        <f t="shared" si="15"/>
        <v>121774410</v>
      </c>
      <c r="K980" s="15" t="str">
        <f>IF(Table1[[#This Row],[ACTUAL PRICE]]&lt;200, "&lt;200", IF(Table1[[#This Row],[ACTUAL PRICE]]&lt;=500, "200 - 500", "&gt;500"))</f>
        <v>&gt;500</v>
      </c>
      <c r="L980" s="6">
        <f>Table1[[#This Row],[RATING]]*Table1[[#This Row],[RATING COUNT]]</f>
        <v>50595.600000000006</v>
      </c>
      <c r="M980" s="5" t="str">
        <f>IF(Table1[[#This Row],[DISCOUNT PERCENTAGE(%)]]&gt;=50%,"YES", "NO")</f>
        <v>NO</v>
      </c>
      <c r="N980" s="12">
        <f>Table1[[#This Row],[ACTUAL PRICE]]-Table1[[#This Row],[DISCOUNTED PRICE]]/Table1[[#This Row],[ACTUAL PRICE]]*100</f>
        <v>10523.909348441926</v>
      </c>
    </row>
    <row r="981" spans="1:14" x14ac:dyDescent="0.25">
      <c r="A981" s="5" t="s">
        <v>9272</v>
      </c>
      <c r="B981" s="5" t="s">
        <v>14000</v>
      </c>
      <c r="C981" s="5" t="s">
        <v>13085</v>
      </c>
      <c r="D981" s="12">
        <v>799</v>
      </c>
      <c r="E981" s="12">
        <v>1999</v>
      </c>
      <c r="F981" s="20">
        <v>0.6</v>
      </c>
      <c r="G9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81" s="5">
        <v>4.0999999999999996</v>
      </c>
      <c r="I981" s="6">
        <v>2162</v>
      </c>
      <c r="J981" s="15">
        <f t="shared" si="15"/>
        <v>4321838</v>
      </c>
      <c r="K981" s="15" t="str">
        <f>IF(Table1[[#This Row],[ACTUAL PRICE]]&lt;200, "&lt;200", IF(Table1[[#This Row],[ACTUAL PRICE]]&lt;=500, "200 - 500", "&gt;500"))</f>
        <v>&gt;500</v>
      </c>
      <c r="L981" s="6">
        <f>Table1[[#This Row],[RATING]]*Table1[[#This Row],[RATING COUNT]]</f>
        <v>8864.1999999999989</v>
      </c>
      <c r="M981" s="5" t="str">
        <f>IF(Table1[[#This Row],[DISCOUNT PERCENTAGE(%)]]&gt;=50%,"YES", "NO")</f>
        <v>YES</v>
      </c>
      <c r="N981" s="12">
        <f>Table1[[#This Row],[ACTUAL PRICE]]-Table1[[#This Row],[DISCOUNTED PRICE]]/Table1[[#This Row],[ACTUAL PRICE]]*100</f>
        <v>1959.0300150075038</v>
      </c>
    </row>
    <row r="982" spans="1:14" x14ac:dyDescent="0.25">
      <c r="A982" s="5" t="s">
        <v>9282</v>
      </c>
      <c r="B982" s="5" t="s">
        <v>14001</v>
      </c>
      <c r="C982" s="5" t="s">
        <v>13085</v>
      </c>
      <c r="D982" s="12">
        <v>89</v>
      </c>
      <c r="E982" s="12">
        <v>89</v>
      </c>
      <c r="F982" s="20">
        <v>0</v>
      </c>
      <c r="G9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82" s="5">
        <v>4.2</v>
      </c>
      <c r="I982" s="6">
        <v>19621</v>
      </c>
      <c r="J982" s="15">
        <f t="shared" si="15"/>
        <v>1746269</v>
      </c>
      <c r="K982" s="15" t="str">
        <f>IF(Table1[[#This Row],[ACTUAL PRICE]]&lt;200, "&lt;200", IF(Table1[[#This Row],[ACTUAL PRICE]]&lt;=500, "200 - 500", "&gt;500"))</f>
        <v>&lt;200</v>
      </c>
      <c r="L982" s="6">
        <f>Table1[[#This Row],[RATING]]*Table1[[#This Row],[RATING COUNT]]</f>
        <v>82408.2</v>
      </c>
      <c r="M982" s="5" t="str">
        <f>IF(Table1[[#This Row],[DISCOUNT PERCENTAGE(%)]]&gt;=50%,"YES", "NO")</f>
        <v>NO</v>
      </c>
      <c r="N982" s="12">
        <f>Table1[[#This Row],[ACTUAL PRICE]]-Table1[[#This Row],[DISCOUNTED PRICE]]/Table1[[#This Row],[ACTUAL PRICE]]*100</f>
        <v>-11</v>
      </c>
    </row>
    <row r="983" spans="1:14" x14ac:dyDescent="0.25">
      <c r="A983" s="5" t="s">
        <v>9293</v>
      </c>
      <c r="B983" s="5" t="s">
        <v>14002</v>
      </c>
      <c r="C983" s="5" t="s">
        <v>13085</v>
      </c>
      <c r="D983" s="12">
        <v>1400</v>
      </c>
      <c r="E983" s="12">
        <v>2485</v>
      </c>
      <c r="F983" s="20">
        <v>0.44</v>
      </c>
      <c r="G9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83" s="5">
        <v>4.0999999999999996</v>
      </c>
      <c r="I983" s="6">
        <v>19998</v>
      </c>
      <c r="J983" s="15">
        <f t="shared" si="15"/>
        <v>49695030</v>
      </c>
      <c r="K983" s="15" t="str">
        <f>IF(Table1[[#This Row],[ACTUAL PRICE]]&lt;200, "&lt;200", IF(Table1[[#This Row],[ACTUAL PRICE]]&lt;=500, "200 - 500", "&gt;500"))</f>
        <v>&gt;500</v>
      </c>
      <c r="L983" s="6">
        <f>Table1[[#This Row],[RATING]]*Table1[[#This Row],[RATING COUNT]]</f>
        <v>81991.799999999988</v>
      </c>
      <c r="M983" s="5" t="str">
        <f>IF(Table1[[#This Row],[DISCOUNT PERCENTAGE(%)]]&gt;=50%,"YES", "NO")</f>
        <v>NO</v>
      </c>
      <c r="N983" s="12">
        <f>Table1[[#This Row],[ACTUAL PRICE]]-Table1[[#This Row],[DISCOUNTED PRICE]]/Table1[[#This Row],[ACTUAL PRICE]]*100</f>
        <v>2428.6619718309857</v>
      </c>
    </row>
    <row r="984" spans="1:14" x14ac:dyDescent="0.25">
      <c r="A984" s="5" t="s">
        <v>9304</v>
      </c>
      <c r="B984" s="5" t="s">
        <v>14003</v>
      </c>
      <c r="C984" s="5" t="s">
        <v>13085</v>
      </c>
      <c r="D984" s="12">
        <v>355</v>
      </c>
      <c r="E984" s="12">
        <v>899</v>
      </c>
      <c r="F984" s="20">
        <v>0.61</v>
      </c>
      <c r="G9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984" s="5">
        <v>4.0999999999999996</v>
      </c>
      <c r="I984" s="6">
        <v>1051</v>
      </c>
      <c r="J984" s="15">
        <f t="shared" si="15"/>
        <v>944849</v>
      </c>
      <c r="K984" s="15" t="str">
        <f>IF(Table1[[#This Row],[ACTUAL PRICE]]&lt;200, "&lt;200", IF(Table1[[#This Row],[ACTUAL PRICE]]&lt;=500, "200 - 500", "&gt;500"))</f>
        <v>&gt;500</v>
      </c>
      <c r="L984" s="6">
        <f>Table1[[#This Row],[RATING]]*Table1[[#This Row],[RATING COUNT]]</f>
        <v>4309.0999999999995</v>
      </c>
      <c r="M984" s="5" t="str">
        <f>IF(Table1[[#This Row],[DISCOUNT PERCENTAGE(%)]]&gt;=50%,"YES", "NO")</f>
        <v>YES</v>
      </c>
      <c r="N984" s="12">
        <f>Table1[[#This Row],[ACTUAL PRICE]]-Table1[[#This Row],[DISCOUNTED PRICE]]/Table1[[#This Row],[ACTUAL PRICE]]*100</f>
        <v>859.51167964404897</v>
      </c>
    </row>
    <row r="985" spans="1:14" x14ac:dyDescent="0.25">
      <c r="A985" s="5" t="s">
        <v>9314</v>
      </c>
      <c r="B985" s="5" t="s">
        <v>14004</v>
      </c>
      <c r="C985" s="5" t="s">
        <v>13085</v>
      </c>
      <c r="D985" s="12">
        <v>2169</v>
      </c>
      <c r="E985" s="12">
        <v>3279</v>
      </c>
      <c r="F985" s="20">
        <v>0.34</v>
      </c>
      <c r="G9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85" s="5">
        <v>4.0999999999999996</v>
      </c>
      <c r="I985" s="6">
        <v>1716</v>
      </c>
      <c r="J985" s="15">
        <f t="shared" si="15"/>
        <v>5626764</v>
      </c>
      <c r="K985" s="15" t="str">
        <f>IF(Table1[[#This Row],[ACTUAL PRICE]]&lt;200, "&lt;200", IF(Table1[[#This Row],[ACTUAL PRICE]]&lt;=500, "200 - 500", "&gt;500"))</f>
        <v>&gt;500</v>
      </c>
      <c r="L985" s="6">
        <f>Table1[[#This Row],[RATING]]*Table1[[#This Row],[RATING COUNT]]</f>
        <v>7035.5999999999995</v>
      </c>
      <c r="M985" s="5" t="str">
        <f>IF(Table1[[#This Row],[DISCOUNT PERCENTAGE(%)]]&gt;=50%,"YES", "NO")</f>
        <v>NO</v>
      </c>
      <c r="N985" s="12">
        <f>Table1[[#This Row],[ACTUAL PRICE]]-Table1[[#This Row],[DISCOUNTED PRICE]]/Table1[[#This Row],[ACTUAL PRICE]]*100</f>
        <v>3212.8517840805125</v>
      </c>
    </row>
    <row r="986" spans="1:14" x14ac:dyDescent="0.25">
      <c r="A986" s="5" t="s">
        <v>9324</v>
      </c>
      <c r="B986" s="5" t="s">
        <v>14005</v>
      </c>
      <c r="C986" s="5" t="s">
        <v>13085</v>
      </c>
      <c r="D986" s="12">
        <v>2799</v>
      </c>
      <c r="E986" s="12">
        <v>3799</v>
      </c>
      <c r="F986" s="20">
        <v>0.26</v>
      </c>
      <c r="G9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86" s="5">
        <v>3.9</v>
      </c>
      <c r="I986" s="6">
        <v>32931</v>
      </c>
      <c r="J986" s="15">
        <f t="shared" si="15"/>
        <v>125104869</v>
      </c>
      <c r="K986" s="15" t="str">
        <f>IF(Table1[[#This Row],[ACTUAL PRICE]]&lt;200, "&lt;200", IF(Table1[[#This Row],[ACTUAL PRICE]]&lt;=500, "200 - 500", "&gt;500"))</f>
        <v>&gt;500</v>
      </c>
      <c r="L986" s="6">
        <f>Table1[[#This Row],[RATING]]*Table1[[#This Row],[RATING COUNT]]</f>
        <v>128430.9</v>
      </c>
      <c r="M986" s="5" t="str">
        <f>IF(Table1[[#This Row],[DISCOUNT PERCENTAGE(%)]]&gt;=50%,"YES", "NO")</f>
        <v>NO</v>
      </c>
      <c r="N986" s="12">
        <f>Table1[[#This Row],[ACTUAL PRICE]]-Table1[[#This Row],[DISCOUNTED PRICE]]/Table1[[#This Row],[ACTUAL PRICE]]*100</f>
        <v>3725.3227165043431</v>
      </c>
    </row>
    <row r="987" spans="1:14" x14ac:dyDescent="0.25">
      <c r="A987" s="5" t="s">
        <v>9335</v>
      </c>
      <c r="B987" s="5" t="s">
        <v>14006</v>
      </c>
      <c r="C987" s="5" t="s">
        <v>13085</v>
      </c>
      <c r="D987" s="12">
        <v>899</v>
      </c>
      <c r="E987" s="12">
        <v>1249</v>
      </c>
      <c r="F987" s="20">
        <v>0.28000000000000003</v>
      </c>
      <c r="G9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87" s="5">
        <v>3.9</v>
      </c>
      <c r="I987" s="6">
        <v>17424</v>
      </c>
      <c r="J987" s="15">
        <f t="shared" si="15"/>
        <v>21762576</v>
      </c>
      <c r="K987" s="15" t="str">
        <f>IF(Table1[[#This Row],[ACTUAL PRICE]]&lt;200, "&lt;200", IF(Table1[[#This Row],[ACTUAL PRICE]]&lt;=500, "200 - 500", "&gt;500"))</f>
        <v>&gt;500</v>
      </c>
      <c r="L987" s="6">
        <f>Table1[[#This Row],[RATING]]*Table1[[#This Row],[RATING COUNT]]</f>
        <v>67953.599999999991</v>
      </c>
      <c r="M987" s="5" t="str">
        <f>IF(Table1[[#This Row],[DISCOUNT PERCENTAGE(%)]]&gt;=50%,"YES", "NO")</f>
        <v>NO</v>
      </c>
      <c r="N987" s="12">
        <f>Table1[[#This Row],[ACTUAL PRICE]]-Table1[[#This Row],[DISCOUNTED PRICE]]/Table1[[#This Row],[ACTUAL PRICE]]*100</f>
        <v>1177.0224179343475</v>
      </c>
    </row>
    <row r="988" spans="1:14" x14ac:dyDescent="0.25">
      <c r="A988" s="5" t="s">
        <v>9345</v>
      </c>
      <c r="B988" s="5" t="s">
        <v>14007</v>
      </c>
      <c r="C988" s="5" t="s">
        <v>13085</v>
      </c>
      <c r="D988" s="12">
        <v>2499</v>
      </c>
      <c r="E988" s="12">
        <v>5000</v>
      </c>
      <c r="F988" s="20">
        <v>0.5</v>
      </c>
      <c r="G9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88" s="5">
        <v>3.8</v>
      </c>
      <c r="I988" s="6">
        <v>1889</v>
      </c>
      <c r="J988" s="15">
        <f t="shared" si="15"/>
        <v>9445000</v>
      </c>
      <c r="K988" s="15" t="str">
        <f>IF(Table1[[#This Row],[ACTUAL PRICE]]&lt;200, "&lt;200", IF(Table1[[#This Row],[ACTUAL PRICE]]&lt;=500, "200 - 500", "&gt;500"))</f>
        <v>&gt;500</v>
      </c>
      <c r="L988" s="6">
        <f>Table1[[#This Row],[RATING]]*Table1[[#This Row],[RATING COUNT]]</f>
        <v>7178.2</v>
      </c>
      <c r="M988" s="5" t="str">
        <f>IF(Table1[[#This Row],[DISCOUNT PERCENTAGE(%)]]&gt;=50%,"YES", "NO")</f>
        <v>YES</v>
      </c>
      <c r="N988" s="12">
        <f>Table1[[#This Row],[ACTUAL PRICE]]-Table1[[#This Row],[DISCOUNTED PRICE]]/Table1[[#This Row],[ACTUAL PRICE]]*100</f>
        <v>4950.0200000000004</v>
      </c>
    </row>
    <row r="989" spans="1:14" x14ac:dyDescent="0.25">
      <c r="A989" s="5" t="s">
        <v>9355</v>
      </c>
      <c r="B989" s="5" t="s">
        <v>14008</v>
      </c>
      <c r="C989" s="5" t="s">
        <v>13085</v>
      </c>
      <c r="D989" s="12">
        <v>3599</v>
      </c>
      <c r="E989" s="12">
        <v>7299</v>
      </c>
      <c r="F989" s="20">
        <v>0.51</v>
      </c>
      <c r="G9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989" s="5">
        <v>4</v>
      </c>
      <c r="I989" s="6">
        <v>10324</v>
      </c>
      <c r="J989" s="15">
        <f t="shared" si="15"/>
        <v>75354876</v>
      </c>
      <c r="K989" s="15" t="str">
        <f>IF(Table1[[#This Row],[ACTUAL PRICE]]&lt;200, "&lt;200", IF(Table1[[#This Row],[ACTUAL PRICE]]&lt;=500, "200 - 500", "&gt;500"))</f>
        <v>&gt;500</v>
      </c>
      <c r="L989" s="6">
        <f>Table1[[#This Row],[RATING]]*Table1[[#This Row],[RATING COUNT]]</f>
        <v>41296</v>
      </c>
      <c r="M989" s="5" t="str">
        <f>IF(Table1[[#This Row],[DISCOUNT PERCENTAGE(%)]]&gt;=50%,"YES", "NO")</f>
        <v>YES</v>
      </c>
      <c r="N989" s="12">
        <f>Table1[[#This Row],[ACTUAL PRICE]]-Table1[[#This Row],[DISCOUNTED PRICE]]/Table1[[#This Row],[ACTUAL PRICE]]*100</f>
        <v>7249.6918755993975</v>
      </c>
    </row>
    <row r="990" spans="1:14" x14ac:dyDescent="0.25">
      <c r="A990" s="5" t="s">
        <v>9365</v>
      </c>
      <c r="B990" s="5" t="s">
        <v>14009</v>
      </c>
      <c r="C990" s="5" t="s">
        <v>13085</v>
      </c>
      <c r="D990" s="12">
        <v>499</v>
      </c>
      <c r="E990" s="12">
        <v>625</v>
      </c>
      <c r="F990" s="20">
        <v>0.2</v>
      </c>
      <c r="G9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90" s="5">
        <v>4.2</v>
      </c>
      <c r="I990" s="6">
        <v>5355</v>
      </c>
      <c r="J990" s="15">
        <f t="shared" si="15"/>
        <v>3346875</v>
      </c>
      <c r="K990" s="15" t="str">
        <f>IF(Table1[[#This Row],[ACTUAL PRICE]]&lt;200, "&lt;200", IF(Table1[[#This Row],[ACTUAL PRICE]]&lt;=500, "200 - 500", "&gt;500"))</f>
        <v>&gt;500</v>
      </c>
      <c r="L990" s="6">
        <f>Table1[[#This Row],[RATING]]*Table1[[#This Row],[RATING COUNT]]</f>
        <v>22491</v>
      </c>
      <c r="M990" s="5" t="str">
        <f>IF(Table1[[#This Row],[DISCOUNT PERCENTAGE(%)]]&gt;=50%,"YES", "NO")</f>
        <v>NO</v>
      </c>
      <c r="N990" s="12">
        <f>Table1[[#This Row],[ACTUAL PRICE]]-Table1[[#This Row],[DISCOUNTED PRICE]]/Table1[[#This Row],[ACTUAL PRICE]]*100</f>
        <v>545.16</v>
      </c>
    </row>
    <row r="991" spans="1:14" x14ac:dyDescent="0.25">
      <c r="A991" s="5" t="s">
        <v>9375</v>
      </c>
      <c r="B991" s="5" t="s">
        <v>14010</v>
      </c>
      <c r="C991" s="5" t="s">
        <v>13085</v>
      </c>
      <c r="D991" s="12">
        <v>653</v>
      </c>
      <c r="E991" s="12">
        <v>1020</v>
      </c>
      <c r="F991" s="20">
        <v>0.36</v>
      </c>
      <c r="G9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991" s="5">
        <v>4.0999999999999996</v>
      </c>
      <c r="I991" s="6">
        <v>3366</v>
      </c>
      <c r="J991" s="15">
        <f t="shared" si="15"/>
        <v>3433320</v>
      </c>
      <c r="K991" s="15" t="str">
        <f>IF(Table1[[#This Row],[ACTUAL PRICE]]&lt;200, "&lt;200", IF(Table1[[#This Row],[ACTUAL PRICE]]&lt;=500, "200 - 500", "&gt;500"))</f>
        <v>&gt;500</v>
      </c>
      <c r="L991" s="6">
        <f>Table1[[#This Row],[RATING]]*Table1[[#This Row],[RATING COUNT]]</f>
        <v>13800.599999999999</v>
      </c>
      <c r="M991" s="5" t="str">
        <f>IF(Table1[[#This Row],[DISCOUNT PERCENTAGE(%)]]&gt;=50%,"YES", "NO")</f>
        <v>NO</v>
      </c>
      <c r="N991" s="12">
        <f>Table1[[#This Row],[ACTUAL PRICE]]-Table1[[#This Row],[DISCOUNTED PRICE]]/Table1[[#This Row],[ACTUAL PRICE]]*100</f>
        <v>955.98039215686276</v>
      </c>
    </row>
    <row r="992" spans="1:14" x14ac:dyDescent="0.25">
      <c r="A992" s="5" t="s">
        <v>9384</v>
      </c>
      <c r="B992" s="5" t="s">
        <v>14011</v>
      </c>
      <c r="C992" s="5" t="s">
        <v>13085</v>
      </c>
      <c r="D992" s="12">
        <v>4789</v>
      </c>
      <c r="E992" s="12">
        <v>8990</v>
      </c>
      <c r="F992" s="20">
        <v>0.47</v>
      </c>
      <c r="G9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92" s="5">
        <v>4.3</v>
      </c>
      <c r="I992" s="6">
        <v>1017</v>
      </c>
      <c r="J992" s="15">
        <f t="shared" si="15"/>
        <v>9142830</v>
      </c>
      <c r="K992" s="15" t="str">
        <f>IF(Table1[[#This Row],[ACTUAL PRICE]]&lt;200, "&lt;200", IF(Table1[[#This Row],[ACTUAL PRICE]]&lt;=500, "200 - 500", "&gt;500"))</f>
        <v>&gt;500</v>
      </c>
      <c r="L992" s="6">
        <f>Table1[[#This Row],[RATING]]*Table1[[#This Row],[RATING COUNT]]</f>
        <v>4373.0999999999995</v>
      </c>
      <c r="M992" s="5" t="str">
        <f>IF(Table1[[#This Row],[DISCOUNT PERCENTAGE(%)]]&gt;=50%,"YES", "NO")</f>
        <v>NO</v>
      </c>
      <c r="N992" s="12">
        <f>Table1[[#This Row],[ACTUAL PRICE]]-Table1[[#This Row],[DISCOUNTED PRICE]]/Table1[[#This Row],[ACTUAL PRICE]]*100</f>
        <v>8936.7296996662953</v>
      </c>
    </row>
    <row r="993" spans="1:14" x14ac:dyDescent="0.25">
      <c r="A993" s="5" t="s">
        <v>9395</v>
      </c>
      <c r="B993" s="5" t="s">
        <v>14012</v>
      </c>
      <c r="C993" s="5" t="s">
        <v>13085</v>
      </c>
      <c r="D993" s="12">
        <v>1409</v>
      </c>
      <c r="E993" s="12">
        <v>1639</v>
      </c>
      <c r="F993" s="20">
        <v>0.14000000000000001</v>
      </c>
      <c r="G9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93" s="5">
        <v>3.7</v>
      </c>
      <c r="I993" s="6">
        <v>787</v>
      </c>
      <c r="J993" s="15">
        <f t="shared" si="15"/>
        <v>1289893</v>
      </c>
      <c r="K993" s="15" t="str">
        <f>IF(Table1[[#This Row],[ACTUAL PRICE]]&lt;200, "&lt;200", IF(Table1[[#This Row],[ACTUAL PRICE]]&lt;=500, "200 - 500", "&gt;500"))</f>
        <v>&gt;500</v>
      </c>
      <c r="L993" s="6">
        <f>Table1[[#This Row],[RATING]]*Table1[[#This Row],[RATING COUNT]]</f>
        <v>2911.9</v>
      </c>
      <c r="M993" s="5" t="str">
        <f>IF(Table1[[#This Row],[DISCOUNT PERCENTAGE(%)]]&gt;=50%,"YES", "NO")</f>
        <v>NO</v>
      </c>
      <c r="N993" s="12">
        <f>Table1[[#This Row],[ACTUAL PRICE]]-Table1[[#This Row],[DISCOUNTED PRICE]]/Table1[[#This Row],[ACTUAL PRICE]]*100</f>
        <v>1553.032946918853</v>
      </c>
    </row>
    <row r="994" spans="1:14" x14ac:dyDescent="0.25">
      <c r="A994" s="5" t="s">
        <v>9406</v>
      </c>
      <c r="B994" s="5" t="s">
        <v>14013</v>
      </c>
      <c r="C994" s="5" t="s">
        <v>13085</v>
      </c>
      <c r="D994" s="12">
        <v>753</v>
      </c>
      <c r="E994" s="12">
        <v>899</v>
      </c>
      <c r="F994" s="20">
        <v>0.16</v>
      </c>
      <c r="G9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994" s="5">
        <v>4.2</v>
      </c>
      <c r="I994" s="6">
        <v>18462</v>
      </c>
      <c r="J994" s="15">
        <f t="shared" si="15"/>
        <v>16597338</v>
      </c>
      <c r="K994" s="15" t="str">
        <f>IF(Table1[[#This Row],[ACTUAL PRICE]]&lt;200, "&lt;200", IF(Table1[[#This Row],[ACTUAL PRICE]]&lt;=500, "200 - 500", "&gt;500"))</f>
        <v>&gt;500</v>
      </c>
      <c r="L994" s="6">
        <f>Table1[[#This Row],[RATING]]*Table1[[#This Row],[RATING COUNT]]</f>
        <v>77540.400000000009</v>
      </c>
      <c r="M994" s="5" t="str">
        <f>IF(Table1[[#This Row],[DISCOUNT PERCENTAGE(%)]]&gt;=50%,"YES", "NO")</f>
        <v>NO</v>
      </c>
      <c r="N994" s="12">
        <f>Table1[[#This Row],[ACTUAL PRICE]]-Table1[[#This Row],[DISCOUNTED PRICE]]/Table1[[#This Row],[ACTUAL PRICE]]*100</f>
        <v>815.24026696329258</v>
      </c>
    </row>
    <row r="995" spans="1:14" x14ac:dyDescent="0.25">
      <c r="A995" s="5" t="s">
        <v>9416</v>
      </c>
      <c r="B995" s="5" t="s">
        <v>14014</v>
      </c>
      <c r="C995" s="5" t="s">
        <v>13085</v>
      </c>
      <c r="D995" s="12">
        <v>353</v>
      </c>
      <c r="E995" s="12">
        <v>1199</v>
      </c>
      <c r="F995" s="20">
        <v>0.71</v>
      </c>
      <c r="G9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995" s="5">
        <v>4.3</v>
      </c>
      <c r="I995" s="6">
        <v>629</v>
      </c>
      <c r="J995" s="15">
        <f t="shared" si="15"/>
        <v>754171</v>
      </c>
      <c r="K995" s="15" t="str">
        <f>IF(Table1[[#This Row],[ACTUAL PRICE]]&lt;200, "&lt;200", IF(Table1[[#This Row],[ACTUAL PRICE]]&lt;=500, "200 - 500", "&gt;500"))</f>
        <v>&gt;500</v>
      </c>
      <c r="L995" s="6">
        <f>Table1[[#This Row],[RATING]]*Table1[[#This Row],[RATING COUNT]]</f>
        <v>2704.7</v>
      </c>
      <c r="M995" s="5" t="str">
        <f>IF(Table1[[#This Row],[DISCOUNT PERCENTAGE(%)]]&gt;=50%,"YES", "NO")</f>
        <v>YES</v>
      </c>
      <c r="N995" s="12">
        <f>Table1[[#This Row],[ACTUAL PRICE]]-Table1[[#This Row],[DISCOUNTED PRICE]]/Table1[[#This Row],[ACTUAL PRICE]]*100</f>
        <v>1169.5587989991659</v>
      </c>
    </row>
    <row r="996" spans="1:14" x14ac:dyDescent="0.25">
      <c r="A996" s="5" t="s">
        <v>9426</v>
      </c>
      <c r="B996" s="5" t="s">
        <v>14015</v>
      </c>
      <c r="C996" s="5" t="s">
        <v>13085</v>
      </c>
      <c r="D996" s="12">
        <v>1099</v>
      </c>
      <c r="E996" s="12">
        <v>1899</v>
      </c>
      <c r="F996" s="20">
        <v>0.42</v>
      </c>
      <c r="G9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996" s="5">
        <v>4.3</v>
      </c>
      <c r="I996" s="6">
        <v>15276</v>
      </c>
      <c r="J996" s="15">
        <f t="shared" si="15"/>
        <v>29009124</v>
      </c>
      <c r="K996" s="15" t="str">
        <f>IF(Table1[[#This Row],[ACTUAL PRICE]]&lt;200, "&lt;200", IF(Table1[[#This Row],[ACTUAL PRICE]]&lt;=500, "200 - 500", "&gt;500"))</f>
        <v>&gt;500</v>
      </c>
      <c r="L996" s="6">
        <f>Table1[[#This Row],[RATING]]*Table1[[#This Row],[RATING COUNT]]</f>
        <v>65686.8</v>
      </c>
      <c r="M996" s="5" t="str">
        <f>IF(Table1[[#This Row],[DISCOUNT PERCENTAGE(%)]]&gt;=50%,"YES", "NO")</f>
        <v>NO</v>
      </c>
      <c r="N996" s="12">
        <f>Table1[[#This Row],[ACTUAL PRICE]]-Table1[[#This Row],[DISCOUNTED PRICE]]/Table1[[#This Row],[ACTUAL PRICE]]*100</f>
        <v>1841.1274354923644</v>
      </c>
    </row>
    <row r="997" spans="1:14" x14ac:dyDescent="0.25">
      <c r="A997" s="5" t="s">
        <v>9436</v>
      </c>
      <c r="B997" s="5" t="s">
        <v>14016</v>
      </c>
      <c r="C997" s="5" t="s">
        <v>13085</v>
      </c>
      <c r="D997" s="12">
        <v>8799</v>
      </c>
      <c r="E997" s="12">
        <v>11595</v>
      </c>
      <c r="F997" s="20">
        <v>0.24</v>
      </c>
      <c r="G9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97" s="5">
        <v>4.4000000000000004</v>
      </c>
      <c r="I997" s="6">
        <v>2981</v>
      </c>
      <c r="J997" s="15">
        <f t="shared" si="15"/>
        <v>34564695</v>
      </c>
      <c r="K997" s="15" t="str">
        <f>IF(Table1[[#This Row],[ACTUAL PRICE]]&lt;200, "&lt;200", IF(Table1[[#This Row],[ACTUAL PRICE]]&lt;=500, "200 - 500", "&gt;500"))</f>
        <v>&gt;500</v>
      </c>
      <c r="L997" s="6">
        <f>Table1[[#This Row],[RATING]]*Table1[[#This Row],[RATING COUNT]]</f>
        <v>13116.400000000001</v>
      </c>
      <c r="M997" s="5" t="str">
        <f>IF(Table1[[#This Row],[DISCOUNT PERCENTAGE(%)]]&gt;=50%,"YES", "NO")</f>
        <v>NO</v>
      </c>
      <c r="N997" s="12">
        <f>Table1[[#This Row],[ACTUAL PRICE]]-Table1[[#This Row],[DISCOUNTED PRICE]]/Table1[[#This Row],[ACTUAL PRICE]]*100</f>
        <v>11519.11384217335</v>
      </c>
    </row>
    <row r="998" spans="1:14" x14ac:dyDescent="0.25">
      <c r="A998" s="5" t="s">
        <v>9446</v>
      </c>
      <c r="B998" s="5" t="s">
        <v>14017</v>
      </c>
      <c r="C998" s="5" t="s">
        <v>13085</v>
      </c>
      <c r="D998" s="12">
        <v>1345</v>
      </c>
      <c r="E998" s="12">
        <v>1750</v>
      </c>
      <c r="F998" s="20">
        <v>0.23</v>
      </c>
      <c r="G9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998" s="5">
        <v>3.8</v>
      </c>
      <c r="I998" s="6">
        <v>2466</v>
      </c>
      <c r="J998" s="15">
        <f t="shared" si="15"/>
        <v>4315500</v>
      </c>
      <c r="K998" s="15" t="str">
        <f>IF(Table1[[#This Row],[ACTUAL PRICE]]&lt;200, "&lt;200", IF(Table1[[#This Row],[ACTUAL PRICE]]&lt;=500, "200 - 500", "&gt;500"))</f>
        <v>&gt;500</v>
      </c>
      <c r="L998" s="6">
        <f>Table1[[#This Row],[RATING]]*Table1[[#This Row],[RATING COUNT]]</f>
        <v>9370.7999999999993</v>
      </c>
      <c r="M998" s="5" t="str">
        <f>IF(Table1[[#This Row],[DISCOUNT PERCENTAGE(%)]]&gt;=50%,"YES", "NO")</f>
        <v>NO</v>
      </c>
      <c r="N998" s="12">
        <f>Table1[[#This Row],[ACTUAL PRICE]]-Table1[[#This Row],[DISCOUNTED PRICE]]/Table1[[#This Row],[ACTUAL PRICE]]*100</f>
        <v>1673.1428571428571</v>
      </c>
    </row>
    <row r="999" spans="1:14" x14ac:dyDescent="0.25">
      <c r="A999" s="5" t="s">
        <v>9456</v>
      </c>
      <c r="B999" s="5" t="s">
        <v>14018</v>
      </c>
      <c r="C999" s="5" t="s">
        <v>13085</v>
      </c>
      <c r="D999" s="12">
        <v>2095</v>
      </c>
      <c r="E999" s="12">
        <v>2095</v>
      </c>
      <c r="F999" s="20">
        <v>0</v>
      </c>
      <c r="G9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999" s="5">
        <v>4.5</v>
      </c>
      <c r="I999" s="6">
        <v>7949</v>
      </c>
      <c r="J999" s="15">
        <f t="shared" si="15"/>
        <v>16653155</v>
      </c>
      <c r="K999" s="15" t="str">
        <f>IF(Table1[[#This Row],[ACTUAL PRICE]]&lt;200, "&lt;200", IF(Table1[[#This Row],[ACTUAL PRICE]]&lt;=500, "200 - 500", "&gt;500"))</f>
        <v>&gt;500</v>
      </c>
      <c r="L999" s="6">
        <f>Table1[[#This Row],[RATING]]*Table1[[#This Row],[RATING COUNT]]</f>
        <v>35770.5</v>
      </c>
      <c r="M999" s="5" t="str">
        <f>IF(Table1[[#This Row],[DISCOUNT PERCENTAGE(%)]]&gt;=50%,"YES", "NO")</f>
        <v>NO</v>
      </c>
      <c r="N999" s="12">
        <f>Table1[[#This Row],[ACTUAL PRICE]]-Table1[[#This Row],[DISCOUNTED PRICE]]/Table1[[#This Row],[ACTUAL PRICE]]*100</f>
        <v>1995</v>
      </c>
    </row>
    <row r="1000" spans="1:14" x14ac:dyDescent="0.25">
      <c r="A1000" s="5" t="s">
        <v>9467</v>
      </c>
      <c r="B1000" s="5" t="s">
        <v>14019</v>
      </c>
      <c r="C1000" s="5" t="s">
        <v>13085</v>
      </c>
      <c r="D1000" s="12">
        <v>1498</v>
      </c>
      <c r="E1000" s="12">
        <v>2300</v>
      </c>
      <c r="F1000" s="20">
        <v>0.35</v>
      </c>
      <c r="G10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00" s="5">
        <v>3.8</v>
      </c>
      <c r="I1000" s="6">
        <v>95</v>
      </c>
      <c r="J1000" s="15">
        <f t="shared" si="15"/>
        <v>218500</v>
      </c>
      <c r="K1000" s="15" t="str">
        <f>IF(Table1[[#This Row],[ACTUAL PRICE]]&lt;200, "&lt;200", IF(Table1[[#This Row],[ACTUAL PRICE]]&lt;=500, "200 - 500", "&gt;500"))</f>
        <v>&gt;500</v>
      </c>
      <c r="L1000" s="6">
        <f>Table1[[#This Row],[RATING]]*Table1[[#This Row],[RATING COUNT]]</f>
        <v>361</v>
      </c>
      <c r="M1000" s="5" t="str">
        <f>IF(Table1[[#This Row],[DISCOUNT PERCENTAGE(%)]]&gt;=50%,"YES", "NO")</f>
        <v>NO</v>
      </c>
      <c r="N1000" s="12">
        <f>Table1[[#This Row],[ACTUAL PRICE]]-Table1[[#This Row],[DISCOUNTED PRICE]]/Table1[[#This Row],[ACTUAL PRICE]]*100</f>
        <v>2234.8695652173915</v>
      </c>
    </row>
    <row r="1001" spans="1:14" x14ac:dyDescent="0.25">
      <c r="A1001" s="5" t="s">
        <v>9477</v>
      </c>
      <c r="B1001" s="5" t="s">
        <v>14020</v>
      </c>
      <c r="C1001" s="5" t="s">
        <v>13085</v>
      </c>
      <c r="D1001" s="12">
        <v>2199</v>
      </c>
      <c r="E1001" s="12">
        <v>2990</v>
      </c>
      <c r="F1001" s="20">
        <v>0.26</v>
      </c>
      <c r="G10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01" s="5">
        <v>3.8</v>
      </c>
      <c r="I1001" s="6">
        <v>1558</v>
      </c>
      <c r="J1001" s="15">
        <f t="shared" si="15"/>
        <v>4658420</v>
      </c>
      <c r="K1001" s="15" t="str">
        <f>IF(Table1[[#This Row],[ACTUAL PRICE]]&lt;200, "&lt;200", IF(Table1[[#This Row],[ACTUAL PRICE]]&lt;=500, "200 - 500", "&gt;500"))</f>
        <v>&gt;500</v>
      </c>
      <c r="L1001" s="6">
        <f>Table1[[#This Row],[RATING]]*Table1[[#This Row],[RATING COUNT]]</f>
        <v>5920.4</v>
      </c>
      <c r="M1001" s="5" t="str">
        <f>IF(Table1[[#This Row],[DISCOUNT PERCENTAGE(%)]]&gt;=50%,"YES", "NO")</f>
        <v>NO</v>
      </c>
      <c r="N1001" s="12">
        <f>Table1[[#This Row],[ACTUAL PRICE]]-Table1[[#This Row],[DISCOUNTED PRICE]]/Table1[[#This Row],[ACTUAL PRICE]]*100</f>
        <v>2916.4548494983278</v>
      </c>
    </row>
    <row r="1002" spans="1:14" x14ac:dyDescent="0.25">
      <c r="A1002" s="5" t="s">
        <v>9488</v>
      </c>
      <c r="B1002" s="5" t="s">
        <v>14021</v>
      </c>
      <c r="C1002" s="5" t="s">
        <v>13085</v>
      </c>
      <c r="D1002" s="12">
        <v>3699</v>
      </c>
      <c r="E1002" s="12">
        <v>4295</v>
      </c>
      <c r="F1002" s="20">
        <v>0.14000000000000001</v>
      </c>
      <c r="G10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02" s="5">
        <v>4.0999999999999996</v>
      </c>
      <c r="I1002" s="6">
        <v>26543</v>
      </c>
      <c r="J1002" s="15">
        <f t="shared" si="15"/>
        <v>114002185</v>
      </c>
      <c r="K1002" s="15" t="str">
        <f>IF(Table1[[#This Row],[ACTUAL PRICE]]&lt;200, "&lt;200", IF(Table1[[#This Row],[ACTUAL PRICE]]&lt;=500, "200 - 500", "&gt;500"))</f>
        <v>&gt;500</v>
      </c>
      <c r="L1002" s="6">
        <f>Table1[[#This Row],[RATING]]*Table1[[#This Row],[RATING COUNT]]</f>
        <v>108826.29999999999</v>
      </c>
      <c r="M1002" s="5" t="str">
        <f>IF(Table1[[#This Row],[DISCOUNT PERCENTAGE(%)]]&gt;=50%,"YES", "NO")</f>
        <v>NO</v>
      </c>
      <c r="N1002" s="12">
        <f>Table1[[#This Row],[ACTUAL PRICE]]-Table1[[#This Row],[DISCOUNTED PRICE]]/Table1[[#This Row],[ACTUAL PRICE]]*100</f>
        <v>4208.876600698487</v>
      </c>
    </row>
    <row r="1003" spans="1:14" x14ac:dyDescent="0.25">
      <c r="A1003" s="5" t="s">
        <v>9498</v>
      </c>
      <c r="B1003" s="5" t="s">
        <v>14022</v>
      </c>
      <c r="C1003" s="5" t="s">
        <v>13085</v>
      </c>
      <c r="D1003" s="12">
        <v>177</v>
      </c>
      <c r="E1003" s="12">
        <v>199</v>
      </c>
      <c r="F1003" s="20">
        <v>0.11</v>
      </c>
      <c r="G10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03" s="5">
        <v>4.0999999999999996</v>
      </c>
      <c r="I1003" s="6">
        <v>3688</v>
      </c>
      <c r="J1003" s="15">
        <f t="shared" si="15"/>
        <v>733912</v>
      </c>
      <c r="K1003" s="15" t="str">
        <f>IF(Table1[[#This Row],[ACTUAL PRICE]]&lt;200, "&lt;200", IF(Table1[[#This Row],[ACTUAL PRICE]]&lt;=500, "200 - 500", "&gt;500"))</f>
        <v>&lt;200</v>
      </c>
      <c r="L1003" s="6">
        <f>Table1[[#This Row],[RATING]]*Table1[[#This Row],[RATING COUNT]]</f>
        <v>15120.8</v>
      </c>
      <c r="M1003" s="5" t="str">
        <f>IF(Table1[[#This Row],[DISCOUNT PERCENTAGE(%)]]&gt;=50%,"YES", "NO")</f>
        <v>NO</v>
      </c>
      <c r="N1003" s="12">
        <f>Table1[[#This Row],[ACTUAL PRICE]]-Table1[[#This Row],[DISCOUNTED PRICE]]/Table1[[#This Row],[ACTUAL PRICE]]*100</f>
        <v>110.05527638190955</v>
      </c>
    </row>
    <row r="1004" spans="1:14" x14ac:dyDescent="0.25">
      <c r="A1004" s="5" t="s">
        <v>9508</v>
      </c>
      <c r="B1004" s="5" t="s">
        <v>14023</v>
      </c>
      <c r="C1004" s="5" t="s">
        <v>13085</v>
      </c>
      <c r="D1004" s="12">
        <v>1149</v>
      </c>
      <c r="E1004" s="12">
        <v>2499</v>
      </c>
      <c r="F1004" s="20">
        <v>0.54</v>
      </c>
      <c r="G10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04" s="5">
        <v>3.8</v>
      </c>
      <c r="I1004" s="6">
        <v>4383</v>
      </c>
      <c r="J1004" s="15">
        <f t="shared" si="15"/>
        <v>10953117</v>
      </c>
      <c r="K1004" s="15" t="str">
        <f>IF(Table1[[#This Row],[ACTUAL PRICE]]&lt;200, "&lt;200", IF(Table1[[#This Row],[ACTUAL PRICE]]&lt;=500, "200 - 500", "&gt;500"))</f>
        <v>&gt;500</v>
      </c>
      <c r="L1004" s="6">
        <f>Table1[[#This Row],[RATING]]*Table1[[#This Row],[RATING COUNT]]</f>
        <v>16655.399999999998</v>
      </c>
      <c r="M1004" s="5" t="str">
        <f>IF(Table1[[#This Row],[DISCOUNT PERCENTAGE(%)]]&gt;=50%,"YES", "NO")</f>
        <v>YES</v>
      </c>
      <c r="N1004" s="12">
        <f>Table1[[#This Row],[ACTUAL PRICE]]-Table1[[#This Row],[DISCOUNTED PRICE]]/Table1[[#This Row],[ACTUAL PRICE]]*100</f>
        <v>2453.0216086434575</v>
      </c>
    </row>
    <row r="1005" spans="1:14" x14ac:dyDescent="0.25">
      <c r="A1005" s="5" t="s">
        <v>9518</v>
      </c>
      <c r="B1005" s="5" t="s">
        <v>14024</v>
      </c>
      <c r="C1005" s="5" t="s">
        <v>13085</v>
      </c>
      <c r="D1005" s="12">
        <v>244</v>
      </c>
      <c r="E1005" s="12">
        <v>499</v>
      </c>
      <c r="F1005" s="20">
        <v>0.51</v>
      </c>
      <c r="G10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05" s="5">
        <v>3.3</v>
      </c>
      <c r="I1005" s="6">
        <v>478</v>
      </c>
      <c r="J1005" s="15">
        <f t="shared" si="15"/>
        <v>238522</v>
      </c>
      <c r="K1005" s="15" t="str">
        <f>IF(Table1[[#This Row],[ACTUAL PRICE]]&lt;200, "&lt;200", IF(Table1[[#This Row],[ACTUAL PRICE]]&lt;=500, "200 - 500", "&gt;500"))</f>
        <v>200 - 500</v>
      </c>
      <c r="L1005" s="6">
        <f>Table1[[#This Row],[RATING]]*Table1[[#This Row],[RATING COUNT]]</f>
        <v>1577.3999999999999</v>
      </c>
      <c r="M1005" s="5" t="str">
        <f>IF(Table1[[#This Row],[DISCOUNT PERCENTAGE(%)]]&gt;=50%,"YES", "NO")</f>
        <v>YES</v>
      </c>
      <c r="N1005" s="12">
        <f>Table1[[#This Row],[ACTUAL PRICE]]-Table1[[#This Row],[DISCOUNTED PRICE]]/Table1[[#This Row],[ACTUAL PRICE]]*100</f>
        <v>450.10220440881761</v>
      </c>
    </row>
    <row r="1006" spans="1:14" x14ac:dyDescent="0.25">
      <c r="A1006" s="5" t="s">
        <v>9529</v>
      </c>
      <c r="B1006" s="5" t="s">
        <v>14025</v>
      </c>
      <c r="C1006" s="5" t="s">
        <v>13085</v>
      </c>
      <c r="D1006" s="12">
        <v>1959</v>
      </c>
      <c r="E1006" s="12">
        <v>2400</v>
      </c>
      <c r="F1006" s="20">
        <v>0.18</v>
      </c>
      <c r="G10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06" s="5">
        <v>4</v>
      </c>
      <c r="I1006" s="6">
        <v>237</v>
      </c>
      <c r="J1006" s="15">
        <f t="shared" si="15"/>
        <v>568800</v>
      </c>
      <c r="K1006" s="15" t="str">
        <f>IF(Table1[[#This Row],[ACTUAL PRICE]]&lt;200, "&lt;200", IF(Table1[[#This Row],[ACTUAL PRICE]]&lt;=500, "200 - 500", "&gt;500"))</f>
        <v>&gt;500</v>
      </c>
      <c r="L1006" s="6">
        <f>Table1[[#This Row],[RATING]]*Table1[[#This Row],[RATING COUNT]]</f>
        <v>948</v>
      </c>
      <c r="M1006" s="5" t="str">
        <f>IF(Table1[[#This Row],[DISCOUNT PERCENTAGE(%)]]&gt;=50%,"YES", "NO")</f>
        <v>NO</v>
      </c>
      <c r="N1006" s="12">
        <f>Table1[[#This Row],[ACTUAL PRICE]]-Table1[[#This Row],[DISCOUNTED PRICE]]/Table1[[#This Row],[ACTUAL PRICE]]*100</f>
        <v>2318.375</v>
      </c>
    </row>
    <row r="1007" spans="1:14" x14ac:dyDescent="0.25">
      <c r="A1007" s="5" t="s">
        <v>9539</v>
      </c>
      <c r="B1007" s="5" t="s">
        <v>14026</v>
      </c>
      <c r="C1007" s="5" t="s">
        <v>13085</v>
      </c>
      <c r="D1007" s="12">
        <v>319</v>
      </c>
      <c r="E1007" s="12">
        <v>749</v>
      </c>
      <c r="F1007" s="20">
        <v>0.56999999999999995</v>
      </c>
      <c r="G10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07" s="5">
        <v>4.5999999999999996</v>
      </c>
      <c r="I1007" s="6">
        <v>124</v>
      </c>
      <c r="J1007" s="15">
        <f t="shared" si="15"/>
        <v>92876</v>
      </c>
      <c r="K1007" s="15" t="str">
        <f>IF(Table1[[#This Row],[ACTUAL PRICE]]&lt;200, "&lt;200", IF(Table1[[#This Row],[ACTUAL PRICE]]&lt;=500, "200 - 500", "&gt;500"))</f>
        <v>&gt;500</v>
      </c>
      <c r="L1007" s="6">
        <f>Table1[[#This Row],[RATING]]*Table1[[#This Row],[RATING COUNT]]</f>
        <v>570.4</v>
      </c>
      <c r="M1007" s="5" t="str">
        <f>IF(Table1[[#This Row],[DISCOUNT PERCENTAGE(%)]]&gt;=50%,"YES", "NO")</f>
        <v>YES</v>
      </c>
      <c r="N1007" s="12">
        <f>Table1[[#This Row],[ACTUAL PRICE]]-Table1[[#This Row],[DISCOUNTED PRICE]]/Table1[[#This Row],[ACTUAL PRICE]]*100</f>
        <v>706.40987983978641</v>
      </c>
    </row>
    <row r="1008" spans="1:14" x14ac:dyDescent="0.25">
      <c r="A1008" s="5" t="s">
        <v>9549</v>
      </c>
      <c r="B1008" s="5" t="s">
        <v>14027</v>
      </c>
      <c r="C1008" s="5" t="s">
        <v>13085</v>
      </c>
      <c r="D1008" s="12">
        <v>1499</v>
      </c>
      <c r="E1008" s="12">
        <v>1775</v>
      </c>
      <c r="F1008" s="20">
        <v>0.16</v>
      </c>
      <c r="G10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08" s="5">
        <v>3.9</v>
      </c>
      <c r="I1008" s="6">
        <v>14667</v>
      </c>
      <c r="J1008" s="15">
        <f t="shared" si="15"/>
        <v>26033925</v>
      </c>
      <c r="K1008" s="15" t="str">
        <f>IF(Table1[[#This Row],[ACTUAL PRICE]]&lt;200, "&lt;200", IF(Table1[[#This Row],[ACTUAL PRICE]]&lt;=500, "200 - 500", "&gt;500"))</f>
        <v>&gt;500</v>
      </c>
      <c r="L1008" s="6">
        <f>Table1[[#This Row],[RATING]]*Table1[[#This Row],[RATING COUNT]]</f>
        <v>57201.299999999996</v>
      </c>
      <c r="M1008" s="5" t="str">
        <f>IF(Table1[[#This Row],[DISCOUNT PERCENTAGE(%)]]&gt;=50%,"YES", "NO")</f>
        <v>NO</v>
      </c>
      <c r="N1008" s="12">
        <f>Table1[[#This Row],[ACTUAL PRICE]]-Table1[[#This Row],[DISCOUNTED PRICE]]/Table1[[#This Row],[ACTUAL PRICE]]*100</f>
        <v>1690.5492957746478</v>
      </c>
    </row>
    <row r="1009" spans="1:14" x14ac:dyDescent="0.25">
      <c r="A1009" s="5" t="s">
        <v>9559</v>
      </c>
      <c r="B1009" s="5" t="s">
        <v>14028</v>
      </c>
      <c r="C1009" s="5" t="s">
        <v>13085</v>
      </c>
      <c r="D1009" s="12">
        <v>469</v>
      </c>
      <c r="E1009" s="12">
        <v>1599</v>
      </c>
      <c r="F1009" s="20">
        <v>0.71</v>
      </c>
      <c r="G10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09" s="5">
        <v>3.7</v>
      </c>
      <c r="I1009" s="6">
        <v>6</v>
      </c>
      <c r="J1009" s="15">
        <f t="shared" si="15"/>
        <v>9594</v>
      </c>
      <c r="K1009" s="15" t="str">
        <f>IF(Table1[[#This Row],[ACTUAL PRICE]]&lt;200, "&lt;200", IF(Table1[[#This Row],[ACTUAL PRICE]]&lt;=500, "200 - 500", "&gt;500"))</f>
        <v>&gt;500</v>
      </c>
      <c r="L1009" s="6">
        <f>Table1[[#This Row],[RATING]]*Table1[[#This Row],[RATING COUNT]]</f>
        <v>22.200000000000003</v>
      </c>
      <c r="M1009" s="5" t="str">
        <f>IF(Table1[[#This Row],[DISCOUNT PERCENTAGE(%)]]&gt;=50%,"YES", "NO")</f>
        <v>YES</v>
      </c>
      <c r="N1009" s="12">
        <f>Table1[[#This Row],[ACTUAL PRICE]]-Table1[[#This Row],[DISCOUNTED PRICE]]/Table1[[#This Row],[ACTUAL PRICE]]*100</f>
        <v>1569.6691682301439</v>
      </c>
    </row>
    <row r="1010" spans="1:14" x14ac:dyDescent="0.25">
      <c r="A1010" s="5" t="s">
        <v>9569</v>
      </c>
      <c r="B1010" s="5" t="s">
        <v>14029</v>
      </c>
      <c r="C1010" s="5" t="s">
        <v>13085</v>
      </c>
      <c r="D1010" s="12">
        <v>1099</v>
      </c>
      <c r="E1010" s="12">
        <v>1795</v>
      </c>
      <c r="F1010" s="20">
        <v>0.39</v>
      </c>
      <c r="G10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10" s="5">
        <v>4.2</v>
      </c>
      <c r="I1010" s="6">
        <v>4244</v>
      </c>
      <c r="J1010" s="15">
        <f t="shared" si="15"/>
        <v>7617980</v>
      </c>
      <c r="K1010" s="15" t="str">
        <f>IF(Table1[[#This Row],[ACTUAL PRICE]]&lt;200, "&lt;200", IF(Table1[[#This Row],[ACTUAL PRICE]]&lt;=500, "200 - 500", "&gt;500"))</f>
        <v>&gt;500</v>
      </c>
      <c r="L1010" s="6">
        <f>Table1[[#This Row],[RATING]]*Table1[[#This Row],[RATING COUNT]]</f>
        <v>17824.8</v>
      </c>
      <c r="M1010" s="5" t="str">
        <f>IF(Table1[[#This Row],[DISCOUNT PERCENTAGE(%)]]&gt;=50%,"YES", "NO")</f>
        <v>NO</v>
      </c>
      <c r="N1010" s="12">
        <f>Table1[[#This Row],[ACTUAL PRICE]]-Table1[[#This Row],[DISCOUNTED PRICE]]/Table1[[#This Row],[ACTUAL PRICE]]*100</f>
        <v>1733.7743732590529</v>
      </c>
    </row>
    <row r="1011" spans="1:14" x14ac:dyDescent="0.25">
      <c r="A1011" s="5" t="s">
        <v>9579</v>
      </c>
      <c r="B1011" s="5" t="s">
        <v>14030</v>
      </c>
      <c r="C1011" s="5" t="s">
        <v>13085</v>
      </c>
      <c r="D1011" s="12">
        <v>9590</v>
      </c>
      <c r="E1011" s="12">
        <v>15999</v>
      </c>
      <c r="F1011" s="20">
        <v>0.4</v>
      </c>
      <c r="G10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11" s="5">
        <v>4.0999999999999996</v>
      </c>
      <c r="I1011" s="6">
        <v>1017</v>
      </c>
      <c r="J1011" s="15">
        <f t="shared" si="15"/>
        <v>16270983</v>
      </c>
      <c r="K1011" s="15" t="str">
        <f>IF(Table1[[#This Row],[ACTUAL PRICE]]&lt;200, "&lt;200", IF(Table1[[#This Row],[ACTUAL PRICE]]&lt;=500, "200 - 500", "&gt;500"))</f>
        <v>&gt;500</v>
      </c>
      <c r="L1011" s="6">
        <f>Table1[[#This Row],[RATING]]*Table1[[#This Row],[RATING COUNT]]</f>
        <v>4169.7</v>
      </c>
      <c r="M1011" s="5" t="str">
        <f>IF(Table1[[#This Row],[DISCOUNT PERCENTAGE(%)]]&gt;=50%,"YES", "NO")</f>
        <v>NO</v>
      </c>
      <c r="N1011" s="12">
        <f>Table1[[#This Row],[ACTUAL PRICE]]-Table1[[#This Row],[DISCOUNTED PRICE]]/Table1[[#This Row],[ACTUAL PRICE]]*100</f>
        <v>15939.058753672105</v>
      </c>
    </row>
    <row r="1012" spans="1:14" x14ac:dyDescent="0.25">
      <c r="A1012" s="5" t="s">
        <v>9589</v>
      </c>
      <c r="B1012" s="5" t="s">
        <v>14031</v>
      </c>
      <c r="C1012" s="5" t="s">
        <v>13085</v>
      </c>
      <c r="D1012" s="12">
        <v>999</v>
      </c>
      <c r="E1012" s="12">
        <v>1490</v>
      </c>
      <c r="F1012" s="20">
        <v>0.33</v>
      </c>
      <c r="G10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12" s="5">
        <v>4.0999999999999996</v>
      </c>
      <c r="I1012" s="6">
        <v>12999</v>
      </c>
      <c r="J1012" s="15">
        <f t="shared" si="15"/>
        <v>19368510</v>
      </c>
      <c r="K1012" s="15" t="str">
        <f>IF(Table1[[#This Row],[ACTUAL PRICE]]&lt;200, "&lt;200", IF(Table1[[#This Row],[ACTUAL PRICE]]&lt;=500, "200 - 500", "&gt;500"))</f>
        <v>&gt;500</v>
      </c>
      <c r="L1012" s="6">
        <f>Table1[[#This Row],[RATING]]*Table1[[#This Row],[RATING COUNT]]</f>
        <v>53295.899999999994</v>
      </c>
      <c r="M1012" s="5" t="str">
        <f>IF(Table1[[#This Row],[DISCOUNT PERCENTAGE(%)]]&gt;=50%,"YES", "NO")</f>
        <v>NO</v>
      </c>
      <c r="N1012" s="12">
        <f>Table1[[#This Row],[ACTUAL PRICE]]-Table1[[#This Row],[DISCOUNTED PRICE]]/Table1[[#This Row],[ACTUAL PRICE]]*100</f>
        <v>1422.9530201342282</v>
      </c>
    </row>
    <row r="1013" spans="1:14" x14ac:dyDescent="0.25">
      <c r="A1013" s="5" t="s">
        <v>9600</v>
      </c>
      <c r="B1013" s="5" t="s">
        <v>14032</v>
      </c>
      <c r="C1013" s="5" t="s">
        <v>13085</v>
      </c>
      <c r="D1013" s="12">
        <v>1299</v>
      </c>
      <c r="E1013" s="12">
        <v>1999</v>
      </c>
      <c r="F1013" s="20">
        <v>0.35</v>
      </c>
      <c r="G10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13" s="5">
        <v>3.8</v>
      </c>
      <c r="I1013" s="6">
        <v>311</v>
      </c>
      <c r="J1013" s="15">
        <f t="shared" si="15"/>
        <v>621689</v>
      </c>
      <c r="K1013" s="15" t="str">
        <f>IF(Table1[[#This Row],[ACTUAL PRICE]]&lt;200, "&lt;200", IF(Table1[[#This Row],[ACTUAL PRICE]]&lt;=500, "200 - 500", "&gt;500"))</f>
        <v>&gt;500</v>
      </c>
      <c r="L1013" s="6">
        <f>Table1[[#This Row],[RATING]]*Table1[[#This Row],[RATING COUNT]]</f>
        <v>1181.8</v>
      </c>
      <c r="M1013" s="5" t="str">
        <f>IF(Table1[[#This Row],[DISCOUNT PERCENTAGE(%)]]&gt;=50%,"YES", "NO")</f>
        <v>NO</v>
      </c>
      <c r="N1013" s="12">
        <f>Table1[[#This Row],[ACTUAL PRICE]]-Table1[[#This Row],[DISCOUNTED PRICE]]/Table1[[#This Row],[ACTUAL PRICE]]*100</f>
        <v>1934.0175087543771</v>
      </c>
    </row>
    <row r="1014" spans="1:14" x14ac:dyDescent="0.25">
      <c r="A1014" s="5" t="s">
        <v>9610</v>
      </c>
      <c r="B1014" s="5" t="s">
        <v>14033</v>
      </c>
      <c r="C1014" s="5" t="s">
        <v>13085</v>
      </c>
      <c r="D1014" s="12">
        <v>292</v>
      </c>
      <c r="E1014" s="12">
        <v>499</v>
      </c>
      <c r="F1014" s="20">
        <v>0.41</v>
      </c>
      <c r="G10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14" s="5">
        <v>4.0999999999999996</v>
      </c>
      <c r="I1014" s="6">
        <v>4238</v>
      </c>
      <c r="J1014" s="15">
        <f t="shared" si="15"/>
        <v>2114762</v>
      </c>
      <c r="K1014" s="15" t="str">
        <f>IF(Table1[[#This Row],[ACTUAL PRICE]]&lt;200, "&lt;200", IF(Table1[[#This Row],[ACTUAL PRICE]]&lt;=500, "200 - 500", "&gt;500"))</f>
        <v>200 - 500</v>
      </c>
      <c r="L1014" s="6">
        <f>Table1[[#This Row],[RATING]]*Table1[[#This Row],[RATING COUNT]]</f>
        <v>17375.8</v>
      </c>
      <c r="M1014" s="5" t="str">
        <f>IF(Table1[[#This Row],[DISCOUNT PERCENTAGE(%)]]&gt;=50%,"YES", "NO")</f>
        <v>NO</v>
      </c>
      <c r="N1014" s="12">
        <f>Table1[[#This Row],[ACTUAL PRICE]]-Table1[[#This Row],[DISCOUNTED PRICE]]/Table1[[#This Row],[ACTUAL PRICE]]*100</f>
        <v>440.4829659318637</v>
      </c>
    </row>
    <row r="1015" spans="1:14" x14ac:dyDescent="0.25">
      <c r="A1015" s="5" t="s">
        <v>9621</v>
      </c>
      <c r="B1015" s="5" t="s">
        <v>14034</v>
      </c>
      <c r="C1015" s="5" t="s">
        <v>13085</v>
      </c>
      <c r="D1015" s="12">
        <v>160</v>
      </c>
      <c r="E1015" s="12">
        <v>299</v>
      </c>
      <c r="F1015" s="20">
        <v>0.46</v>
      </c>
      <c r="G10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15" s="5">
        <v>4.5999999999999996</v>
      </c>
      <c r="I1015" s="6">
        <v>2781</v>
      </c>
      <c r="J1015" s="15">
        <f t="shared" si="15"/>
        <v>831519</v>
      </c>
      <c r="K1015" s="15" t="str">
        <f>IF(Table1[[#This Row],[ACTUAL PRICE]]&lt;200, "&lt;200", IF(Table1[[#This Row],[ACTUAL PRICE]]&lt;=500, "200 - 500", "&gt;500"))</f>
        <v>200 - 500</v>
      </c>
      <c r="L1015" s="6">
        <f>Table1[[#This Row],[RATING]]*Table1[[#This Row],[RATING COUNT]]</f>
        <v>12792.599999999999</v>
      </c>
      <c r="M1015" s="5" t="str">
        <f>IF(Table1[[#This Row],[DISCOUNT PERCENTAGE(%)]]&gt;=50%,"YES", "NO")</f>
        <v>NO</v>
      </c>
      <c r="N1015" s="12">
        <f>Table1[[#This Row],[ACTUAL PRICE]]-Table1[[#This Row],[DISCOUNTED PRICE]]/Table1[[#This Row],[ACTUAL PRICE]]*100</f>
        <v>245.48829431438128</v>
      </c>
    </row>
    <row r="1016" spans="1:14" x14ac:dyDescent="0.25">
      <c r="A1016" s="5" t="s">
        <v>9631</v>
      </c>
      <c r="B1016" s="5" t="s">
        <v>14035</v>
      </c>
      <c r="C1016" s="5" t="s">
        <v>13085</v>
      </c>
      <c r="D1016" s="12">
        <v>600</v>
      </c>
      <c r="E1016" s="12">
        <v>600</v>
      </c>
      <c r="F1016" s="20">
        <v>0</v>
      </c>
      <c r="G10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16" s="5">
        <v>4.0999999999999996</v>
      </c>
      <c r="I1016" s="6">
        <v>10907</v>
      </c>
      <c r="J1016" s="15">
        <f t="shared" si="15"/>
        <v>6544200</v>
      </c>
      <c r="K1016" s="15" t="str">
        <f>IF(Table1[[#This Row],[ACTUAL PRICE]]&lt;200, "&lt;200", IF(Table1[[#This Row],[ACTUAL PRICE]]&lt;=500, "200 - 500", "&gt;500"))</f>
        <v>&gt;500</v>
      </c>
      <c r="L1016" s="6">
        <f>Table1[[#This Row],[RATING]]*Table1[[#This Row],[RATING COUNT]]</f>
        <v>44718.7</v>
      </c>
      <c r="M1016" s="5" t="str">
        <f>IF(Table1[[#This Row],[DISCOUNT PERCENTAGE(%)]]&gt;=50%,"YES", "NO")</f>
        <v>NO</v>
      </c>
      <c r="N1016" s="12">
        <f>Table1[[#This Row],[ACTUAL PRICE]]-Table1[[#This Row],[DISCOUNTED PRICE]]/Table1[[#This Row],[ACTUAL PRICE]]*100</f>
        <v>500</v>
      </c>
    </row>
    <row r="1017" spans="1:14" x14ac:dyDescent="0.25">
      <c r="A1017" s="5" t="s">
        <v>9642</v>
      </c>
      <c r="B1017" s="5" t="s">
        <v>14035</v>
      </c>
      <c r="C1017" s="5" t="s">
        <v>13085</v>
      </c>
      <c r="D1017" s="12">
        <v>1130</v>
      </c>
      <c r="E1017" s="12">
        <v>1130</v>
      </c>
      <c r="F1017" s="20">
        <v>0</v>
      </c>
      <c r="G10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17" s="5">
        <v>4.2</v>
      </c>
      <c r="I1017" s="6">
        <v>13250</v>
      </c>
      <c r="J1017" s="15">
        <f t="shared" si="15"/>
        <v>14972500</v>
      </c>
      <c r="K1017" s="15" t="str">
        <f>IF(Table1[[#This Row],[ACTUAL PRICE]]&lt;200, "&lt;200", IF(Table1[[#This Row],[ACTUAL PRICE]]&lt;=500, "200 - 500", "&gt;500"))</f>
        <v>&gt;500</v>
      </c>
      <c r="L1017" s="6">
        <f>Table1[[#This Row],[RATING]]*Table1[[#This Row],[RATING COUNT]]</f>
        <v>55650</v>
      </c>
      <c r="M1017" s="5" t="str">
        <f>IF(Table1[[#This Row],[DISCOUNT PERCENTAGE(%)]]&gt;=50%,"YES", "NO")</f>
        <v>NO</v>
      </c>
      <c r="N1017" s="12">
        <f>Table1[[#This Row],[ACTUAL PRICE]]-Table1[[#This Row],[DISCOUNTED PRICE]]/Table1[[#This Row],[ACTUAL PRICE]]*100</f>
        <v>1030</v>
      </c>
    </row>
    <row r="1018" spans="1:14" x14ac:dyDescent="0.25">
      <c r="A1018" s="5" t="s">
        <v>9653</v>
      </c>
      <c r="B1018" s="5" t="s">
        <v>14036</v>
      </c>
      <c r="C1018" s="5" t="s">
        <v>13085</v>
      </c>
      <c r="D1018" s="12">
        <v>3249</v>
      </c>
      <c r="E1018" s="12">
        <v>6295</v>
      </c>
      <c r="F1018" s="20">
        <v>0.48</v>
      </c>
      <c r="G10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18" s="5">
        <v>3.9</v>
      </c>
      <c r="I1018" s="6">
        <v>43070</v>
      </c>
      <c r="J1018" s="15">
        <f t="shared" si="15"/>
        <v>271125650</v>
      </c>
      <c r="K1018" s="15" t="str">
        <f>IF(Table1[[#This Row],[ACTUAL PRICE]]&lt;200, "&lt;200", IF(Table1[[#This Row],[ACTUAL PRICE]]&lt;=500, "200 - 500", "&gt;500"))</f>
        <v>&gt;500</v>
      </c>
      <c r="L1018" s="6">
        <f>Table1[[#This Row],[RATING]]*Table1[[#This Row],[RATING COUNT]]</f>
        <v>167973</v>
      </c>
      <c r="M1018" s="5" t="str">
        <f>IF(Table1[[#This Row],[DISCOUNT PERCENTAGE(%)]]&gt;=50%,"YES", "NO")</f>
        <v>NO</v>
      </c>
      <c r="N1018" s="12">
        <f>Table1[[#This Row],[ACTUAL PRICE]]-Table1[[#This Row],[DISCOUNTED PRICE]]/Table1[[#This Row],[ACTUAL PRICE]]*100</f>
        <v>6243.3876092136616</v>
      </c>
    </row>
    <row r="1019" spans="1:14" x14ac:dyDescent="0.25">
      <c r="A1019" s="5" t="s">
        <v>9663</v>
      </c>
      <c r="B1019" s="5" t="s">
        <v>14037</v>
      </c>
      <c r="C1019" s="5" t="s">
        <v>13085</v>
      </c>
      <c r="D1019" s="12">
        <v>3599</v>
      </c>
      <c r="E1019" s="12">
        <v>9455</v>
      </c>
      <c r="F1019" s="20">
        <v>0.62</v>
      </c>
      <c r="G10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19" s="5">
        <v>4.0999999999999996</v>
      </c>
      <c r="I1019" s="6">
        <v>11828</v>
      </c>
      <c r="J1019" s="15">
        <f t="shared" si="15"/>
        <v>111833740</v>
      </c>
      <c r="K1019" s="15" t="str">
        <f>IF(Table1[[#This Row],[ACTUAL PRICE]]&lt;200, "&lt;200", IF(Table1[[#This Row],[ACTUAL PRICE]]&lt;=500, "200 - 500", "&gt;500"))</f>
        <v>&gt;500</v>
      </c>
      <c r="L1019" s="6">
        <f>Table1[[#This Row],[RATING]]*Table1[[#This Row],[RATING COUNT]]</f>
        <v>48494.799999999996</v>
      </c>
      <c r="M1019" s="5" t="str">
        <f>IF(Table1[[#This Row],[DISCOUNT PERCENTAGE(%)]]&gt;=50%,"YES", "NO")</f>
        <v>YES</v>
      </c>
      <c r="N1019" s="12">
        <f>Table1[[#This Row],[ACTUAL PRICE]]-Table1[[#This Row],[DISCOUNTED PRICE]]/Table1[[#This Row],[ACTUAL PRICE]]*100</f>
        <v>9416.9354838709678</v>
      </c>
    </row>
    <row r="1020" spans="1:14" x14ac:dyDescent="0.25">
      <c r="A1020" s="5" t="s">
        <v>9673</v>
      </c>
      <c r="B1020" s="5" t="s">
        <v>14038</v>
      </c>
      <c r="C1020" s="5" t="s">
        <v>13085</v>
      </c>
      <c r="D1020" s="12">
        <v>368</v>
      </c>
      <c r="E1020" s="12">
        <v>699</v>
      </c>
      <c r="F1020" s="20">
        <v>0.47</v>
      </c>
      <c r="G10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20" s="5">
        <v>4.0999999999999996</v>
      </c>
      <c r="I1020" s="6">
        <v>1240</v>
      </c>
      <c r="J1020" s="15">
        <f t="shared" si="15"/>
        <v>866760</v>
      </c>
      <c r="K1020" s="15" t="str">
        <f>IF(Table1[[#This Row],[ACTUAL PRICE]]&lt;200, "&lt;200", IF(Table1[[#This Row],[ACTUAL PRICE]]&lt;=500, "200 - 500", "&gt;500"))</f>
        <v>&gt;500</v>
      </c>
      <c r="L1020" s="6">
        <f>Table1[[#This Row],[RATING]]*Table1[[#This Row],[RATING COUNT]]</f>
        <v>5084</v>
      </c>
      <c r="M1020" s="5" t="str">
        <f>IF(Table1[[#This Row],[DISCOUNT PERCENTAGE(%)]]&gt;=50%,"YES", "NO")</f>
        <v>NO</v>
      </c>
      <c r="N1020" s="12">
        <f>Table1[[#This Row],[ACTUAL PRICE]]-Table1[[#This Row],[DISCOUNTED PRICE]]/Table1[[#This Row],[ACTUAL PRICE]]*100</f>
        <v>646.35336194563661</v>
      </c>
    </row>
    <row r="1021" spans="1:14" x14ac:dyDescent="0.25">
      <c r="A1021" s="5" t="s">
        <v>9683</v>
      </c>
      <c r="B1021" s="5" t="s">
        <v>14039</v>
      </c>
      <c r="C1021" s="5" t="s">
        <v>13085</v>
      </c>
      <c r="D1021" s="12">
        <v>3199</v>
      </c>
      <c r="E1021" s="12">
        <v>4999</v>
      </c>
      <c r="F1021" s="20">
        <v>0.36</v>
      </c>
      <c r="G10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21" s="5">
        <v>4</v>
      </c>
      <c r="I1021" s="6">
        <v>20869</v>
      </c>
      <c r="J1021" s="15">
        <f t="shared" si="15"/>
        <v>104324131</v>
      </c>
      <c r="K1021" s="15" t="str">
        <f>IF(Table1[[#This Row],[ACTUAL PRICE]]&lt;200, "&lt;200", IF(Table1[[#This Row],[ACTUAL PRICE]]&lt;=500, "200 - 500", "&gt;500"))</f>
        <v>&gt;500</v>
      </c>
      <c r="L1021" s="6">
        <f>Table1[[#This Row],[RATING]]*Table1[[#This Row],[RATING COUNT]]</f>
        <v>83476</v>
      </c>
      <c r="M1021" s="5" t="str">
        <f>IF(Table1[[#This Row],[DISCOUNT PERCENTAGE(%)]]&gt;=50%,"YES", "NO")</f>
        <v>NO</v>
      </c>
      <c r="N1021" s="12">
        <f>Table1[[#This Row],[ACTUAL PRICE]]-Table1[[#This Row],[DISCOUNTED PRICE]]/Table1[[#This Row],[ACTUAL PRICE]]*100</f>
        <v>4935.0072014402876</v>
      </c>
    </row>
    <row r="1022" spans="1:14" x14ac:dyDescent="0.25">
      <c r="A1022" s="5" t="s">
        <v>9693</v>
      </c>
      <c r="B1022" s="5" t="s">
        <v>14040</v>
      </c>
      <c r="C1022" s="5" t="s">
        <v>13085</v>
      </c>
      <c r="D1022" s="12">
        <v>1599</v>
      </c>
      <c r="E1022" s="12">
        <v>2900</v>
      </c>
      <c r="F1022" s="20">
        <v>0.45</v>
      </c>
      <c r="G10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22" s="5">
        <v>3.7</v>
      </c>
      <c r="I1022" s="6">
        <v>441</v>
      </c>
      <c r="J1022" s="15">
        <f t="shared" si="15"/>
        <v>1278900</v>
      </c>
      <c r="K1022" s="15" t="str">
        <f>IF(Table1[[#This Row],[ACTUAL PRICE]]&lt;200, "&lt;200", IF(Table1[[#This Row],[ACTUAL PRICE]]&lt;=500, "200 - 500", "&gt;500"))</f>
        <v>&gt;500</v>
      </c>
      <c r="L1022" s="6">
        <f>Table1[[#This Row],[RATING]]*Table1[[#This Row],[RATING COUNT]]</f>
        <v>1631.7</v>
      </c>
      <c r="M1022" s="5" t="str">
        <f>IF(Table1[[#This Row],[DISCOUNT PERCENTAGE(%)]]&gt;=50%,"YES", "NO")</f>
        <v>NO</v>
      </c>
      <c r="N1022" s="12">
        <f>Table1[[#This Row],[ACTUAL PRICE]]-Table1[[#This Row],[DISCOUNTED PRICE]]/Table1[[#This Row],[ACTUAL PRICE]]*100</f>
        <v>2844.8620689655172</v>
      </c>
    </row>
    <row r="1023" spans="1:14" x14ac:dyDescent="0.25">
      <c r="A1023" s="5" t="s">
        <v>9704</v>
      </c>
      <c r="B1023" s="5" t="s">
        <v>14041</v>
      </c>
      <c r="C1023" s="5" t="s">
        <v>13085</v>
      </c>
      <c r="D1023" s="12">
        <v>1999</v>
      </c>
      <c r="E1023" s="12">
        <v>2499</v>
      </c>
      <c r="F1023" s="20">
        <v>0.2</v>
      </c>
      <c r="G10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23" s="5">
        <v>4.0999999999999996</v>
      </c>
      <c r="I1023" s="6">
        <v>1034</v>
      </c>
      <c r="J1023" s="15">
        <f t="shared" si="15"/>
        <v>2583966</v>
      </c>
      <c r="K1023" s="15" t="str">
        <f>IF(Table1[[#This Row],[ACTUAL PRICE]]&lt;200, "&lt;200", IF(Table1[[#This Row],[ACTUAL PRICE]]&lt;=500, "200 - 500", "&gt;500"))</f>
        <v>&gt;500</v>
      </c>
      <c r="L1023" s="6">
        <f>Table1[[#This Row],[RATING]]*Table1[[#This Row],[RATING COUNT]]</f>
        <v>4239.3999999999996</v>
      </c>
      <c r="M1023" s="5" t="str">
        <f>IF(Table1[[#This Row],[DISCOUNT PERCENTAGE(%)]]&gt;=50%,"YES", "NO")</f>
        <v>NO</v>
      </c>
      <c r="N1023" s="12">
        <f>Table1[[#This Row],[ACTUAL PRICE]]-Table1[[#This Row],[DISCOUNTED PRICE]]/Table1[[#This Row],[ACTUAL PRICE]]*100</f>
        <v>2419.0080032012806</v>
      </c>
    </row>
    <row r="1024" spans="1:14" x14ac:dyDescent="0.25">
      <c r="A1024" s="5" t="s">
        <v>9714</v>
      </c>
      <c r="B1024" s="5" t="s">
        <v>14042</v>
      </c>
      <c r="C1024" s="5" t="s">
        <v>13085</v>
      </c>
      <c r="D1024" s="12">
        <v>616</v>
      </c>
      <c r="E1024" s="12">
        <v>1190</v>
      </c>
      <c r="F1024" s="20">
        <v>0.48</v>
      </c>
      <c r="G10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24" s="5">
        <v>4.0999999999999996</v>
      </c>
      <c r="I1024" s="6">
        <v>37126</v>
      </c>
      <c r="J1024" s="15">
        <f t="shared" si="15"/>
        <v>44179940</v>
      </c>
      <c r="K1024" s="15" t="str">
        <f>IF(Table1[[#This Row],[ACTUAL PRICE]]&lt;200, "&lt;200", IF(Table1[[#This Row],[ACTUAL PRICE]]&lt;=500, "200 - 500", "&gt;500"))</f>
        <v>&gt;500</v>
      </c>
      <c r="L1024" s="6">
        <f>Table1[[#This Row],[RATING]]*Table1[[#This Row],[RATING COUNT]]</f>
        <v>152216.59999999998</v>
      </c>
      <c r="M1024" s="5" t="str">
        <f>IF(Table1[[#This Row],[DISCOUNT PERCENTAGE(%)]]&gt;=50%,"YES", "NO")</f>
        <v>NO</v>
      </c>
      <c r="N1024" s="12">
        <f>Table1[[#This Row],[ACTUAL PRICE]]-Table1[[#This Row],[DISCOUNTED PRICE]]/Table1[[#This Row],[ACTUAL PRICE]]*100</f>
        <v>1138.2352941176471</v>
      </c>
    </row>
    <row r="1025" spans="1:14" x14ac:dyDescent="0.25">
      <c r="A1025" s="5" t="s">
        <v>9724</v>
      </c>
      <c r="B1025" s="5" t="s">
        <v>14043</v>
      </c>
      <c r="C1025" s="5" t="s">
        <v>13085</v>
      </c>
      <c r="D1025" s="12">
        <v>1499</v>
      </c>
      <c r="E1025" s="12">
        <v>2100</v>
      </c>
      <c r="F1025" s="20">
        <v>0.28999999999999998</v>
      </c>
      <c r="G10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25" s="5">
        <v>4.0999999999999996</v>
      </c>
      <c r="I1025" s="6">
        <v>6355</v>
      </c>
      <c r="J1025" s="15">
        <f t="shared" si="15"/>
        <v>13345500</v>
      </c>
      <c r="K1025" s="15" t="str">
        <f>IF(Table1[[#This Row],[ACTUAL PRICE]]&lt;200, "&lt;200", IF(Table1[[#This Row],[ACTUAL PRICE]]&lt;=500, "200 - 500", "&gt;500"))</f>
        <v>&gt;500</v>
      </c>
      <c r="L1025" s="6">
        <f>Table1[[#This Row],[RATING]]*Table1[[#This Row],[RATING COUNT]]</f>
        <v>26055.499999999996</v>
      </c>
      <c r="M1025" s="5" t="str">
        <f>IF(Table1[[#This Row],[DISCOUNT PERCENTAGE(%)]]&gt;=50%,"YES", "NO")</f>
        <v>NO</v>
      </c>
      <c r="N1025" s="12">
        <f>Table1[[#This Row],[ACTUAL PRICE]]-Table1[[#This Row],[DISCOUNTED PRICE]]/Table1[[#This Row],[ACTUAL PRICE]]*100</f>
        <v>2028.6190476190477</v>
      </c>
    </row>
    <row r="1026" spans="1:14" x14ac:dyDescent="0.25">
      <c r="A1026" s="5" t="s">
        <v>9734</v>
      </c>
      <c r="B1026" s="5" t="s">
        <v>14044</v>
      </c>
      <c r="C1026" s="5" t="s">
        <v>13085</v>
      </c>
      <c r="D1026" s="12">
        <v>199</v>
      </c>
      <c r="E1026" s="12">
        <v>499</v>
      </c>
      <c r="F1026" s="20">
        <v>0.6</v>
      </c>
      <c r="G10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26" s="5">
        <v>3.3</v>
      </c>
      <c r="I1026" s="6">
        <v>12</v>
      </c>
      <c r="J1026" s="15">
        <f t="shared" ref="J1026:J1089" si="16">PRODUCT(E1026,I1026)</f>
        <v>5988</v>
      </c>
      <c r="K1026" s="15" t="str">
        <f>IF(Table1[[#This Row],[ACTUAL PRICE]]&lt;200, "&lt;200", IF(Table1[[#This Row],[ACTUAL PRICE]]&lt;=500, "200 - 500", "&gt;500"))</f>
        <v>200 - 500</v>
      </c>
      <c r="L1026" s="6">
        <f>Table1[[#This Row],[RATING]]*Table1[[#This Row],[RATING COUNT]]</f>
        <v>39.599999999999994</v>
      </c>
      <c r="M1026" s="5" t="str">
        <f>IF(Table1[[#This Row],[DISCOUNT PERCENTAGE(%)]]&gt;=50%,"YES", "NO")</f>
        <v>YES</v>
      </c>
      <c r="N1026" s="12">
        <f>Table1[[#This Row],[ACTUAL PRICE]]-Table1[[#This Row],[DISCOUNTED PRICE]]/Table1[[#This Row],[ACTUAL PRICE]]*100</f>
        <v>459.12024048096191</v>
      </c>
    </row>
    <row r="1027" spans="1:14" x14ac:dyDescent="0.25">
      <c r="A1027" s="5" t="s">
        <v>9744</v>
      </c>
      <c r="B1027" s="5" t="s">
        <v>14045</v>
      </c>
      <c r="C1027" s="5" t="s">
        <v>13085</v>
      </c>
      <c r="D1027" s="12">
        <v>610</v>
      </c>
      <c r="E1027" s="12">
        <v>825</v>
      </c>
      <c r="F1027" s="20">
        <v>0.26</v>
      </c>
      <c r="G10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27" s="5">
        <v>4.0999999999999996</v>
      </c>
      <c r="I1027" s="6">
        <v>13165</v>
      </c>
      <c r="J1027" s="15">
        <f t="shared" si="16"/>
        <v>10861125</v>
      </c>
      <c r="K1027" s="15" t="str">
        <f>IF(Table1[[#This Row],[ACTUAL PRICE]]&lt;200, "&lt;200", IF(Table1[[#This Row],[ACTUAL PRICE]]&lt;=500, "200 - 500", "&gt;500"))</f>
        <v>&gt;500</v>
      </c>
      <c r="L1027" s="6">
        <f>Table1[[#This Row],[RATING]]*Table1[[#This Row],[RATING COUNT]]</f>
        <v>53976.499999999993</v>
      </c>
      <c r="M1027" s="5" t="str">
        <f>IF(Table1[[#This Row],[DISCOUNT PERCENTAGE(%)]]&gt;=50%,"YES", "NO")</f>
        <v>NO</v>
      </c>
      <c r="N1027" s="12">
        <f>Table1[[#This Row],[ACTUAL PRICE]]-Table1[[#This Row],[DISCOUNTED PRICE]]/Table1[[#This Row],[ACTUAL PRICE]]*100</f>
        <v>751.06060606060601</v>
      </c>
    </row>
    <row r="1028" spans="1:14" x14ac:dyDescent="0.25">
      <c r="A1028" s="5" t="s">
        <v>9754</v>
      </c>
      <c r="B1028" s="5" t="s">
        <v>14046</v>
      </c>
      <c r="C1028" s="5" t="s">
        <v>13085</v>
      </c>
      <c r="D1028" s="12">
        <v>999</v>
      </c>
      <c r="E1028" s="12">
        <v>1499</v>
      </c>
      <c r="F1028" s="20">
        <v>0.33</v>
      </c>
      <c r="G10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28" s="5">
        <v>4.0999999999999996</v>
      </c>
      <c r="I1028" s="6">
        <v>1646</v>
      </c>
      <c r="J1028" s="15">
        <f t="shared" si="16"/>
        <v>2467354</v>
      </c>
      <c r="K1028" s="15" t="str">
        <f>IF(Table1[[#This Row],[ACTUAL PRICE]]&lt;200, "&lt;200", IF(Table1[[#This Row],[ACTUAL PRICE]]&lt;=500, "200 - 500", "&gt;500"))</f>
        <v>&gt;500</v>
      </c>
      <c r="L1028" s="6">
        <f>Table1[[#This Row],[RATING]]*Table1[[#This Row],[RATING COUNT]]</f>
        <v>6748.5999999999995</v>
      </c>
      <c r="M1028" s="5" t="str">
        <f>IF(Table1[[#This Row],[DISCOUNT PERCENTAGE(%)]]&gt;=50%,"YES", "NO")</f>
        <v>NO</v>
      </c>
      <c r="N1028" s="12">
        <f>Table1[[#This Row],[ACTUAL PRICE]]-Table1[[#This Row],[DISCOUNTED PRICE]]/Table1[[#This Row],[ACTUAL PRICE]]*100</f>
        <v>1432.3555703802535</v>
      </c>
    </row>
    <row r="1029" spans="1:14" x14ac:dyDescent="0.25">
      <c r="A1029" s="5" t="s">
        <v>9764</v>
      </c>
      <c r="B1029" s="5" t="s">
        <v>14047</v>
      </c>
      <c r="C1029" s="5" t="s">
        <v>13085</v>
      </c>
      <c r="D1029" s="12">
        <v>8999</v>
      </c>
      <c r="E1029" s="12">
        <v>9995</v>
      </c>
      <c r="F1029" s="20">
        <v>0.1</v>
      </c>
      <c r="G10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29" s="5">
        <v>4.4000000000000004</v>
      </c>
      <c r="I1029" s="6">
        <v>17994</v>
      </c>
      <c r="J1029" s="15">
        <f t="shared" si="16"/>
        <v>179850030</v>
      </c>
      <c r="K1029" s="15" t="str">
        <f>IF(Table1[[#This Row],[ACTUAL PRICE]]&lt;200, "&lt;200", IF(Table1[[#This Row],[ACTUAL PRICE]]&lt;=500, "200 - 500", "&gt;500"))</f>
        <v>&gt;500</v>
      </c>
      <c r="L1029" s="6">
        <f>Table1[[#This Row],[RATING]]*Table1[[#This Row],[RATING COUNT]]</f>
        <v>79173.600000000006</v>
      </c>
      <c r="M1029" s="5" t="str">
        <f>IF(Table1[[#This Row],[DISCOUNT PERCENTAGE(%)]]&gt;=50%,"YES", "NO")</f>
        <v>NO</v>
      </c>
      <c r="N1029" s="12">
        <f>Table1[[#This Row],[ACTUAL PRICE]]-Table1[[#This Row],[DISCOUNTED PRICE]]/Table1[[#This Row],[ACTUAL PRICE]]*100</f>
        <v>9904.9649824912449</v>
      </c>
    </row>
    <row r="1030" spans="1:14" x14ac:dyDescent="0.25">
      <c r="A1030" s="5" t="s">
        <v>9774</v>
      </c>
      <c r="B1030" s="5" t="s">
        <v>14048</v>
      </c>
      <c r="C1030" s="5" t="s">
        <v>13085</v>
      </c>
      <c r="D1030" s="12">
        <v>453</v>
      </c>
      <c r="E1030" s="12">
        <v>999</v>
      </c>
      <c r="F1030" s="20">
        <v>0.55000000000000004</v>
      </c>
      <c r="G10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30" s="5">
        <v>4.3</v>
      </c>
      <c r="I1030" s="6">
        <v>610</v>
      </c>
      <c r="J1030" s="15">
        <f t="shared" si="16"/>
        <v>609390</v>
      </c>
      <c r="K1030" s="15" t="str">
        <f>IF(Table1[[#This Row],[ACTUAL PRICE]]&lt;200, "&lt;200", IF(Table1[[#This Row],[ACTUAL PRICE]]&lt;=500, "200 - 500", "&gt;500"))</f>
        <v>&gt;500</v>
      </c>
      <c r="L1030" s="6">
        <f>Table1[[#This Row],[RATING]]*Table1[[#This Row],[RATING COUNT]]</f>
        <v>2623</v>
      </c>
      <c r="M1030" s="5" t="str">
        <f>IF(Table1[[#This Row],[DISCOUNT PERCENTAGE(%)]]&gt;=50%,"YES", "NO")</f>
        <v>YES</v>
      </c>
      <c r="N1030" s="12">
        <f>Table1[[#This Row],[ACTUAL PRICE]]-Table1[[#This Row],[DISCOUNTED PRICE]]/Table1[[#This Row],[ACTUAL PRICE]]*100</f>
        <v>953.65465465465468</v>
      </c>
    </row>
    <row r="1031" spans="1:14" x14ac:dyDescent="0.25">
      <c r="A1031" s="5" t="s">
        <v>9784</v>
      </c>
      <c r="B1031" s="5" t="s">
        <v>14049</v>
      </c>
      <c r="C1031" s="5" t="s">
        <v>13085</v>
      </c>
      <c r="D1031" s="12">
        <v>2464</v>
      </c>
      <c r="E1031" s="12">
        <v>6000</v>
      </c>
      <c r="F1031" s="20">
        <v>0.59</v>
      </c>
      <c r="G10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31" s="5">
        <v>4.0999999999999996</v>
      </c>
      <c r="I1031" s="6">
        <v>8866</v>
      </c>
      <c r="J1031" s="15">
        <f t="shared" si="16"/>
        <v>53196000</v>
      </c>
      <c r="K1031" s="15" t="str">
        <f>IF(Table1[[#This Row],[ACTUAL PRICE]]&lt;200, "&lt;200", IF(Table1[[#This Row],[ACTUAL PRICE]]&lt;=500, "200 - 500", "&gt;500"))</f>
        <v>&gt;500</v>
      </c>
      <c r="L1031" s="6">
        <f>Table1[[#This Row],[RATING]]*Table1[[#This Row],[RATING COUNT]]</f>
        <v>36350.6</v>
      </c>
      <c r="M1031" s="5" t="str">
        <f>IF(Table1[[#This Row],[DISCOUNT PERCENTAGE(%)]]&gt;=50%,"YES", "NO")</f>
        <v>YES</v>
      </c>
      <c r="N1031" s="12">
        <f>Table1[[#This Row],[ACTUAL PRICE]]-Table1[[#This Row],[DISCOUNTED PRICE]]/Table1[[#This Row],[ACTUAL PRICE]]*100</f>
        <v>5958.9333333333334</v>
      </c>
    </row>
    <row r="1032" spans="1:14" x14ac:dyDescent="0.25">
      <c r="A1032" s="5" t="s">
        <v>9794</v>
      </c>
      <c r="B1032" s="5" t="s">
        <v>14050</v>
      </c>
      <c r="C1032" s="5" t="s">
        <v>13085</v>
      </c>
      <c r="D1032" s="12">
        <v>2719</v>
      </c>
      <c r="E1032" s="12">
        <v>3945</v>
      </c>
      <c r="F1032" s="20">
        <v>0.31</v>
      </c>
      <c r="G10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32" s="5">
        <v>3.7</v>
      </c>
      <c r="I1032" s="6">
        <v>13406</v>
      </c>
      <c r="J1032" s="15">
        <f t="shared" si="16"/>
        <v>52886670</v>
      </c>
      <c r="K1032" s="15" t="str">
        <f>IF(Table1[[#This Row],[ACTUAL PRICE]]&lt;200, "&lt;200", IF(Table1[[#This Row],[ACTUAL PRICE]]&lt;=500, "200 - 500", "&gt;500"))</f>
        <v>&gt;500</v>
      </c>
      <c r="L1032" s="6">
        <f>Table1[[#This Row],[RATING]]*Table1[[#This Row],[RATING COUNT]]</f>
        <v>49602.200000000004</v>
      </c>
      <c r="M1032" s="5" t="str">
        <f>IF(Table1[[#This Row],[DISCOUNT PERCENTAGE(%)]]&gt;=50%,"YES", "NO")</f>
        <v>NO</v>
      </c>
      <c r="N1032" s="12">
        <f>Table1[[#This Row],[ACTUAL PRICE]]-Table1[[#This Row],[DISCOUNTED PRICE]]/Table1[[#This Row],[ACTUAL PRICE]]*100</f>
        <v>3876.0773130544994</v>
      </c>
    </row>
    <row r="1033" spans="1:14" x14ac:dyDescent="0.25">
      <c r="A1033" s="5" t="s">
        <v>9804</v>
      </c>
      <c r="B1033" s="5" t="s">
        <v>14051</v>
      </c>
      <c r="C1033" s="5" t="s">
        <v>13085</v>
      </c>
      <c r="D1033" s="12">
        <v>1439</v>
      </c>
      <c r="E1033" s="12">
        <v>1999</v>
      </c>
      <c r="F1033" s="20">
        <v>0.28000000000000003</v>
      </c>
      <c r="G10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33" s="5">
        <v>4.8</v>
      </c>
      <c r="I1033" s="6">
        <v>53803</v>
      </c>
      <c r="J1033" s="15">
        <f t="shared" si="16"/>
        <v>107552197</v>
      </c>
      <c r="K1033" s="15" t="str">
        <f>IF(Table1[[#This Row],[ACTUAL PRICE]]&lt;200, "&lt;200", IF(Table1[[#This Row],[ACTUAL PRICE]]&lt;=500, "200 - 500", "&gt;500"))</f>
        <v>&gt;500</v>
      </c>
      <c r="L1033" s="6">
        <f>Table1[[#This Row],[RATING]]*Table1[[#This Row],[RATING COUNT]]</f>
        <v>258254.4</v>
      </c>
      <c r="M1033" s="5" t="str">
        <f>IF(Table1[[#This Row],[DISCOUNT PERCENTAGE(%)]]&gt;=50%,"YES", "NO")</f>
        <v>NO</v>
      </c>
      <c r="N1033" s="12">
        <f>Table1[[#This Row],[ACTUAL PRICE]]-Table1[[#This Row],[DISCOUNTED PRICE]]/Table1[[#This Row],[ACTUAL PRICE]]*100</f>
        <v>1927.0140070035018</v>
      </c>
    </row>
    <row r="1034" spans="1:14" x14ac:dyDescent="0.25">
      <c r="A1034" s="5" t="s">
        <v>9814</v>
      </c>
      <c r="B1034" s="5" t="s">
        <v>14041</v>
      </c>
      <c r="C1034" s="5" t="s">
        <v>13085</v>
      </c>
      <c r="D1034" s="12">
        <v>2799</v>
      </c>
      <c r="E1034" s="12">
        <v>3499</v>
      </c>
      <c r="F1034" s="20">
        <v>0.2</v>
      </c>
      <c r="G10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34" s="5">
        <v>4.5</v>
      </c>
      <c r="I1034" s="6">
        <v>546</v>
      </c>
      <c r="J1034" s="15">
        <f t="shared" si="16"/>
        <v>1910454</v>
      </c>
      <c r="K1034" s="15" t="str">
        <f>IF(Table1[[#This Row],[ACTUAL PRICE]]&lt;200, "&lt;200", IF(Table1[[#This Row],[ACTUAL PRICE]]&lt;=500, "200 - 500", "&gt;500"))</f>
        <v>&gt;500</v>
      </c>
      <c r="L1034" s="6">
        <f>Table1[[#This Row],[RATING]]*Table1[[#This Row],[RATING COUNT]]</f>
        <v>2457</v>
      </c>
      <c r="M1034" s="5" t="str">
        <f>IF(Table1[[#This Row],[DISCOUNT PERCENTAGE(%)]]&gt;=50%,"YES", "NO")</f>
        <v>NO</v>
      </c>
      <c r="N1034" s="12">
        <f>Table1[[#This Row],[ACTUAL PRICE]]-Table1[[#This Row],[DISCOUNTED PRICE]]/Table1[[#This Row],[ACTUAL PRICE]]*100</f>
        <v>3419.0057159188341</v>
      </c>
    </row>
    <row r="1035" spans="1:14" x14ac:dyDescent="0.25">
      <c r="A1035" s="5" t="s">
        <v>9824</v>
      </c>
      <c r="B1035" s="5" t="s">
        <v>14052</v>
      </c>
      <c r="C1035" s="5" t="s">
        <v>13085</v>
      </c>
      <c r="D1035" s="12">
        <v>2088</v>
      </c>
      <c r="E1035" s="12">
        <v>5550</v>
      </c>
      <c r="F1035" s="20">
        <v>0.62</v>
      </c>
      <c r="G10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35" s="5">
        <v>4</v>
      </c>
      <c r="I1035" s="6">
        <v>5292</v>
      </c>
      <c r="J1035" s="15">
        <f t="shared" si="16"/>
        <v>29370600</v>
      </c>
      <c r="K1035" s="15" t="str">
        <f>IF(Table1[[#This Row],[ACTUAL PRICE]]&lt;200, "&lt;200", IF(Table1[[#This Row],[ACTUAL PRICE]]&lt;=500, "200 - 500", "&gt;500"))</f>
        <v>&gt;500</v>
      </c>
      <c r="L1035" s="6">
        <f>Table1[[#This Row],[RATING]]*Table1[[#This Row],[RATING COUNT]]</f>
        <v>21168</v>
      </c>
      <c r="M1035" s="5" t="str">
        <f>IF(Table1[[#This Row],[DISCOUNT PERCENTAGE(%)]]&gt;=50%,"YES", "NO")</f>
        <v>YES</v>
      </c>
      <c r="N1035" s="12">
        <f>Table1[[#This Row],[ACTUAL PRICE]]-Table1[[#This Row],[DISCOUNTED PRICE]]/Table1[[#This Row],[ACTUAL PRICE]]*100</f>
        <v>5512.3783783783783</v>
      </c>
    </row>
    <row r="1036" spans="1:14" x14ac:dyDescent="0.25">
      <c r="A1036" s="5" t="s">
        <v>9833</v>
      </c>
      <c r="B1036" s="5" t="s">
        <v>14053</v>
      </c>
      <c r="C1036" s="5" t="s">
        <v>13085</v>
      </c>
      <c r="D1036" s="12">
        <v>2399</v>
      </c>
      <c r="E1036" s="12">
        <v>4590</v>
      </c>
      <c r="F1036" s="20">
        <v>0.48</v>
      </c>
      <c r="G10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36" s="5">
        <v>4.0999999999999996</v>
      </c>
      <c r="I1036" s="6">
        <v>444</v>
      </c>
      <c r="J1036" s="15">
        <f t="shared" si="16"/>
        <v>2037960</v>
      </c>
      <c r="K1036" s="15" t="str">
        <f>IF(Table1[[#This Row],[ACTUAL PRICE]]&lt;200, "&lt;200", IF(Table1[[#This Row],[ACTUAL PRICE]]&lt;=500, "200 - 500", "&gt;500"))</f>
        <v>&gt;500</v>
      </c>
      <c r="L1036" s="6">
        <f>Table1[[#This Row],[RATING]]*Table1[[#This Row],[RATING COUNT]]</f>
        <v>1820.3999999999999</v>
      </c>
      <c r="M1036" s="5" t="str">
        <f>IF(Table1[[#This Row],[DISCOUNT PERCENTAGE(%)]]&gt;=50%,"YES", "NO")</f>
        <v>NO</v>
      </c>
      <c r="N1036" s="12">
        <f>Table1[[#This Row],[ACTUAL PRICE]]-Table1[[#This Row],[DISCOUNTED PRICE]]/Table1[[#This Row],[ACTUAL PRICE]]*100</f>
        <v>4537.7342047930288</v>
      </c>
    </row>
    <row r="1037" spans="1:14" x14ac:dyDescent="0.25">
      <c r="A1037" s="5" t="s">
        <v>9843</v>
      </c>
      <c r="B1037" s="5" t="s">
        <v>14054</v>
      </c>
      <c r="C1037" s="5" t="s">
        <v>13085</v>
      </c>
      <c r="D1037" s="12">
        <v>308</v>
      </c>
      <c r="E1037" s="12">
        <v>499</v>
      </c>
      <c r="F1037" s="20">
        <v>0.38</v>
      </c>
      <c r="G10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37" s="5">
        <v>3.9</v>
      </c>
      <c r="I1037" s="6">
        <v>4584</v>
      </c>
      <c r="J1037" s="15">
        <f t="shared" si="16"/>
        <v>2287416</v>
      </c>
      <c r="K1037" s="15" t="str">
        <f>IF(Table1[[#This Row],[ACTUAL PRICE]]&lt;200, "&lt;200", IF(Table1[[#This Row],[ACTUAL PRICE]]&lt;=500, "200 - 500", "&gt;500"))</f>
        <v>200 - 500</v>
      </c>
      <c r="L1037" s="6">
        <f>Table1[[#This Row],[RATING]]*Table1[[#This Row],[RATING COUNT]]</f>
        <v>17877.599999999999</v>
      </c>
      <c r="M1037" s="5" t="str">
        <f>IF(Table1[[#This Row],[DISCOUNT PERCENTAGE(%)]]&gt;=50%,"YES", "NO")</f>
        <v>NO</v>
      </c>
      <c r="N1037" s="12">
        <f>Table1[[#This Row],[ACTUAL PRICE]]-Table1[[#This Row],[DISCOUNTED PRICE]]/Table1[[#This Row],[ACTUAL PRICE]]*100</f>
        <v>437.27655310621242</v>
      </c>
    </row>
    <row r="1038" spans="1:14" x14ac:dyDescent="0.25">
      <c r="A1038" s="5" t="s">
        <v>9853</v>
      </c>
      <c r="B1038" s="5" t="s">
        <v>14055</v>
      </c>
      <c r="C1038" s="5" t="s">
        <v>13085</v>
      </c>
      <c r="D1038" s="12">
        <v>2599</v>
      </c>
      <c r="E1038" s="12">
        <v>4400</v>
      </c>
      <c r="F1038" s="20">
        <v>0.41</v>
      </c>
      <c r="G10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38" s="5">
        <v>4.0999999999999996</v>
      </c>
      <c r="I1038" s="6">
        <v>14947</v>
      </c>
      <c r="J1038" s="15">
        <f t="shared" si="16"/>
        <v>65766800</v>
      </c>
      <c r="K1038" s="15" t="str">
        <f>IF(Table1[[#This Row],[ACTUAL PRICE]]&lt;200, "&lt;200", IF(Table1[[#This Row],[ACTUAL PRICE]]&lt;=500, "200 - 500", "&gt;500"))</f>
        <v>&gt;500</v>
      </c>
      <c r="L1038" s="6">
        <f>Table1[[#This Row],[RATING]]*Table1[[#This Row],[RATING COUNT]]</f>
        <v>61282.7</v>
      </c>
      <c r="M1038" s="5" t="str">
        <f>IF(Table1[[#This Row],[DISCOUNT PERCENTAGE(%)]]&gt;=50%,"YES", "NO")</f>
        <v>NO</v>
      </c>
      <c r="N1038" s="12">
        <f>Table1[[#This Row],[ACTUAL PRICE]]-Table1[[#This Row],[DISCOUNTED PRICE]]/Table1[[#This Row],[ACTUAL PRICE]]*100</f>
        <v>4340.931818181818</v>
      </c>
    </row>
    <row r="1039" spans="1:14" x14ac:dyDescent="0.25">
      <c r="A1039" s="5" t="s">
        <v>9863</v>
      </c>
      <c r="B1039" s="5" t="s">
        <v>14056</v>
      </c>
      <c r="C1039" s="5" t="s">
        <v>13085</v>
      </c>
      <c r="D1039" s="12">
        <v>479</v>
      </c>
      <c r="E1039" s="12">
        <v>1000</v>
      </c>
      <c r="F1039" s="20">
        <v>0.52</v>
      </c>
      <c r="G10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39" s="5">
        <v>4.2</v>
      </c>
      <c r="I1039" s="6">
        <v>1559</v>
      </c>
      <c r="J1039" s="15">
        <f t="shared" si="16"/>
        <v>1559000</v>
      </c>
      <c r="K1039" s="15" t="str">
        <f>IF(Table1[[#This Row],[ACTUAL PRICE]]&lt;200, "&lt;200", IF(Table1[[#This Row],[ACTUAL PRICE]]&lt;=500, "200 - 500", "&gt;500"))</f>
        <v>&gt;500</v>
      </c>
      <c r="L1039" s="6">
        <f>Table1[[#This Row],[RATING]]*Table1[[#This Row],[RATING COUNT]]</f>
        <v>6547.8</v>
      </c>
      <c r="M1039" s="5" t="str">
        <f>IF(Table1[[#This Row],[DISCOUNT PERCENTAGE(%)]]&gt;=50%,"YES", "NO")</f>
        <v>YES</v>
      </c>
      <c r="N1039" s="12">
        <f>Table1[[#This Row],[ACTUAL PRICE]]-Table1[[#This Row],[DISCOUNTED PRICE]]/Table1[[#This Row],[ACTUAL PRICE]]*100</f>
        <v>952.1</v>
      </c>
    </row>
    <row r="1040" spans="1:14" x14ac:dyDescent="0.25">
      <c r="A1040" s="5" t="s">
        <v>9873</v>
      </c>
      <c r="B1040" s="5" t="s">
        <v>14057</v>
      </c>
      <c r="C1040" s="5" t="s">
        <v>13085</v>
      </c>
      <c r="D1040" s="12">
        <v>245</v>
      </c>
      <c r="E1040" s="12">
        <v>299</v>
      </c>
      <c r="F1040" s="20">
        <v>0.18</v>
      </c>
      <c r="G10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40" s="5">
        <v>4.0999999999999996</v>
      </c>
      <c r="I1040" s="6">
        <v>1660</v>
      </c>
      <c r="J1040" s="15">
        <f t="shared" si="16"/>
        <v>496340</v>
      </c>
      <c r="K1040" s="15" t="str">
        <f>IF(Table1[[#This Row],[ACTUAL PRICE]]&lt;200, "&lt;200", IF(Table1[[#This Row],[ACTUAL PRICE]]&lt;=500, "200 - 500", "&gt;500"))</f>
        <v>200 - 500</v>
      </c>
      <c r="L1040" s="6">
        <f>Table1[[#This Row],[RATING]]*Table1[[#This Row],[RATING COUNT]]</f>
        <v>6805.9999999999991</v>
      </c>
      <c r="M1040" s="5" t="str">
        <f>IF(Table1[[#This Row],[DISCOUNT PERCENTAGE(%)]]&gt;=50%,"YES", "NO")</f>
        <v>NO</v>
      </c>
      <c r="N1040" s="12">
        <f>Table1[[#This Row],[ACTUAL PRICE]]-Table1[[#This Row],[DISCOUNTED PRICE]]/Table1[[#This Row],[ACTUAL PRICE]]*100</f>
        <v>217.0602006688963</v>
      </c>
    </row>
    <row r="1041" spans="1:14" x14ac:dyDescent="0.25">
      <c r="A1041" s="5" t="s">
        <v>9883</v>
      </c>
      <c r="B1041" s="5" t="s">
        <v>14058</v>
      </c>
      <c r="C1041" s="5" t="s">
        <v>13085</v>
      </c>
      <c r="D1041" s="12">
        <v>179</v>
      </c>
      <c r="E1041" s="12">
        <v>799</v>
      </c>
      <c r="F1041" s="20">
        <v>0.78</v>
      </c>
      <c r="G10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41" s="5">
        <v>3.5</v>
      </c>
      <c r="I1041" s="6">
        <v>132</v>
      </c>
      <c r="J1041" s="15">
        <f t="shared" si="16"/>
        <v>105468</v>
      </c>
      <c r="K1041" s="15" t="str">
        <f>IF(Table1[[#This Row],[ACTUAL PRICE]]&lt;200, "&lt;200", IF(Table1[[#This Row],[ACTUAL PRICE]]&lt;=500, "200 - 500", "&gt;500"))</f>
        <v>&gt;500</v>
      </c>
      <c r="L1041" s="6">
        <f>Table1[[#This Row],[RATING]]*Table1[[#This Row],[RATING COUNT]]</f>
        <v>462</v>
      </c>
      <c r="M1041" s="5" t="str">
        <f>IF(Table1[[#This Row],[DISCOUNT PERCENTAGE(%)]]&gt;=50%,"YES", "NO")</f>
        <v>YES</v>
      </c>
      <c r="N1041" s="12">
        <f>Table1[[#This Row],[ACTUAL PRICE]]-Table1[[#This Row],[DISCOUNTED PRICE]]/Table1[[#This Row],[ACTUAL PRICE]]*100</f>
        <v>776.59699624530663</v>
      </c>
    </row>
    <row r="1042" spans="1:14" x14ac:dyDescent="0.25">
      <c r="A1042" s="5" t="s">
        <v>9893</v>
      </c>
      <c r="B1042" s="5" t="s">
        <v>14059</v>
      </c>
      <c r="C1042" s="5" t="s">
        <v>13085</v>
      </c>
      <c r="D1042" s="12">
        <v>3569</v>
      </c>
      <c r="E1042" s="12">
        <v>5190</v>
      </c>
      <c r="F1042" s="20">
        <v>0.31</v>
      </c>
      <c r="G10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42" s="5">
        <v>4.3</v>
      </c>
      <c r="I1042" s="6">
        <v>28629</v>
      </c>
      <c r="J1042" s="15">
        <f t="shared" si="16"/>
        <v>148584510</v>
      </c>
      <c r="K1042" s="15" t="str">
        <f>IF(Table1[[#This Row],[ACTUAL PRICE]]&lt;200, "&lt;200", IF(Table1[[#This Row],[ACTUAL PRICE]]&lt;=500, "200 - 500", "&gt;500"))</f>
        <v>&gt;500</v>
      </c>
      <c r="L1042" s="6">
        <f>Table1[[#This Row],[RATING]]*Table1[[#This Row],[RATING COUNT]]</f>
        <v>123104.7</v>
      </c>
      <c r="M1042" s="5" t="str">
        <f>IF(Table1[[#This Row],[DISCOUNT PERCENTAGE(%)]]&gt;=50%,"YES", "NO")</f>
        <v>NO</v>
      </c>
      <c r="N1042" s="12">
        <f>Table1[[#This Row],[ACTUAL PRICE]]-Table1[[#This Row],[DISCOUNTED PRICE]]/Table1[[#This Row],[ACTUAL PRICE]]*100</f>
        <v>5121.2331406551057</v>
      </c>
    </row>
    <row r="1043" spans="1:14" x14ac:dyDescent="0.25">
      <c r="A1043" s="5" t="s">
        <v>9901</v>
      </c>
      <c r="B1043" s="5" t="s">
        <v>14060</v>
      </c>
      <c r="C1043" s="5" t="s">
        <v>13085</v>
      </c>
      <c r="D1043" s="12">
        <v>699</v>
      </c>
      <c r="E1043" s="12">
        <v>1345</v>
      </c>
      <c r="F1043" s="20">
        <v>0.48</v>
      </c>
      <c r="G10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43" s="5">
        <v>3.9</v>
      </c>
      <c r="I1043" s="6">
        <v>8446</v>
      </c>
      <c r="J1043" s="15">
        <f t="shared" si="16"/>
        <v>11359870</v>
      </c>
      <c r="K1043" s="15" t="str">
        <f>IF(Table1[[#This Row],[ACTUAL PRICE]]&lt;200, "&lt;200", IF(Table1[[#This Row],[ACTUAL PRICE]]&lt;=500, "200 - 500", "&gt;500"))</f>
        <v>&gt;500</v>
      </c>
      <c r="L1043" s="6">
        <f>Table1[[#This Row],[RATING]]*Table1[[#This Row],[RATING COUNT]]</f>
        <v>32939.4</v>
      </c>
      <c r="M1043" s="5" t="str">
        <f>IF(Table1[[#This Row],[DISCOUNT PERCENTAGE(%)]]&gt;=50%,"YES", "NO")</f>
        <v>NO</v>
      </c>
      <c r="N1043" s="12">
        <f>Table1[[#This Row],[ACTUAL PRICE]]-Table1[[#This Row],[DISCOUNTED PRICE]]/Table1[[#This Row],[ACTUAL PRICE]]*100</f>
        <v>1293.0297397769516</v>
      </c>
    </row>
    <row r="1044" spans="1:14" x14ac:dyDescent="0.25">
      <c r="A1044" s="5" t="s">
        <v>9911</v>
      </c>
      <c r="B1044" s="5" t="s">
        <v>14061</v>
      </c>
      <c r="C1044" s="5" t="s">
        <v>13085</v>
      </c>
      <c r="D1044" s="12">
        <v>2089</v>
      </c>
      <c r="E1044" s="12">
        <v>4000</v>
      </c>
      <c r="F1044" s="20">
        <v>0.48</v>
      </c>
      <c r="G10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44" s="5">
        <v>4.2</v>
      </c>
      <c r="I1044" s="6">
        <v>11199</v>
      </c>
      <c r="J1044" s="15">
        <f t="shared" si="16"/>
        <v>44796000</v>
      </c>
      <c r="K1044" s="15" t="str">
        <f>IF(Table1[[#This Row],[ACTUAL PRICE]]&lt;200, "&lt;200", IF(Table1[[#This Row],[ACTUAL PRICE]]&lt;=500, "200 - 500", "&gt;500"))</f>
        <v>&gt;500</v>
      </c>
      <c r="L1044" s="6">
        <f>Table1[[#This Row],[RATING]]*Table1[[#This Row],[RATING COUNT]]</f>
        <v>47035.8</v>
      </c>
      <c r="M1044" s="5" t="str">
        <f>IF(Table1[[#This Row],[DISCOUNT PERCENTAGE(%)]]&gt;=50%,"YES", "NO")</f>
        <v>NO</v>
      </c>
      <c r="N1044" s="12">
        <f>Table1[[#This Row],[ACTUAL PRICE]]-Table1[[#This Row],[DISCOUNTED PRICE]]/Table1[[#This Row],[ACTUAL PRICE]]*100</f>
        <v>3947.7750000000001</v>
      </c>
    </row>
    <row r="1045" spans="1:14" x14ac:dyDescent="0.25">
      <c r="A1045" s="5" t="s">
        <v>9921</v>
      </c>
      <c r="B1045" s="5" t="s">
        <v>14062</v>
      </c>
      <c r="C1045" s="5" t="s">
        <v>13087</v>
      </c>
      <c r="D1045" s="12">
        <v>2339</v>
      </c>
      <c r="E1045" s="12">
        <v>4000</v>
      </c>
      <c r="F1045" s="20">
        <v>0.42</v>
      </c>
      <c r="G10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45" s="5">
        <v>3.8</v>
      </c>
      <c r="I1045" s="6">
        <v>1118</v>
      </c>
      <c r="J1045" s="15">
        <f t="shared" si="16"/>
        <v>4472000</v>
      </c>
      <c r="K1045" s="15" t="str">
        <f>IF(Table1[[#This Row],[ACTUAL PRICE]]&lt;200, "&lt;200", IF(Table1[[#This Row],[ACTUAL PRICE]]&lt;=500, "200 - 500", "&gt;500"))</f>
        <v>&gt;500</v>
      </c>
      <c r="L1045" s="6">
        <f>Table1[[#This Row],[RATING]]*Table1[[#This Row],[RATING COUNT]]</f>
        <v>4248.3999999999996</v>
      </c>
      <c r="M1045" s="5" t="str">
        <f>IF(Table1[[#This Row],[DISCOUNT PERCENTAGE(%)]]&gt;=50%,"YES", "NO")</f>
        <v>NO</v>
      </c>
      <c r="N1045" s="12">
        <f>Table1[[#This Row],[ACTUAL PRICE]]-Table1[[#This Row],[DISCOUNTED PRICE]]/Table1[[#This Row],[ACTUAL PRICE]]*100</f>
        <v>3941.5250000000001</v>
      </c>
    </row>
    <row r="1046" spans="1:14" x14ac:dyDescent="0.25">
      <c r="A1046" s="5" t="s">
        <v>9932</v>
      </c>
      <c r="B1046" s="5" t="s">
        <v>14063</v>
      </c>
      <c r="C1046" s="5" t="s">
        <v>13085</v>
      </c>
      <c r="D1046" s="12">
        <v>784</v>
      </c>
      <c r="E1046" s="12">
        <v>1599</v>
      </c>
      <c r="F1046" s="20">
        <v>0.51</v>
      </c>
      <c r="G10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46" s="5">
        <v>4.5</v>
      </c>
      <c r="I1046" s="6">
        <v>11</v>
      </c>
      <c r="J1046" s="15">
        <f t="shared" si="16"/>
        <v>17589</v>
      </c>
      <c r="K1046" s="15" t="str">
        <f>IF(Table1[[#This Row],[ACTUAL PRICE]]&lt;200, "&lt;200", IF(Table1[[#This Row],[ACTUAL PRICE]]&lt;=500, "200 - 500", "&gt;500"))</f>
        <v>&gt;500</v>
      </c>
      <c r="L1046" s="6">
        <f>Table1[[#This Row],[RATING]]*Table1[[#This Row],[RATING COUNT]]</f>
        <v>49.5</v>
      </c>
      <c r="M1046" s="5" t="str">
        <f>IF(Table1[[#This Row],[DISCOUNT PERCENTAGE(%)]]&gt;=50%,"YES", "NO")</f>
        <v>YES</v>
      </c>
      <c r="N1046" s="12">
        <f>Table1[[#This Row],[ACTUAL PRICE]]-Table1[[#This Row],[DISCOUNTED PRICE]]/Table1[[#This Row],[ACTUAL PRICE]]*100</f>
        <v>1549.9693558474046</v>
      </c>
    </row>
    <row r="1047" spans="1:14" x14ac:dyDescent="0.25">
      <c r="A1047" s="5" t="s">
        <v>9942</v>
      </c>
      <c r="B1047" s="5" t="s">
        <v>14064</v>
      </c>
      <c r="C1047" s="5" t="s">
        <v>13085</v>
      </c>
      <c r="D1047" s="12">
        <v>5499</v>
      </c>
      <c r="E1047" s="12">
        <v>9999</v>
      </c>
      <c r="F1047" s="20">
        <v>0.45</v>
      </c>
      <c r="G10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47" s="5">
        <v>3.8</v>
      </c>
      <c r="I1047" s="6">
        <v>4353</v>
      </c>
      <c r="J1047" s="15">
        <f t="shared" si="16"/>
        <v>43525647</v>
      </c>
      <c r="K1047" s="15" t="str">
        <f>IF(Table1[[#This Row],[ACTUAL PRICE]]&lt;200, "&lt;200", IF(Table1[[#This Row],[ACTUAL PRICE]]&lt;=500, "200 - 500", "&gt;500"))</f>
        <v>&gt;500</v>
      </c>
      <c r="L1047" s="6">
        <f>Table1[[#This Row],[RATING]]*Table1[[#This Row],[RATING COUNT]]</f>
        <v>16541.399999999998</v>
      </c>
      <c r="M1047" s="5" t="str">
        <f>IF(Table1[[#This Row],[DISCOUNT PERCENTAGE(%)]]&gt;=50%,"YES", "NO")</f>
        <v>NO</v>
      </c>
      <c r="N1047" s="12">
        <f>Table1[[#This Row],[ACTUAL PRICE]]-Table1[[#This Row],[DISCOUNTED PRICE]]/Table1[[#This Row],[ACTUAL PRICE]]*100</f>
        <v>9944.0045004500444</v>
      </c>
    </row>
    <row r="1048" spans="1:14" x14ac:dyDescent="0.25">
      <c r="A1048" s="5" t="s">
        <v>9953</v>
      </c>
      <c r="B1048" s="5" t="s">
        <v>14065</v>
      </c>
      <c r="C1048" s="5" t="s">
        <v>13085</v>
      </c>
      <c r="D1048" s="12">
        <v>899</v>
      </c>
      <c r="E1048" s="12">
        <v>1990</v>
      </c>
      <c r="F1048" s="20">
        <v>0.55000000000000004</v>
      </c>
      <c r="G10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48" s="5">
        <v>4.0999999999999996</v>
      </c>
      <c r="I1048" s="6">
        <v>185</v>
      </c>
      <c r="J1048" s="15">
        <f t="shared" si="16"/>
        <v>368150</v>
      </c>
      <c r="K1048" s="15" t="str">
        <f>IF(Table1[[#This Row],[ACTUAL PRICE]]&lt;200, "&lt;200", IF(Table1[[#This Row],[ACTUAL PRICE]]&lt;=500, "200 - 500", "&gt;500"))</f>
        <v>&gt;500</v>
      </c>
      <c r="L1048" s="6">
        <f>Table1[[#This Row],[RATING]]*Table1[[#This Row],[RATING COUNT]]</f>
        <v>758.49999999999989</v>
      </c>
      <c r="M1048" s="5" t="str">
        <f>IF(Table1[[#This Row],[DISCOUNT PERCENTAGE(%)]]&gt;=50%,"YES", "NO")</f>
        <v>YES</v>
      </c>
      <c r="N1048" s="12">
        <f>Table1[[#This Row],[ACTUAL PRICE]]-Table1[[#This Row],[DISCOUNTED PRICE]]/Table1[[#This Row],[ACTUAL PRICE]]*100</f>
        <v>1944.824120603015</v>
      </c>
    </row>
    <row r="1049" spans="1:14" x14ac:dyDescent="0.25">
      <c r="A1049" s="5" t="s">
        <v>9963</v>
      </c>
      <c r="B1049" s="5" t="s">
        <v>14066</v>
      </c>
      <c r="C1049" s="5" t="s">
        <v>13085</v>
      </c>
      <c r="D1049" s="12">
        <v>1695</v>
      </c>
      <c r="E1049" s="12">
        <v>1695</v>
      </c>
      <c r="F1049" s="20">
        <v>0</v>
      </c>
      <c r="G10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49" s="5">
        <v>4.2</v>
      </c>
      <c r="I1049" s="6">
        <v>14290</v>
      </c>
      <c r="J1049" s="15">
        <f t="shared" si="16"/>
        <v>24221550</v>
      </c>
      <c r="K1049" s="15" t="str">
        <f>IF(Table1[[#This Row],[ACTUAL PRICE]]&lt;200, "&lt;200", IF(Table1[[#This Row],[ACTUAL PRICE]]&lt;=500, "200 - 500", "&gt;500"))</f>
        <v>&gt;500</v>
      </c>
      <c r="L1049" s="6">
        <f>Table1[[#This Row],[RATING]]*Table1[[#This Row],[RATING COUNT]]</f>
        <v>60018</v>
      </c>
      <c r="M1049" s="5" t="str">
        <f>IF(Table1[[#This Row],[DISCOUNT PERCENTAGE(%)]]&gt;=50%,"YES", "NO")</f>
        <v>NO</v>
      </c>
      <c r="N1049" s="12">
        <f>Table1[[#This Row],[ACTUAL PRICE]]-Table1[[#This Row],[DISCOUNTED PRICE]]/Table1[[#This Row],[ACTUAL PRICE]]*100</f>
        <v>1595</v>
      </c>
    </row>
    <row r="1050" spans="1:14" x14ac:dyDescent="0.25">
      <c r="A1050" s="5" t="s">
        <v>9973</v>
      </c>
      <c r="B1050" s="5" t="s">
        <v>14067</v>
      </c>
      <c r="C1050" s="5" t="s">
        <v>13085</v>
      </c>
      <c r="D1050" s="12">
        <v>499</v>
      </c>
      <c r="E1050" s="12">
        <v>940</v>
      </c>
      <c r="F1050" s="20">
        <v>0.47</v>
      </c>
      <c r="G10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50" s="5">
        <v>4.0999999999999996</v>
      </c>
      <c r="I1050" s="6">
        <v>3036</v>
      </c>
      <c r="J1050" s="15">
        <f t="shared" si="16"/>
        <v>2853840</v>
      </c>
      <c r="K1050" s="15" t="str">
        <f>IF(Table1[[#This Row],[ACTUAL PRICE]]&lt;200, "&lt;200", IF(Table1[[#This Row],[ACTUAL PRICE]]&lt;=500, "200 - 500", "&gt;500"))</f>
        <v>&gt;500</v>
      </c>
      <c r="L1050" s="6">
        <f>Table1[[#This Row],[RATING]]*Table1[[#This Row],[RATING COUNT]]</f>
        <v>12447.599999999999</v>
      </c>
      <c r="M1050" s="5" t="str">
        <f>IF(Table1[[#This Row],[DISCOUNT PERCENTAGE(%)]]&gt;=50%,"YES", "NO")</f>
        <v>NO</v>
      </c>
      <c r="N1050" s="12">
        <f>Table1[[#This Row],[ACTUAL PRICE]]-Table1[[#This Row],[DISCOUNTED PRICE]]/Table1[[#This Row],[ACTUAL PRICE]]*100</f>
        <v>886.91489361702133</v>
      </c>
    </row>
    <row r="1051" spans="1:14" x14ac:dyDescent="0.25">
      <c r="A1051" s="5" t="s">
        <v>9982</v>
      </c>
      <c r="B1051" s="5" t="s">
        <v>14068</v>
      </c>
      <c r="C1051" s="5" t="s">
        <v>13085</v>
      </c>
      <c r="D1051" s="12">
        <v>2699</v>
      </c>
      <c r="E1051" s="12">
        <v>4700</v>
      </c>
      <c r="F1051" s="20">
        <v>0.43</v>
      </c>
      <c r="G10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51" s="5">
        <v>4.2</v>
      </c>
      <c r="I1051" s="6">
        <v>1296</v>
      </c>
      <c r="J1051" s="15">
        <f t="shared" si="16"/>
        <v>6091200</v>
      </c>
      <c r="K1051" s="15" t="str">
        <f>IF(Table1[[#This Row],[ACTUAL PRICE]]&lt;200, "&lt;200", IF(Table1[[#This Row],[ACTUAL PRICE]]&lt;=500, "200 - 500", "&gt;500"))</f>
        <v>&gt;500</v>
      </c>
      <c r="L1051" s="6">
        <f>Table1[[#This Row],[RATING]]*Table1[[#This Row],[RATING COUNT]]</f>
        <v>5443.2</v>
      </c>
      <c r="M1051" s="5" t="str">
        <f>IF(Table1[[#This Row],[DISCOUNT PERCENTAGE(%)]]&gt;=50%,"YES", "NO")</f>
        <v>NO</v>
      </c>
      <c r="N1051" s="12">
        <f>Table1[[#This Row],[ACTUAL PRICE]]-Table1[[#This Row],[DISCOUNTED PRICE]]/Table1[[#This Row],[ACTUAL PRICE]]*100</f>
        <v>4642.5744680851067</v>
      </c>
    </row>
    <row r="1052" spans="1:14" x14ac:dyDescent="0.25">
      <c r="A1052" s="5" t="s">
        <v>9992</v>
      </c>
      <c r="B1052" s="5" t="s">
        <v>14069</v>
      </c>
      <c r="C1052" s="5" t="s">
        <v>13085</v>
      </c>
      <c r="D1052" s="12">
        <v>1448</v>
      </c>
      <c r="E1052" s="12">
        <v>2999</v>
      </c>
      <c r="F1052" s="20">
        <v>0.52</v>
      </c>
      <c r="G10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52" s="5">
        <v>4.5</v>
      </c>
      <c r="I1052" s="6">
        <v>19</v>
      </c>
      <c r="J1052" s="15">
        <f t="shared" si="16"/>
        <v>56981</v>
      </c>
      <c r="K1052" s="15" t="str">
        <f>IF(Table1[[#This Row],[ACTUAL PRICE]]&lt;200, "&lt;200", IF(Table1[[#This Row],[ACTUAL PRICE]]&lt;=500, "200 - 500", "&gt;500"))</f>
        <v>&gt;500</v>
      </c>
      <c r="L1052" s="6">
        <f>Table1[[#This Row],[RATING]]*Table1[[#This Row],[RATING COUNT]]</f>
        <v>85.5</v>
      </c>
      <c r="M1052" s="5" t="str">
        <f>IF(Table1[[#This Row],[DISCOUNT PERCENTAGE(%)]]&gt;=50%,"YES", "NO")</f>
        <v>YES</v>
      </c>
      <c r="N1052" s="12">
        <f>Table1[[#This Row],[ACTUAL PRICE]]-Table1[[#This Row],[DISCOUNTED PRICE]]/Table1[[#This Row],[ACTUAL PRICE]]*100</f>
        <v>2950.7172390796932</v>
      </c>
    </row>
    <row r="1053" spans="1:14" x14ac:dyDescent="0.25">
      <c r="A1053" s="5" t="s">
        <v>10002</v>
      </c>
      <c r="B1053" s="5" t="s">
        <v>14070</v>
      </c>
      <c r="C1053" s="5" t="s">
        <v>13085</v>
      </c>
      <c r="D1053" s="12">
        <v>79</v>
      </c>
      <c r="E1053" s="12">
        <v>79</v>
      </c>
      <c r="F1053" s="20">
        <v>0</v>
      </c>
      <c r="G10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53" s="5">
        <v>4</v>
      </c>
      <c r="I1053" s="6">
        <v>97</v>
      </c>
      <c r="J1053" s="15">
        <f t="shared" si="16"/>
        <v>7663</v>
      </c>
      <c r="K1053" s="15" t="str">
        <f>IF(Table1[[#This Row],[ACTUAL PRICE]]&lt;200, "&lt;200", IF(Table1[[#This Row],[ACTUAL PRICE]]&lt;=500, "200 - 500", "&gt;500"))</f>
        <v>&lt;200</v>
      </c>
      <c r="L1053" s="6">
        <f>Table1[[#This Row],[RATING]]*Table1[[#This Row],[RATING COUNT]]</f>
        <v>388</v>
      </c>
      <c r="M1053" s="5" t="str">
        <f>IF(Table1[[#This Row],[DISCOUNT PERCENTAGE(%)]]&gt;=50%,"YES", "NO")</f>
        <v>NO</v>
      </c>
      <c r="N1053" s="12">
        <f>Table1[[#This Row],[ACTUAL PRICE]]-Table1[[#This Row],[DISCOUNTED PRICE]]/Table1[[#This Row],[ACTUAL PRICE]]*100</f>
        <v>-21</v>
      </c>
    </row>
    <row r="1054" spans="1:14" x14ac:dyDescent="0.25">
      <c r="A1054" s="5" t="s">
        <v>10011</v>
      </c>
      <c r="B1054" s="5" t="s">
        <v>14071</v>
      </c>
      <c r="C1054" s="5" t="s">
        <v>13085</v>
      </c>
      <c r="D1054" s="12">
        <v>6990</v>
      </c>
      <c r="E1054" s="12">
        <v>14290</v>
      </c>
      <c r="F1054" s="20">
        <v>0.51</v>
      </c>
      <c r="G10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54" s="5">
        <v>4.4000000000000004</v>
      </c>
      <c r="I1054" s="6">
        <v>1771</v>
      </c>
      <c r="J1054" s="15">
        <f t="shared" si="16"/>
        <v>25307590</v>
      </c>
      <c r="K1054" s="15" t="str">
        <f>IF(Table1[[#This Row],[ACTUAL PRICE]]&lt;200, "&lt;200", IF(Table1[[#This Row],[ACTUAL PRICE]]&lt;=500, "200 - 500", "&gt;500"))</f>
        <v>&gt;500</v>
      </c>
      <c r="L1054" s="6">
        <f>Table1[[#This Row],[RATING]]*Table1[[#This Row],[RATING COUNT]]</f>
        <v>7792.4000000000005</v>
      </c>
      <c r="M1054" s="5" t="str">
        <f>IF(Table1[[#This Row],[DISCOUNT PERCENTAGE(%)]]&gt;=50%,"YES", "NO")</f>
        <v>YES</v>
      </c>
      <c r="N1054" s="12">
        <f>Table1[[#This Row],[ACTUAL PRICE]]-Table1[[#This Row],[DISCOUNTED PRICE]]/Table1[[#This Row],[ACTUAL PRICE]]*100</f>
        <v>14241.084674597621</v>
      </c>
    </row>
    <row r="1055" spans="1:14" x14ac:dyDescent="0.25">
      <c r="A1055" s="5" t="s">
        <v>10021</v>
      </c>
      <c r="B1055" s="5" t="s">
        <v>14072</v>
      </c>
      <c r="C1055" s="5" t="s">
        <v>13085</v>
      </c>
      <c r="D1055" s="12">
        <v>2698</v>
      </c>
      <c r="E1055" s="12">
        <v>3945</v>
      </c>
      <c r="F1055" s="20">
        <v>0.32</v>
      </c>
      <c r="G10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55" s="5">
        <v>4</v>
      </c>
      <c r="I1055" s="6">
        <v>15034</v>
      </c>
      <c r="J1055" s="15">
        <f t="shared" si="16"/>
        <v>59309130</v>
      </c>
      <c r="K1055" s="15" t="str">
        <f>IF(Table1[[#This Row],[ACTUAL PRICE]]&lt;200, "&lt;200", IF(Table1[[#This Row],[ACTUAL PRICE]]&lt;=500, "200 - 500", "&gt;500"))</f>
        <v>&gt;500</v>
      </c>
      <c r="L1055" s="6">
        <f>Table1[[#This Row],[RATING]]*Table1[[#This Row],[RATING COUNT]]</f>
        <v>60136</v>
      </c>
      <c r="M1055" s="5" t="str">
        <f>IF(Table1[[#This Row],[DISCOUNT PERCENTAGE(%)]]&gt;=50%,"YES", "NO")</f>
        <v>NO</v>
      </c>
      <c r="N1055" s="12">
        <f>Table1[[#This Row],[ACTUAL PRICE]]-Table1[[#This Row],[DISCOUNTED PRICE]]/Table1[[#This Row],[ACTUAL PRICE]]*100</f>
        <v>3876.6096324461341</v>
      </c>
    </row>
    <row r="1056" spans="1:14" x14ac:dyDescent="0.25">
      <c r="A1056" s="5" t="s">
        <v>10031</v>
      </c>
      <c r="B1056" s="5" t="s">
        <v>14073</v>
      </c>
      <c r="C1056" s="5" t="s">
        <v>13085</v>
      </c>
      <c r="D1056" s="12">
        <v>3199</v>
      </c>
      <c r="E1056" s="12">
        <v>5999</v>
      </c>
      <c r="F1056" s="20">
        <v>0.47</v>
      </c>
      <c r="G10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56" s="5">
        <v>4</v>
      </c>
      <c r="I1056" s="6">
        <v>3242</v>
      </c>
      <c r="J1056" s="15">
        <f t="shared" si="16"/>
        <v>19448758</v>
      </c>
      <c r="K1056" s="15" t="str">
        <f>IF(Table1[[#This Row],[ACTUAL PRICE]]&lt;200, "&lt;200", IF(Table1[[#This Row],[ACTUAL PRICE]]&lt;=500, "200 - 500", "&gt;500"))</f>
        <v>&gt;500</v>
      </c>
      <c r="L1056" s="6">
        <f>Table1[[#This Row],[RATING]]*Table1[[#This Row],[RATING COUNT]]</f>
        <v>12968</v>
      </c>
      <c r="M1056" s="5" t="str">
        <f>IF(Table1[[#This Row],[DISCOUNT PERCENTAGE(%)]]&gt;=50%,"YES", "NO")</f>
        <v>NO</v>
      </c>
      <c r="N1056" s="12">
        <f>Table1[[#This Row],[ACTUAL PRICE]]-Table1[[#This Row],[DISCOUNTED PRICE]]/Table1[[#This Row],[ACTUAL PRICE]]*100</f>
        <v>5945.6744457409568</v>
      </c>
    </row>
    <row r="1057" spans="1:14" x14ac:dyDescent="0.25">
      <c r="A1057" s="5" t="s">
        <v>10041</v>
      </c>
      <c r="B1057" s="5" t="s">
        <v>14074</v>
      </c>
      <c r="C1057" s="5" t="s">
        <v>13085</v>
      </c>
      <c r="D1057" s="12">
        <v>1199</v>
      </c>
      <c r="E1057" s="12">
        <v>1950</v>
      </c>
      <c r="F1057" s="20">
        <v>0.39</v>
      </c>
      <c r="G10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57" s="5">
        <v>3.9</v>
      </c>
      <c r="I1057" s="6">
        <v>2832</v>
      </c>
      <c r="J1057" s="15">
        <f t="shared" si="16"/>
        <v>5522400</v>
      </c>
      <c r="K1057" s="15" t="str">
        <f>IF(Table1[[#This Row],[ACTUAL PRICE]]&lt;200, "&lt;200", IF(Table1[[#This Row],[ACTUAL PRICE]]&lt;=500, "200 - 500", "&gt;500"))</f>
        <v>&gt;500</v>
      </c>
      <c r="L1057" s="6">
        <f>Table1[[#This Row],[RATING]]*Table1[[#This Row],[RATING COUNT]]</f>
        <v>11044.8</v>
      </c>
      <c r="M1057" s="5" t="str">
        <f>IF(Table1[[#This Row],[DISCOUNT PERCENTAGE(%)]]&gt;=50%,"YES", "NO")</f>
        <v>NO</v>
      </c>
      <c r="N1057" s="12">
        <f>Table1[[#This Row],[ACTUAL PRICE]]-Table1[[#This Row],[DISCOUNTED PRICE]]/Table1[[#This Row],[ACTUAL PRICE]]*100</f>
        <v>1888.5128205128206</v>
      </c>
    </row>
    <row r="1058" spans="1:14" x14ac:dyDescent="0.25">
      <c r="A1058" s="5" t="s">
        <v>10051</v>
      </c>
      <c r="B1058" s="5" t="s">
        <v>14075</v>
      </c>
      <c r="C1058" s="5" t="s">
        <v>13085</v>
      </c>
      <c r="D1058" s="12">
        <v>1414</v>
      </c>
      <c r="E1058" s="12">
        <v>2799</v>
      </c>
      <c r="F1058" s="20">
        <v>0.49</v>
      </c>
      <c r="G10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58" s="5">
        <v>4</v>
      </c>
      <c r="I1058" s="6">
        <v>1498</v>
      </c>
      <c r="J1058" s="15">
        <f t="shared" si="16"/>
        <v>4192902</v>
      </c>
      <c r="K1058" s="15" t="str">
        <f>IF(Table1[[#This Row],[ACTUAL PRICE]]&lt;200, "&lt;200", IF(Table1[[#This Row],[ACTUAL PRICE]]&lt;=500, "200 - 500", "&gt;500"))</f>
        <v>&gt;500</v>
      </c>
      <c r="L1058" s="6">
        <f>Table1[[#This Row],[RATING]]*Table1[[#This Row],[RATING COUNT]]</f>
        <v>5992</v>
      </c>
      <c r="M1058" s="5" t="str">
        <f>IF(Table1[[#This Row],[DISCOUNT PERCENTAGE(%)]]&gt;=50%,"YES", "NO")</f>
        <v>NO</v>
      </c>
      <c r="N1058" s="12">
        <f>Table1[[#This Row],[ACTUAL PRICE]]-Table1[[#This Row],[DISCOUNTED PRICE]]/Table1[[#This Row],[ACTUAL PRICE]]*100</f>
        <v>2748.4819578420866</v>
      </c>
    </row>
    <row r="1059" spans="1:14" x14ac:dyDescent="0.25">
      <c r="A1059" s="5" t="s">
        <v>10061</v>
      </c>
      <c r="B1059" s="5" t="s">
        <v>14076</v>
      </c>
      <c r="C1059" s="5" t="s">
        <v>13085</v>
      </c>
      <c r="D1059" s="12">
        <v>999</v>
      </c>
      <c r="E1059" s="12">
        <v>1950</v>
      </c>
      <c r="F1059" s="20">
        <v>0.49</v>
      </c>
      <c r="G10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59" s="5">
        <v>3.8</v>
      </c>
      <c r="I1059" s="6">
        <v>305</v>
      </c>
      <c r="J1059" s="15">
        <f t="shared" si="16"/>
        <v>594750</v>
      </c>
      <c r="K1059" s="15" t="str">
        <f>IF(Table1[[#This Row],[ACTUAL PRICE]]&lt;200, "&lt;200", IF(Table1[[#This Row],[ACTUAL PRICE]]&lt;=500, "200 - 500", "&gt;500"))</f>
        <v>&gt;500</v>
      </c>
      <c r="L1059" s="6">
        <f>Table1[[#This Row],[RATING]]*Table1[[#This Row],[RATING COUNT]]</f>
        <v>1159</v>
      </c>
      <c r="M1059" s="5" t="str">
        <f>IF(Table1[[#This Row],[DISCOUNT PERCENTAGE(%)]]&gt;=50%,"YES", "NO")</f>
        <v>NO</v>
      </c>
      <c r="N1059" s="12">
        <f>Table1[[#This Row],[ACTUAL PRICE]]-Table1[[#This Row],[DISCOUNTED PRICE]]/Table1[[#This Row],[ACTUAL PRICE]]*100</f>
        <v>1898.7692307692307</v>
      </c>
    </row>
    <row r="1060" spans="1:14" x14ac:dyDescent="0.25">
      <c r="A1060" s="5" t="s">
        <v>10071</v>
      </c>
      <c r="B1060" s="5" t="s">
        <v>14077</v>
      </c>
      <c r="C1060" s="5" t="s">
        <v>13085</v>
      </c>
      <c r="D1060" s="12">
        <v>5999</v>
      </c>
      <c r="E1060" s="12">
        <v>9999</v>
      </c>
      <c r="F1060" s="20">
        <v>0.4</v>
      </c>
      <c r="G10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60" s="5">
        <v>4.2</v>
      </c>
      <c r="I1060" s="6">
        <v>1191</v>
      </c>
      <c r="J1060" s="15">
        <f t="shared" si="16"/>
        <v>11908809</v>
      </c>
      <c r="K1060" s="15" t="str">
        <f>IF(Table1[[#This Row],[ACTUAL PRICE]]&lt;200, "&lt;200", IF(Table1[[#This Row],[ACTUAL PRICE]]&lt;=500, "200 - 500", "&gt;500"))</f>
        <v>&gt;500</v>
      </c>
      <c r="L1060" s="6">
        <f>Table1[[#This Row],[RATING]]*Table1[[#This Row],[RATING COUNT]]</f>
        <v>5002.2</v>
      </c>
      <c r="M1060" s="5" t="str">
        <f>IF(Table1[[#This Row],[DISCOUNT PERCENTAGE(%)]]&gt;=50%,"YES", "NO")</f>
        <v>NO</v>
      </c>
      <c r="N1060" s="12">
        <f>Table1[[#This Row],[ACTUAL PRICE]]-Table1[[#This Row],[DISCOUNTED PRICE]]/Table1[[#This Row],[ACTUAL PRICE]]*100</f>
        <v>9939.0040004000402</v>
      </c>
    </row>
    <row r="1061" spans="1:14" x14ac:dyDescent="0.25">
      <c r="A1061" s="5" t="s">
        <v>10081</v>
      </c>
      <c r="B1061" s="5" t="s">
        <v>14078</v>
      </c>
      <c r="C1061" s="5" t="s">
        <v>13085</v>
      </c>
      <c r="D1061" s="12">
        <v>9970</v>
      </c>
      <c r="E1061" s="12">
        <v>12999</v>
      </c>
      <c r="F1061" s="20">
        <v>0.23</v>
      </c>
      <c r="G10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61" s="5">
        <v>4.3</v>
      </c>
      <c r="I1061" s="6">
        <v>4049</v>
      </c>
      <c r="J1061" s="15">
        <f t="shared" si="16"/>
        <v>52632951</v>
      </c>
      <c r="K1061" s="15" t="str">
        <f>IF(Table1[[#This Row],[ACTUAL PRICE]]&lt;200, "&lt;200", IF(Table1[[#This Row],[ACTUAL PRICE]]&lt;=500, "200 - 500", "&gt;500"))</f>
        <v>&gt;500</v>
      </c>
      <c r="L1061" s="6">
        <f>Table1[[#This Row],[RATING]]*Table1[[#This Row],[RATING COUNT]]</f>
        <v>17410.7</v>
      </c>
      <c r="M1061" s="5" t="str">
        <f>IF(Table1[[#This Row],[DISCOUNT PERCENTAGE(%)]]&gt;=50%,"YES", "NO")</f>
        <v>NO</v>
      </c>
      <c r="N1061" s="12">
        <f>Table1[[#This Row],[ACTUAL PRICE]]-Table1[[#This Row],[DISCOUNTED PRICE]]/Table1[[#This Row],[ACTUAL PRICE]]*100</f>
        <v>12922.301792445573</v>
      </c>
    </row>
    <row r="1062" spans="1:14" x14ac:dyDescent="0.25">
      <c r="A1062" s="5" t="s">
        <v>10092</v>
      </c>
      <c r="B1062" s="5" t="s">
        <v>14079</v>
      </c>
      <c r="C1062" s="5" t="s">
        <v>13085</v>
      </c>
      <c r="D1062" s="12">
        <v>698</v>
      </c>
      <c r="E1062" s="12">
        <v>699</v>
      </c>
      <c r="F1062" s="20">
        <v>0</v>
      </c>
      <c r="G10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62" s="5">
        <v>4.2</v>
      </c>
      <c r="I1062" s="6">
        <v>3160</v>
      </c>
      <c r="J1062" s="15">
        <f t="shared" si="16"/>
        <v>2208840</v>
      </c>
      <c r="K1062" s="15" t="str">
        <f>IF(Table1[[#This Row],[ACTUAL PRICE]]&lt;200, "&lt;200", IF(Table1[[#This Row],[ACTUAL PRICE]]&lt;=500, "200 - 500", "&gt;500"))</f>
        <v>&gt;500</v>
      </c>
      <c r="L1062" s="6">
        <f>Table1[[#This Row],[RATING]]*Table1[[#This Row],[RATING COUNT]]</f>
        <v>13272</v>
      </c>
      <c r="M1062" s="5" t="str">
        <f>IF(Table1[[#This Row],[DISCOUNT PERCENTAGE(%)]]&gt;=50%,"YES", "NO")</f>
        <v>NO</v>
      </c>
      <c r="N1062" s="12">
        <f>Table1[[#This Row],[ACTUAL PRICE]]-Table1[[#This Row],[DISCOUNTED PRICE]]/Table1[[#This Row],[ACTUAL PRICE]]*100</f>
        <v>599.14306151645201</v>
      </c>
    </row>
    <row r="1063" spans="1:14" x14ac:dyDescent="0.25">
      <c r="A1063" s="5" t="s">
        <v>10103</v>
      </c>
      <c r="B1063" s="5" t="s">
        <v>14080</v>
      </c>
      <c r="C1063" s="5" t="s">
        <v>13085</v>
      </c>
      <c r="D1063" s="12">
        <v>2199</v>
      </c>
      <c r="E1063" s="12">
        <v>3190</v>
      </c>
      <c r="F1063" s="20">
        <v>0.31</v>
      </c>
      <c r="G10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63" s="5">
        <v>4.3</v>
      </c>
      <c r="I1063" s="6">
        <v>9650</v>
      </c>
      <c r="J1063" s="15">
        <f t="shared" si="16"/>
        <v>30783500</v>
      </c>
      <c r="K1063" s="15" t="str">
        <f>IF(Table1[[#This Row],[ACTUAL PRICE]]&lt;200, "&lt;200", IF(Table1[[#This Row],[ACTUAL PRICE]]&lt;=500, "200 - 500", "&gt;500"))</f>
        <v>&gt;500</v>
      </c>
      <c r="L1063" s="6">
        <f>Table1[[#This Row],[RATING]]*Table1[[#This Row],[RATING COUNT]]</f>
        <v>41495</v>
      </c>
      <c r="M1063" s="5" t="str">
        <f>IF(Table1[[#This Row],[DISCOUNT PERCENTAGE(%)]]&gt;=50%,"YES", "NO")</f>
        <v>NO</v>
      </c>
      <c r="N1063" s="12">
        <f>Table1[[#This Row],[ACTUAL PRICE]]-Table1[[#This Row],[DISCOUNTED PRICE]]/Table1[[#This Row],[ACTUAL PRICE]]*100</f>
        <v>3121.0658307210033</v>
      </c>
    </row>
    <row r="1064" spans="1:14" x14ac:dyDescent="0.25">
      <c r="A1064" s="5" t="s">
        <v>10113</v>
      </c>
      <c r="B1064" s="5" t="s">
        <v>14081</v>
      </c>
      <c r="C1064" s="5" t="s">
        <v>13085</v>
      </c>
      <c r="D1064" s="12">
        <v>320</v>
      </c>
      <c r="E1064" s="12">
        <v>799</v>
      </c>
      <c r="F1064" s="20">
        <v>0.6</v>
      </c>
      <c r="G10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64" s="5">
        <v>4.2</v>
      </c>
      <c r="I1064" s="6">
        <v>3846</v>
      </c>
      <c r="J1064" s="15">
        <f t="shared" si="16"/>
        <v>3072954</v>
      </c>
      <c r="K1064" s="15" t="str">
        <f>IF(Table1[[#This Row],[ACTUAL PRICE]]&lt;200, "&lt;200", IF(Table1[[#This Row],[ACTUAL PRICE]]&lt;=500, "200 - 500", "&gt;500"))</f>
        <v>&gt;500</v>
      </c>
      <c r="L1064" s="6">
        <f>Table1[[#This Row],[RATING]]*Table1[[#This Row],[RATING COUNT]]</f>
        <v>16153.2</v>
      </c>
      <c r="M1064" s="5" t="str">
        <f>IF(Table1[[#This Row],[DISCOUNT PERCENTAGE(%)]]&gt;=50%,"YES", "NO")</f>
        <v>YES</v>
      </c>
      <c r="N1064" s="12">
        <f>Table1[[#This Row],[ACTUAL PRICE]]-Table1[[#This Row],[DISCOUNTED PRICE]]/Table1[[#This Row],[ACTUAL PRICE]]*100</f>
        <v>758.94993742177724</v>
      </c>
    </row>
    <row r="1065" spans="1:14" x14ac:dyDescent="0.25">
      <c r="A1065" s="5" t="s">
        <v>10124</v>
      </c>
      <c r="B1065" s="5" t="s">
        <v>14082</v>
      </c>
      <c r="C1065" s="5" t="s">
        <v>13085</v>
      </c>
      <c r="D1065" s="12">
        <v>298</v>
      </c>
      <c r="E1065" s="12">
        <v>499</v>
      </c>
      <c r="F1065" s="20">
        <v>0.4</v>
      </c>
      <c r="G10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65" s="5">
        <v>4.4000000000000004</v>
      </c>
      <c r="I1065" s="6">
        <v>290</v>
      </c>
      <c r="J1065" s="15">
        <f t="shared" si="16"/>
        <v>144710</v>
      </c>
      <c r="K1065" s="15" t="str">
        <f>IF(Table1[[#This Row],[ACTUAL PRICE]]&lt;200, "&lt;200", IF(Table1[[#This Row],[ACTUAL PRICE]]&lt;=500, "200 - 500", "&gt;500"))</f>
        <v>200 - 500</v>
      </c>
      <c r="L1065" s="6">
        <f>Table1[[#This Row],[RATING]]*Table1[[#This Row],[RATING COUNT]]</f>
        <v>1276</v>
      </c>
      <c r="M1065" s="5" t="str">
        <f>IF(Table1[[#This Row],[DISCOUNT PERCENTAGE(%)]]&gt;=50%,"YES", "NO")</f>
        <v>NO</v>
      </c>
      <c r="N1065" s="12">
        <f>Table1[[#This Row],[ACTUAL PRICE]]-Table1[[#This Row],[DISCOUNTED PRICE]]/Table1[[#This Row],[ACTUAL PRICE]]*100</f>
        <v>439.28056112224448</v>
      </c>
    </row>
    <row r="1066" spans="1:14" x14ac:dyDescent="0.25">
      <c r="A1066" s="5" t="s">
        <v>10134</v>
      </c>
      <c r="B1066" s="5" t="s">
        <v>14083</v>
      </c>
      <c r="C1066" s="5" t="s">
        <v>13085</v>
      </c>
      <c r="D1066" s="12">
        <v>1199</v>
      </c>
      <c r="E1066" s="12">
        <v>1499</v>
      </c>
      <c r="F1066" s="20">
        <v>0.2</v>
      </c>
      <c r="G10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66" s="5">
        <v>3.8</v>
      </c>
      <c r="I1066" s="6">
        <v>2206</v>
      </c>
      <c r="J1066" s="15">
        <f t="shared" si="16"/>
        <v>3306794</v>
      </c>
      <c r="K1066" s="15" t="str">
        <f>IF(Table1[[#This Row],[ACTUAL PRICE]]&lt;200, "&lt;200", IF(Table1[[#This Row],[ACTUAL PRICE]]&lt;=500, "200 - 500", "&gt;500"))</f>
        <v>&gt;500</v>
      </c>
      <c r="L1066" s="6">
        <f>Table1[[#This Row],[RATING]]*Table1[[#This Row],[RATING COUNT]]</f>
        <v>8382.7999999999993</v>
      </c>
      <c r="M1066" s="5" t="str">
        <f>IF(Table1[[#This Row],[DISCOUNT PERCENTAGE(%)]]&gt;=50%,"YES", "NO")</f>
        <v>NO</v>
      </c>
      <c r="N1066" s="12">
        <f>Table1[[#This Row],[ACTUAL PRICE]]-Table1[[#This Row],[DISCOUNTED PRICE]]/Table1[[#This Row],[ACTUAL PRICE]]*100</f>
        <v>1419.0133422281522</v>
      </c>
    </row>
    <row r="1067" spans="1:14" x14ac:dyDescent="0.25">
      <c r="A1067" s="5" t="s">
        <v>10144</v>
      </c>
      <c r="B1067" s="5" t="s">
        <v>14084</v>
      </c>
      <c r="C1067" s="5" t="s">
        <v>13085</v>
      </c>
      <c r="D1067" s="12">
        <v>1399</v>
      </c>
      <c r="E1067" s="12">
        <v>2660</v>
      </c>
      <c r="F1067" s="20">
        <v>0.47</v>
      </c>
      <c r="G10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67" s="5">
        <v>4.0999999999999996</v>
      </c>
      <c r="I1067" s="6">
        <v>9349</v>
      </c>
      <c r="J1067" s="15">
        <f t="shared" si="16"/>
        <v>24868340</v>
      </c>
      <c r="K1067" s="15" t="str">
        <f>IF(Table1[[#This Row],[ACTUAL PRICE]]&lt;200, "&lt;200", IF(Table1[[#This Row],[ACTUAL PRICE]]&lt;=500, "200 - 500", "&gt;500"))</f>
        <v>&gt;500</v>
      </c>
      <c r="L1067" s="6">
        <f>Table1[[#This Row],[RATING]]*Table1[[#This Row],[RATING COUNT]]</f>
        <v>38330.899999999994</v>
      </c>
      <c r="M1067" s="5" t="str">
        <f>IF(Table1[[#This Row],[DISCOUNT PERCENTAGE(%)]]&gt;=50%,"YES", "NO")</f>
        <v>NO</v>
      </c>
      <c r="N1067" s="12">
        <f>Table1[[#This Row],[ACTUAL PRICE]]-Table1[[#This Row],[DISCOUNTED PRICE]]/Table1[[#This Row],[ACTUAL PRICE]]*100</f>
        <v>2607.406015037594</v>
      </c>
    </row>
    <row r="1068" spans="1:14" x14ac:dyDescent="0.25">
      <c r="A1068" s="5" t="s">
        <v>10154</v>
      </c>
      <c r="B1068" s="5" t="s">
        <v>14085</v>
      </c>
      <c r="C1068" s="5" t="s">
        <v>13085</v>
      </c>
      <c r="D1068" s="12">
        <v>599</v>
      </c>
      <c r="E1068" s="12">
        <v>2799</v>
      </c>
      <c r="F1068" s="20">
        <v>0.79</v>
      </c>
      <c r="G10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68" s="5">
        <v>3.9</v>
      </c>
      <c r="I1068" s="6">
        <v>578</v>
      </c>
      <c r="J1068" s="15">
        <f t="shared" si="16"/>
        <v>1617822</v>
      </c>
      <c r="K1068" s="15" t="str">
        <f>IF(Table1[[#This Row],[ACTUAL PRICE]]&lt;200, "&lt;200", IF(Table1[[#This Row],[ACTUAL PRICE]]&lt;=500, "200 - 500", "&gt;500"))</f>
        <v>&gt;500</v>
      </c>
      <c r="L1068" s="6">
        <f>Table1[[#This Row],[RATING]]*Table1[[#This Row],[RATING COUNT]]</f>
        <v>2254.1999999999998</v>
      </c>
      <c r="M1068" s="5" t="str">
        <f>IF(Table1[[#This Row],[DISCOUNT PERCENTAGE(%)]]&gt;=50%,"YES", "NO")</f>
        <v>YES</v>
      </c>
      <c r="N1068" s="12">
        <f>Table1[[#This Row],[ACTUAL PRICE]]-Table1[[#This Row],[DISCOUNTED PRICE]]/Table1[[#This Row],[ACTUAL PRICE]]*100</f>
        <v>2777.5994998213646</v>
      </c>
    </row>
    <row r="1069" spans="1:14" x14ac:dyDescent="0.25">
      <c r="A1069" s="5" t="s">
        <v>10164</v>
      </c>
      <c r="B1069" s="5" t="s">
        <v>14086</v>
      </c>
      <c r="C1069" s="5" t="s">
        <v>13085</v>
      </c>
      <c r="D1069" s="12">
        <v>1499</v>
      </c>
      <c r="E1069" s="12">
        <v>1499</v>
      </c>
      <c r="F1069" s="20">
        <v>0</v>
      </c>
      <c r="G10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069" s="5">
        <v>4.3</v>
      </c>
      <c r="I1069" s="6">
        <v>9331</v>
      </c>
      <c r="J1069" s="15">
        <f t="shared" si="16"/>
        <v>13987169</v>
      </c>
      <c r="K1069" s="15" t="str">
        <f>IF(Table1[[#This Row],[ACTUAL PRICE]]&lt;200, "&lt;200", IF(Table1[[#This Row],[ACTUAL PRICE]]&lt;=500, "200 - 500", "&gt;500"))</f>
        <v>&gt;500</v>
      </c>
      <c r="L1069" s="6">
        <f>Table1[[#This Row],[RATING]]*Table1[[#This Row],[RATING COUNT]]</f>
        <v>40123.299999999996</v>
      </c>
      <c r="M1069" s="5" t="str">
        <f>IF(Table1[[#This Row],[DISCOUNT PERCENTAGE(%)]]&gt;=50%,"YES", "NO")</f>
        <v>NO</v>
      </c>
      <c r="N1069" s="12">
        <f>Table1[[#This Row],[ACTUAL PRICE]]-Table1[[#This Row],[DISCOUNTED PRICE]]/Table1[[#This Row],[ACTUAL PRICE]]*100</f>
        <v>1399</v>
      </c>
    </row>
    <row r="1070" spans="1:14" x14ac:dyDescent="0.25">
      <c r="A1070" s="5" t="s">
        <v>10174</v>
      </c>
      <c r="B1070" s="5" t="s">
        <v>14087</v>
      </c>
      <c r="C1070" s="5" t="s">
        <v>13085</v>
      </c>
      <c r="D1070" s="12">
        <v>14400</v>
      </c>
      <c r="E1070" s="12">
        <v>59900</v>
      </c>
      <c r="F1070" s="20">
        <v>0.76</v>
      </c>
      <c r="G10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70" s="5">
        <v>4.4000000000000004</v>
      </c>
      <c r="I1070" s="6">
        <v>3837</v>
      </c>
      <c r="J1070" s="15">
        <f t="shared" si="16"/>
        <v>229836300</v>
      </c>
      <c r="K1070" s="15" t="str">
        <f>IF(Table1[[#This Row],[ACTUAL PRICE]]&lt;200, "&lt;200", IF(Table1[[#This Row],[ACTUAL PRICE]]&lt;=500, "200 - 500", "&gt;500"))</f>
        <v>&gt;500</v>
      </c>
      <c r="L1070" s="6">
        <f>Table1[[#This Row],[RATING]]*Table1[[#This Row],[RATING COUNT]]</f>
        <v>16882.800000000003</v>
      </c>
      <c r="M1070" s="5" t="str">
        <f>IF(Table1[[#This Row],[DISCOUNT PERCENTAGE(%)]]&gt;=50%,"YES", "NO")</f>
        <v>YES</v>
      </c>
      <c r="N1070" s="12">
        <f>Table1[[#This Row],[ACTUAL PRICE]]-Table1[[#This Row],[DISCOUNTED PRICE]]/Table1[[#This Row],[ACTUAL PRICE]]*100</f>
        <v>59875.959933222039</v>
      </c>
    </row>
    <row r="1071" spans="1:14" x14ac:dyDescent="0.25">
      <c r="A1071" s="5" t="s">
        <v>10184</v>
      </c>
      <c r="B1071" s="5" t="s">
        <v>14088</v>
      </c>
      <c r="C1071" s="5" t="s">
        <v>13085</v>
      </c>
      <c r="D1071" s="12">
        <v>1699</v>
      </c>
      <c r="E1071" s="12">
        <v>1900</v>
      </c>
      <c r="F1071" s="20">
        <v>0.11</v>
      </c>
      <c r="G10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71" s="5">
        <v>3.6</v>
      </c>
      <c r="I1071" s="6">
        <v>11456</v>
      </c>
      <c r="J1071" s="15">
        <f t="shared" si="16"/>
        <v>21766400</v>
      </c>
      <c r="K1071" s="15" t="str">
        <f>IF(Table1[[#This Row],[ACTUAL PRICE]]&lt;200, "&lt;200", IF(Table1[[#This Row],[ACTUAL PRICE]]&lt;=500, "200 - 500", "&gt;500"))</f>
        <v>&gt;500</v>
      </c>
      <c r="L1071" s="6">
        <f>Table1[[#This Row],[RATING]]*Table1[[#This Row],[RATING COUNT]]</f>
        <v>41241.599999999999</v>
      </c>
      <c r="M1071" s="5" t="str">
        <f>IF(Table1[[#This Row],[DISCOUNT PERCENTAGE(%)]]&gt;=50%,"YES", "NO")</f>
        <v>NO</v>
      </c>
      <c r="N1071" s="12">
        <f>Table1[[#This Row],[ACTUAL PRICE]]-Table1[[#This Row],[DISCOUNTED PRICE]]/Table1[[#This Row],[ACTUAL PRICE]]*100</f>
        <v>1810.578947368421</v>
      </c>
    </row>
    <row r="1072" spans="1:14" x14ac:dyDescent="0.25">
      <c r="A1072" s="5" t="s">
        <v>10194</v>
      </c>
      <c r="B1072" s="5" t="s">
        <v>14089</v>
      </c>
      <c r="C1072" s="5" t="s">
        <v>13085</v>
      </c>
      <c r="D1072" s="12">
        <v>649</v>
      </c>
      <c r="E1072" s="12">
        <v>999</v>
      </c>
      <c r="F1072" s="20">
        <v>0.35</v>
      </c>
      <c r="G10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72" s="5">
        <v>3.8</v>
      </c>
      <c r="I1072" s="6">
        <v>49</v>
      </c>
      <c r="J1072" s="15">
        <f t="shared" si="16"/>
        <v>48951</v>
      </c>
      <c r="K1072" s="15" t="str">
        <f>IF(Table1[[#This Row],[ACTUAL PRICE]]&lt;200, "&lt;200", IF(Table1[[#This Row],[ACTUAL PRICE]]&lt;=500, "200 - 500", "&gt;500"))</f>
        <v>&gt;500</v>
      </c>
      <c r="L1072" s="6">
        <f>Table1[[#This Row],[RATING]]*Table1[[#This Row],[RATING COUNT]]</f>
        <v>186.2</v>
      </c>
      <c r="M1072" s="5" t="str">
        <f>IF(Table1[[#This Row],[DISCOUNT PERCENTAGE(%)]]&gt;=50%,"YES", "NO")</f>
        <v>NO</v>
      </c>
      <c r="N1072" s="12">
        <f>Table1[[#This Row],[ACTUAL PRICE]]-Table1[[#This Row],[DISCOUNTED PRICE]]/Table1[[#This Row],[ACTUAL PRICE]]*100</f>
        <v>934.03503503503498</v>
      </c>
    </row>
    <row r="1073" spans="1:14" x14ac:dyDescent="0.25">
      <c r="A1073" s="5" t="s">
        <v>10204</v>
      </c>
      <c r="B1073" s="5" t="s">
        <v>14090</v>
      </c>
      <c r="C1073" s="5" t="s">
        <v>13085</v>
      </c>
      <c r="D1073" s="12">
        <v>3249</v>
      </c>
      <c r="E1073" s="12">
        <v>6375</v>
      </c>
      <c r="F1073" s="20">
        <v>0.49</v>
      </c>
      <c r="G10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73" s="5">
        <v>4</v>
      </c>
      <c r="I1073" s="6">
        <v>4978</v>
      </c>
      <c r="J1073" s="15">
        <f t="shared" si="16"/>
        <v>31734750</v>
      </c>
      <c r="K1073" s="15" t="str">
        <f>IF(Table1[[#This Row],[ACTUAL PRICE]]&lt;200, "&lt;200", IF(Table1[[#This Row],[ACTUAL PRICE]]&lt;=500, "200 - 500", "&gt;500"))</f>
        <v>&gt;500</v>
      </c>
      <c r="L1073" s="6">
        <f>Table1[[#This Row],[RATING]]*Table1[[#This Row],[RATING COUNT]]</f>
        <v>19912</v>
      </c>
      <c r="M1073" s="5" t="str">
        <f>IF(Table1[[#This Row],[DISCOUNT PERCENTAGE(%)]]&gt;=50%,"YES", "NO")</f>
        <v>NO</v>
      </c>
      <c r="N1073" s="12">
        <f>Table1[[#This Row],[ACTUAL PRICE]]-Table1[[#This Row],[DISCOUNTED PRICE]]/Table1[[#This Row],[ACTUAL PRICE]]*100</f>
        <v>6324.035294117647</v>
      </c>
    </row>
    <row r="1074" spans="1:14" x14ac:dyDescent="0.25">
      <c r="A1074" s="5" t="s">
        <v>10214</v>
      </c>
      <c r="B1074" s="5" t="s">
        <v>14091</v>
      </c>
      <c r="C1074" s="5" t="s">
        <v>13085</v>
      </c>
      <c r="D1074" s="12">
        <v>199</v>
      </c>
      <c r="E1074" s="12">
        <v>499</v>
      </c>
      <c r="F1074" s="20">
        <v>0.6</v>
      </c>
      <c r="G10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74" s="5">
        <v>4.0999999999999996</v>
      </c>
      <c r="I1074" s="6">
        <v>1996</v>
      </c>
      <c r="J1074" s="15">
        <f t="shared" si="16"/>
        <v>996004</v>
      </c>
      <c r="K1074" s="15" t="str">
        <f>IF(Table1[[#This Row],[ACTUAL PRICE]]&lt;200, "&lt;200", IF(Table1[[#This Row],[ACTUAL PRICE]]&lt;=500, "200 - 500", "&gt;500"))</f>
        <v>200 - 500</v>
      </c>
      <c r="L1074" s="6">
        <f>Table1[[#This Row],[RATING]]*Table1[[#This Row],[RATING COUNT]]</f>
        <v>8183.5999999999995</v>
      </c>
      <c r="M1074" s="5" t="str">
        <f>IF(Table1[[#This Row],[DISCOUNT PERCENTAGE(%)]]&gt;=50%,"YES", "NO")</f>
        <v>YES</v>
      </c>
      <c r="N1074" s="12">
        <f>Table1[[#This Row],[ACTUAL PRICE]]-Table1[[#This Row],[DISCOUNTED PRICE]]/Table1[[#This Row],[ACTUAL PRICE]]*100</f>
        <v>459.12024048096191</v>
      </c>
    </row>
    <row r="1075" spans="1:14" x14ac:dyDescent="0.25">
      <c r="A1075" s="5" t="s">
        <v>10224</v>
      </c>
      <c r="B1075" s="5" t="s">
        <v>14092</v>
      </c>
      <c r="C1075" s="5" t="s">
        <v>13085</v>
      </c>
      <c r="D1075" s="12">
        <v>1099</v>
      </c>
      <c r="E1075" s="12">
        <v>1899</v>
      </c>
      <c r="F1075" s="20">
        <v>0.42</v>
      </c>
      <c r="G10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75" s="5">
        <v>4.3</v>
      </c>
      <c r="I1075" s="6">
        <v>1811</v>
      </c>
      <c r="J1075" s="15">
        <f t="shared" si="16"/>
        <v>3439089</v>
      </c>
      <c r="K1075" s="15" t="str">
        <f>IF(Table1[[#This Row],[ACTUAL PRICE]]&lt;200, "&lt;200", IF(Table1[[#This Row],[ACTUAL PRICE]]&lt;=500, "200 - 500", "&gt;500"))</f>
        <v>&gt;500</v>
      </c>
      <c r="L1075" s="6">
        <f>Table1[[#This Row],[RATING]]*Table1[[#This Row],[RATING COUNT]]</f>
        <v>7787.2999999999993</v>
      </c>
      <c r="M1075" s="5" t="str">
        <f>IF(Table1[[#This Row],[DISCOUNT PERCENTAGE(%)]]&gt;=50%,"YES", "NO")</f>
        <v>NO</v>
      </c>
      <c r="N1075" s="12">
        <f>Table1[[#This Row],[ACTUAL PRICE]]-Table1[[#This Row],[DISCOUNTED PRICE]]/Table1[[#This Row],[ACTUAL PRICE]]*100</f>
        <v>1841.1274354923644</v>
      </c>
    </row>
    <row r="1076" spans="1:14" x14ac:dyDescent="0.25">
      <c r="A1076" s="5" t="s">
        <v>10234</v>
      </c>
      <c r="B1076" s="5" t="s">
        <v>14093</v>
      </c>
      <c r="C1076" s="5" t="s">
        <v>13085</v>
      </c>
      <c r="D1076" s="12">
        <v>664</v>
      </c>
      <c r="E1076" s="12">
        <v>1490</v>
      </c>
      <c r="F1076" s="20">
        <v>0.55000000000000004</v>
      </c>
      <c r="G10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76" s="5">
        <v>4</v>
      </c>
      <c r="I1076" s="6">
        <v>2198</v>
      </c>
      <c r="J1076" s="15">
        <f t="shared" si="16"/>
        <v>3275020</v>
      </c>
      <c r="K1076" s="15" t="str">
        <f>IF(Table1[[#This Row],[ACTUAL PRICE]]&lt;200, "&lt;200", IF(Table1[[#This Row],[ACTUAL PRICE]]&lt;=500, "200 - 500", "&gt;500"))</f>
        <v>&gt;500</v>
      </c>
      <c r="L1076" s="6">
        <f>Table1[[#This Row],[RATING]]*Table1[[#This Row],[RATING COUNT]]</f>
        <v>8792</v>
      </c>
      <c r="M1076" s="5" t="str">
        <f>IF(Table1[[#This Row],[DISCOUNT PERCENTAGE(%)]]&gt;=50%,"YES", "NO")</f>
        <v>YES</v>
      </c>
      <c r="N1076" s="12">
        <f>Table1[[#This Row],[ACTUAL PRICE]]-Table1[[#This Row],[DISCOUNTED PRICE]]/Table1[[#This Row],[ACTUAL PRICE]]*100</f>
        <v>1445.4362416107383</v>
      </c>
    </row>
    <row r="1077" spans="1:14" x14ac:dyDescent="0.25">
      <c r="A1077" s="5" t="s">
        <v>10244</v>
      </c>
      <c r="B1077" s="5" t="s">
        <v>14094</v>
      </c>
      <c r="C1077" s="5" t="s">
        <v>13085</v>
      </c>
      <c r="D1077" s="12">
        <v>260</v>
      </c>
      <c r="E1077" s="12">
        <v>350</v>
      </c>
      <c r="F1077" s="20">
        <v>0.26</v>
      </c>
      <c r="G10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77" s="5">
        <v>3.9</v>
      </c>
      <c r="I1077" s="6">
        <v>13127</v>
      </c>
      <c r="J1077" s="15">
        <f t="shared" si="16"/>
        <v>4594450</v>
      </c>
      <c r="K1077" s="15" t="str">
        <f>IF(Table1[[#This Row],[ACTUAL PRICE]]&lt;200, "&lt;200", IF(Table1[[#This Row],[ACTUAL PRICE]]&lt;=500, "200 - 500", "&gt;500"))</f>
        <v>200 - 500</v>
      </c>
      <c r="L1077" s="6">
        <f>Table1[[#This Row],[RATING]]*Table1[[#This Row],[RATING COUNT]]</f>
        <v>51195.299999999996</v>
      </c>
      <c r="M1077" s="5" t="str">
        <f>IF(Table1[[#This Row],[DISCOUNT PERCENTAGE(%)]]&gt;=50%,"YES", "NO")</f>
        <v>NO</v>
      </c>
      <c r="N1077" s="12">
        <f>Table1[[#This Row],[ACTUAL PRICE]]-Table1[[#This Row],[DISCOUNTED PRICE]]/Table1[[#This Row],[ACTUAL PRICE]]*100</f>
        <v>275.71428571428572</v>
      </c>
    </row>
    <row r="1078" spans="1:14" x14ac:dyDescent="0.25">
      <c r="A1078" s="5" t="s">
        <v>10254</v>
      </c>
      <c r="B1078" s="5" t="s">
        <v>14095</v>
      </c>
      <c r="C1078" s="5" t="s">
        <v>13085</v>
      </c>
      <c r="D1078" s="12">
        <v>6499</v>
      </c>
      <c r="E1078" s="12">
        <v>8500</v>
      </c>
      <c r="F1078" s="20">
        <v>0.24</v>
      </c>
      <c r="G10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78" s="5">
        <v>4.4000000000000004</v>
      </c>
      <c r="I1078" s="6">
        <v>5865</v>
      </c>
      <c r="J1078" s="15">
        <f t="shared" si="16"/>
        <v>49852500</v>
      </c>
      <c r="K1078" s="15" t="str">
        <f>IF(Table1[[#This Row],[ACTUAL PRICE]]&lt;200, "&lt;200", IF(Table1[[#This Row],[ACTUAL PRICE]]&lt;=500, "200 - 500", "&gt;500"))</f>
        <v>&gt;500</v>
      </c>
      <c r="L1078" s="6">
        <f>Table1[[#This Row],[RATING]]*Table1[[#This Row],[RATING COUNT]]</f>
        <v>25806.000000000004</v>
      </c>
      <c r="M1078" s="5" t="str">
        <f>IF(Table1[[#This Row],[DISCOUNT PERCENTAGE(%)]]&gt;=50%,"YES", "NO")</f>
        <v>NO</v>
      </c>
      <c r="N1078" s="12">
        <f>Table1[[#This Row],[ACTUAL PRICE]]-Table1[[#This Row],[DISCOUNTED PRICE]]/Table1[[#This Row],[ACTUAL PRICE]]*100</f>
        <v>8423.5411764705877</v>
      </c>
    </row>
    <row r="1079" spans="1:14" x14ac:dyDescent="0.25">
      <c r="A1079" s="5" t="s">
        <v>10264</v>
      </c>
      <c r="B1079" s="5" t="s">
        <v>14096</v>
      </c>
      <c r="C1079" s="5" t="s">
        <v>13085</v>
      </c>
      <c r="D1079" s="12">
        <v>1484</v>
      </c>
      <c r="E1079" s="12">
        <v>2499</v>
      </c>
      <c r="F1079" s="20">
        <v>0.41</v>
      </c>
      <c r="G10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79" s="5">
        <v>3.7</v>
      </c>
      <c r="I1079" s="6">
        <v>1067</v>
      </c>
      <c r="J1079" s="15">
        <f t="shared" si="16"/>
        <v>2666433</v>
      </c>
      <c r="K1079" s="15" t="str">
        <f>IF(Table1[[#This Row],[ACTUAL PRICE]]&lt;200, "&lt;200", IF(Table1[[#This Row],[ACTUAL PRICE]]&lt;=500, "200 - 500", "&gt;500"))</f>
        <v>&gt;500</v>
      </c>
      <c r="L1079" s="6">
        <f>Table1[[#This Row],[RATING]]*Table1[[#This Row],[RATING COUNT]]</f>
        <v>3947.9</v>
      </c>
      <c r="M1079" s="5" t="str">
        <f>IF(Table1[[#This Row],[DISCOUNT PERCENTAGE(%)]]&gt;=50%,"YES", "NO")</f>
        <v>NO</v>
      </c>
      <c r="N1079" s="12">
        <f>Table1[[#This Row],[ACTUAL PRICE]]-Table1[[#This Row],[DISCOUNTED PRICE]]/Table1[[#This Row],[ACTUAL PRICE]]*100</f>
        <v>2439.6162464985996</v>
      </c>
    </row>
    <row r="1080" spans="1:14" x14ac:dyDescent="0.25">
      <c r="A1080" s="5" t="s">
        <v>10275</v>
      </c>
      <c r="B1080" s="5" t="s">
        <v>14097</v>
      </c>
      <c r="C1080" s="5" t="s">
        <v>13085</v>
      </c>
      <c r="D1080" s="12">
        <v>999</v>
      </c>
      <c r="E1080" s="12">
        <v>1560</v>
      </c>
      <c r="F1080" s="20">
        <v>0.36</v>
      </c>
      <c r="G10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80" s="5">
        <v>3.6</v>
      </c>
      <c r="I1080" s="6">
        <v>4881</v>
      </c>
      <c r="J1080" s="15">
        <f t="shared" si="16"/>
        <v>7614360</v>
      </c>
      <c r="K1080" s="15" t="str">
        <f>IF(Table1[[#This Row],[ACTUAL PRICE]]&lt;200, "&lt;200", IF(Table1[[#This Row],[ACTUAL PRICE]]&lt;=500, "200 - 500", "&gt;500"))</f>
        <v>&gt;500</v>
      </c>
      <c r="L1080" s="6">
        <f>Table1[[#This Row],[RATING]]*Table1[[#This Row],[RATING COUNT]]</f>
        <v>17571.600000000002</v>
      </c>
      <c r="M1080" s="5" t="str">
        <f>IF(Table1[[#This Row],[DISCOUNT PERCENTAGE(%)]]&gt;=50%,"YES", "NO")</f>
        <v>NO</v>
      </c>
      <c r="N1080" s="12">
        <f>Table1[[#This Row],[ACTUAL PRICE]]-Table1[[#This Row],[DISCOUNTED PRICE]]/Table1[[#This Row],[ACTUAL PRICE]]*100</f>
        <v>1495.9615384615386</v>
      </c>
    </row>
    <row r="1081" spans="1:14" x14ac:dyDescent="0.25">
      <c r="A1081" s="5" t="s">
        <v>10285</v>
      </c>
      <c r="B1081" s="5" t="s">
        <v>14098</v>
      </c>
      <c r="C1081" s="5" t="s">
        <v>13085</v>
      </c>
      <c r="D1081" s="12">
        <v>3299</v>
      </c>
      <c r="E1081" s="12">
        <v>6500</v>
      </c>
      <c r="F1081" s="20">
        <v>0.49</v>
      </c>
      <c r="G10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81" s="5">
        <v>3.7</v>
      </c>
      <c r="I1081" s="6">
        <v>11217</v>
      </c>
      <c r="J1081" s="15">
        <f t="shared" si="16"/>
        <v>72910500</v>
      </c>
      <c r="K1081" s="15" t="str">
        <f>IF(Table1[[#This Row],[ACTUAL PRICE]]&lt;200, "&lt;200", IF(Table1[[#This Row],[ACTUAL PRICE]]&lt;=500, "200 - 500", "&gt;500"))</f>
        <v>&gt;500</v>
      </c>
      <c r="L1081" s="6">
        <f>Table1[[#This Row],[RATING]]*Table1[[#This Row],[RATING COUNT]]</f>
        <v>41502.9</v>
      </c>
      <c r="M1081" s="5" t="str">
        <f>IF(Table1[[#This Row],[DISCOUNT PERCENTAGE(%)]]&gt;=50%,"YES", "NO")</f>
        <v>NO</v>
      </c>
      <c r="N1081" s="12">
        <f>Table1[[#This Row],[ACTUAL PRICE]]-Table1[[#This Row],[DISCOUNTED PRICE]]/Table1[[#This Row],[ACTUAL PRICE]]*100</f>
        <v>6449.2461538461539</v>
      </c>
    </row>
    <row r="1082" spans="1:14" x14ac:dyDescent="0.25">
      <c r="A1082" s="5" t="s">
        <v>10295</v>
      </c>
      <c r="B1082" s="5" t="s">
        <v>14099</v>
      </c>
      <c r="C1082" s="5" t="s">
        <v>13085</v>
      </c>
      <c r="D1082" s="12">
        <v>259</v>
      </c>
      <c r="E1082" s="12">
        <v>999</v>
      </c>
      <c r="F1082" s="20">
        <v>0.74</v>
      </c>
      <c r="G10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82" s="5">
        <v>4</v>
      </c>
      <c r="I1082" s="6">
        <v>43</v>
      </c>
      <c r="J1082" s="15">
        <f t="shared" si="16"/>
        <v>42957</v>
      </c>
      <c r="K1082" s="15" t="str">
        <f>IF(Table1[[#This Row],[ACTUAL PRICE]]&lt;200, "&lt;200", IF(Table1[[#This Row],[ACTUAL PRICE]]&lt;=500, "200 - 500", "&gt;500"))</f>
        <v>&gt;500</v>
      </c>
      <c r="L1082" s="6">
        <f>Table1[[#This Row],[RATING]]*Table1[[#This Row],[RATING COUNT]]</f>
        <v>172</v>
      </c>
      <c r="M1082" s="5" t="str">
        <f>IF(Table1[[#This Row],[DISCOUNT PERCENTAGE(%)]]&gt;=50%,"YES", "NO")</f>
        <v>YES</v>
      </c>
      <c r="N1082" s="12">
        <f>Table1[[#This Row],[ACTUAL PRICE]]-Table1[[#This Row],[DISCOUNTED PRICE]]/Table1[[#This Row],[ACTUAL PRICE]]*100</f>
        <v>973.07407407407413</v>
      </c>
    </row>
    <row r="1083" spans="1:14" x14ac:dyDescent="0.25">
      <c r="A1083" s="5" t="s">
        <v>10305</v>
      </c>
      <c r="B1083" s="5" t="s">
        <v>14100</v>
      </c>
      <c r="C1083" s="5" t="s">
        <v>13085</v>
      </c>
      <c r="D1083" s="12">
        <v>3249</v>
      </c>
      <c r="E1083" s="12">
        <v>7795</v>
      </c>
      <c r="F1083" s="20">
        <v>0.57999999999999996</v>
      </c>
      <c r="G10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83" s="5">
        <v>4.2</v>
      </c>
      <c r="I1083" s="6">
        <v>4664</v>
      </c>
      <c r="J1083" s="15">
        <f t="shared" si="16"/>
        <v>36355880</v>
      </c>
      <c r="K1083" s="15" t="str">
        <f>IF(Table1[[#This Row],[ACTUAL PRICE]]&lt;200, "&lt;200", IF(Table1[[#This Row],[ACTUAL PRICE]]&lt;=500, "200 - 500", "&gt;500"))</f>
        <v>&gt;500</v>
      </c>
      <c r="L1083" s="6">
        <f>Table1[[#This Row],[RATING]]*Table1[[#This Row],[RATING COUNT]]</f>
        <v>19588.8</v>
      </c>
      <c r="M1083" s="5" t="str">
        <f>IF(Table1[[#This Row],[DISCOUNT PERCENTAGE(%)]]&gt;=50%,"YES", "NO")</f>
        <v>YES</v>
      </c>
      <c r="N1083" s="12">
        <f>Table1[[#This Row],[ACTUAL PRICE]]-Table1[[#This Row],[DISCOUNTED PRICE]]/Table1[[#This Row],[ACTUAL PRICE]]*100</f>
        <v>7753.3194355356</v>
      </c>
    </row>
    <row r="1084" spans="1:14" x14ac:dyDescent="0.25">
      <c r="A1084" s="5" t="s">
        <v>10315</v>
      </c>
      <c r="B1084" s="5" t="s">
        <v>14101</v>
      </c>
      <c r="C1084" s="5" t="s">
        <v>13085</v>
      </c>
      <c r="D1084" s="12">
        <v>4280</v>
      </c>
      <c r="E1084" s="12">
        <v>5995</v>
      </c>
      <c r="F1084" s="20">
        <v>0.28999999999999998</v>
      </c>
      <c r="G10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84" s="5">
        <v>3.8</v>
      </c>
      <c r="I1084" s="6">
        <v>2112</v>
      </c>
      <c r="J1084" s="15">
        <f t="shared" si="16"/>
        <v>12661440</v>
      </c>
      <c r="K1084" s="15" t="str">
        <f>IF(Table1[[#This Row],[ACTUAL PRICE]]&lt;200, "&lt;200", IF(Table1[[#This Row],[ACTUAL PRICE]]&lt;=500, "200 - 500", "&gt;500"))</f>
        <v>&gt;500</v>
      </c>
      <c r="L1084" s="6">
        <f>Table1[[#This Row],[RATING]]*Table1[[#This Row],[RATING COUNT]]</f>
        <v>8025.5999999999995</v>
      </c>
      <c r="M1084" s="5" t="str">
        <f>IF(Table1[[#This Row],[DISCOUNT PERCENTAGE(%)]]&gt;=50%,"YES", "NO")</f>
        <v>NO</v>
      </c>
      <c r="N1084" s="12">
        <f>Table1[[#This Row],[ACTUAL PRICE]]-Table1[[#This Row],[DISCOUNTED PRICE]]/Table1[[#This Row],[ACTUAL PRICE]]*100</f>
        <v>5923.6071726438695</v>
      </c>
    </row>
    <row r="1085" spans="1:14" x14ac:dyDescent="0.25">
      <c r="A1085" s="5" t="s">
        <v>10325</v>
      </c>
      <c r="B1085" s="5" t="s">
        <v>14102</v>
      </c>
      <c r="C1085" s="5" t="s">
        <v>13085</v>
      </c>
      <c r="D1085" s="12">
        <v>189</v>
      </c>
      <c r="E1085" s="12">
        <v>299</v>
      </c>
      <c r="F1085" s="20">
        <v>0.37</v>
      </c>
      <c r="G10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85" s="5">
        <v>4.2</v>
      </c>
      <c r="I1085" s="6">
        <v>2737</v>
      </c>
      <c r="J1085" s="15">
        <f t="shared" si="16"/>
        <v>818363</v>
      </c>
      <c r="K1085" s="15" t="str">
        <f>IF(Table1[[#This Row],[ACTUAL PRICE]]&lt;200, "&lt;200", IF(Table1[[#This Row],[ACTUAL PRICE]]&lt;=500, "200 - 500", "&gt;500"))</f>
        <v>200 - 500</v>
      </c>
      <c r="L1085" s="6">
        <f>Table1[[#This Row],[RATING]]*Table1[[#This Row],[RATING COUNT]]</f>
        <v>11495.4</v>
      </c>
      <c r="M1085" s="5" t="str">
        <f>IF(Table1[[#This Row],[DISCOUNT PERCENTAGE(%)]]&gt;=50%,"YES", "NO")</f>
        <v>NO</v>
      </c>
      <c r="N1085" s="12">
        <f>Table1[[#This Row],[ACTUAL PRICE]]-Table1[[#This Row],[DISCOUNTED PRICE]]/Table1[[#This Row],[ACTUAL PRICE]]*100</f>
        <v>235.78929765886286</v>
      </c>
    </row>
    <row r="1086" spans="1:14" x14ac:dyDescent="0.25">
      <c r="A1086" s="5" t="s">
        <v>10336</v>
      </c>
      <c r="B1086" s="5" t="s">
        <v>14103</v>
      </c>
      <c r="C1086" s="5" t="s">
        <v>13085</v>
      </c>
      <c r="D1086" s="12">
        <v>1449</v>
      </c>
      <c r="E1086" s="12">
        <v>2349</v>
      </c>
      <c r="F1086" s="20">
        <v>0.38</v>
      </c>
      <c r="G10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86" s="5">
        <v>3.9</v>
      </c>
      <c r="I1086" s="6">
        <v>9019</v>
      </c>
      <c r="J1086" s="15">
        <f t="shared" si="16"/>
        <v>21185631</v>
      </c>
      <c r="K1086" s="15" t="str">
        <f>IF(Table1[[#This Row],[ACTUAL PRICE]]&lt;200, "&lt;200", IF(Table1[[#This Row],[ACTUAL PRICE]]&lt;=500, "200 - 500", "&gt;500"))</f>
        <v>&gt;500</v>
      </c>
      <c r="L1086" s="6">
        <f>Table1[[#This Row],[RATING]]*Table1[[#This Row],[RATING COUNT]]</f>
        <v>35174.1</v>
      </c>
      <c r="M1086" s="5" t="str">
        <f>IF(Table1[[#This Row],[DISCOUNT PERCENTAGE(%)]]&gt;=50%,"YES", "NO")</f>
        <v>NO</v>
      </c>
      <c r="N1086" s="12">
        <f>Table1[[#This Row],[ACTUAL PRICE]]-Table1[[#This Row],[DISCOUNTED PRICE]]/Table1[[#This Row],[ACTUAL PRICE]]*100</f>
        <v>2287.3141762452105</v>
      </c>
    </row>
    <row r="1087" spans="1:14" x14ac:dyDescent="0.25">
      <c r="A1087" s="5" t="s">
        <v>10346</v>
      </c>
      <c r="B1087" s="5" t="s">
        <v>14104</v>
      </c>
      <c r="C1087" s="5" t="s">
        <v>13085</v>
      </c>
      <c r="D1087" s="12">
        <v>199</v>
      </c>
      <c r="E1087" s="12">
        <v>499</v>
      </c>
      <c r="F1087" s="20">
        <v>0.6</v>
      </c>
      <c r="G10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87" s="5">
        <v>4</v>
      </c>
      <c r="I1087" s="6">
        <v>10234</v>
      </c>
      <c r="J1087" s="15">
        <f t="shared" si="16"/>
        <v>5106766</v>
      </c>
      <c r="K1087" s="15" t="str">
        <f>IF(Table1[[#This Row],[ACTUAL PRICE]]&lt;200, "&lt;200", IF(Table1[[#This Row],[ACTUAL PRICE]]&lt;=500, "200 - 500", "&gt;500"))</f>
        <v>200 - 500</v>
      </c>
      <c r="L1087" s="6">
        <f>Table1[[#This Row],[RATING]]*Table1[[#This Row],[RATING COUNT]]</f>
        <v>40936</v>
      </c>
      <c r="M1087" s="5" t="str">
        <f>IF(Table1[[#This Row],[DISCOUNT PERCENTAGE(%)]]&gt;=50%,"YES", "NO")</f>
        <v>YES</v>
      </c>
      <c r="N1087" s="12">
        <f>Table1[[#This Row],[ACTUAL PRICE]]-Table1[[#This Row],[DISCOUNTED PRICE]]/Table1[[#This Row],[ACTUAL PRICE]]*100</f>
        <v>459.12024048096191</v>
      </c>
    </row>
    <row r="1088" spans="1:14" x14ac:dyDescent="0.25">
      <c r="A1088" s="5" t="s">
        <v>10356</v>
      </c>
      <c r="B1088" s="5" t="s">
        <v>14105</v>
      </c>
      <c r="C1088" s="5" t="s">
        <v>13085</v>
      </c>
      <c r="D1088" s="12">
        <v>474</v>
      </c>
      <c r="E1088" s="12">
        <v>1299</v>
      </c>
      <c r="F1088" s="20">
        <v>0.64</v>
      </c>
      <c r="G10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088" s="5">
        <v>4.0999999999999996</v>
      </c>
      <c r="I1088" s="6">
        <v>550</v>
      </c>
      <c r="J1088" s="15">
        <f t="shared" si="16"/>
        <v>714450</v>
      </c>
      <c r="K1088" s="15" t="str">
        <f>IF(Table1[[#This Row],[ACTUAL PRICE]]&lt;200, "&lt;200", IF(Table1[[#This Row],[ACTUAL PRICE]]&lt;=500, "200 - 500", "&gt;500"))</f>
        <v>&gt;500</v>
      </c>
      <c r="L1088" s="6">
        <f>Table1[[#This Row],[RATING]]*Table1[[#This Row],[RATING COUNT]]</f>
        <v>2255</v>
      </c>
      <c r="M1088" s="5" t="str">
        <f>IF(Table1[[#This Row],[DISCOUNT PERCENTAGE(%)]]&gt;=50%,"YES", "NO")</f>
        <v>YES</v>
      </c>
      <c r="N1088" s="12">
        <f>Table1[[#This Row],[ACTUAL PRICE]]-Table1[[#This Row],[DISCOUNTED PRICE]]/Table1[[#This Row],[ACTUAL PRICE]]*100</f>
        <v>1262.5103926096997</v>
      </c>
    </row>
    <row r="1089" spans="1:14" x14ac:dyDescent="0.25">
      <c r="A1089" s="5" t="s">
        <v>10367</v>
      </c>
      <c r="B1089" s="5" t="s">
        <v>14106</v>
      </c>
      <c r="C1089" s="5" t="s">
        <v>13085</v>
      </c>
      <c r="D1089" s="12">
        <v>279</v>
      </c>
      <c r="E1089" s="12">
        <v>499</v>
      </c>
      <c r="F1089" s="20">
        <v>0.44</v>
      </c>
      <c r="G10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89" s="5">
        <v>4.8</v>
      </c>
      <c r="I1089" s="6">
        <v>28</v>
      </c>
      <c r="J1089" s="15">
        <f t="shared" si="16"/>
        <v>13972</v>
      </c>
      <c r="K1089" s="15" t="str">
        <f>IF(Table1[[#This Row],[ACTUAL PRICE]]&lt;200, "&lt;200", IF(Table1[[#This Row],[ACTUAL PRICE]]&lt;=500, "200 - 500", "&gt;500"))</f>
        <v>200 - 500</v>
      </c>
      <c r="L1089" s="6">
        <f>Table1[[#This Row],[RATING]]*Table1[[#This Row],[RATING COUNT]]</f>
        <v>134.4</v>
      </c>
      <c r="M1089" s="5" t="str">
        <f>IF(Table1[[#This Row],[DISCOUNT PERCENTAGE(%)]]&gt;=50%,"YES", "NO")</f>
        <v>NO</v>
      </c>
      <c r="N1089" s="12">
        <f>Table1[[#This Row],[ACTUAL PRICE]]-Table1[[#This Row],[DISCOUNTED PRICE]]/Table1[[#This Row],[ACTUAL PRICE]]*100</f>
        <v>443.08817635270543</v>
      </c>
    </row>
    <row r="1090" spans="1:14" x14ac:dyDescent="0.25">
      <c r="A1090" s="5" t="s">
        <v>10377</v>
      </c>
      <c r="B1090" s="5" t="s">
        <v>14107</v>
      </c>
      <c r="C1090" s="5" t="s">
        <v>13085</v>
      </c>
      <c r="D1090" s="12">
        <v>1999</v>
      </c>
      <c r="E1090" s="12">
        <v>4775</v>
      </c>
      <c r="F1090" s="20">
        <v>0.57999999999999996</v>
      </c>
      <c r="G10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90" s="5">
        <v>4.2</v>
      </c>
      <c r="I1090" s="6">
        <v>1353</v>
      </c>
      <c r="J1090" s="15">
        <f t="shared" ref="J1090:J1153" si="17">PRODUCT(E1090,I1090)</f>
        <v>6460575</v>
      </c>
      <c r="K1090" s="15" t="str">
        <f>IF(Table1[[#This Row],[ACTUAL PRICE]]&lt;200, "&lt;200", IF(Table1[[#This Row],[ACTUAL PRICE]]&lt;=500, "200 - 500", "&gt;500"))</f>
        <v>&gt;500</v>
      </c>
      <c r="L1090" s="6">
        <f>Table1[[#This Row],[RATING]]*Table1[[#This Row],[RATING COUNT]]</f>
        <v>5682.6</v>
      </c>
      <c r="M1090" s="5" t="str">
        <f>IF(Table1[[#This Row],[DISCOUNT PERCENTAGE(%)]]&gt;=50%,"YES", "NO")</f>
        <v>YES</v>
      </c>
      <c r="N1090" s="12">
        <f>Table1[[#This Row],[ACTUAL PRICE]]-Table1[[#This Row],[DISCOUNTED PRICE]]/Table1[[#This Row],[ACTUAL PRICE]]*100</f>
        <v>4733.1361256544506</v>
      </c>
    </row>
    <row r="1091" spans="1:14" x14ac:dyDescent="0.25">
      <c r="A1091" s="5" t="s">
        <v>10387</v>
      </c>
      <c r="B1091" s="5" t="s">
        <v>14108</v>
      </c>
      <c r="C1091" s="5" t="s">
        <v>13085</v>
      </c>
      <c r="D1091" s="12">
        <v>799</v>
      </c>
      <c r="E1091" s="12">
        <v>1230</v>
      </c>
      <c r="F1091" s="20">
        <v>0.35</v>
      </c>
      <c r="G10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91" s="5">
        <v>4.0999999999999996</v>
      </c>
      <c r="I1091" s="6">
        <v>2138</v>
      </c>
      <c r="J1091" s="15">
        <f t="shared" si="17"/>
        <v>2629740</v>
      </c>
      <c r="K1091" s="15" t="str">
        <f>IF(Table1[[#This Row],[ACTUAL PRICE]]&lt;200, "&lt;200", IF(Table1[[#This Row],[ACTUAL PRICE]]&lt;=500, "200 - 500", "&gt;500"))</f>
        <v>&gt;500</v>
      </c>
      <c r="L1091" s="6">
        <f>Table1[[#This Row],[RATING]]*Table1[[#This Row],[RATING COUNT]]</f>
        <v>8765.7999999999993</v>
      </c>
      <c r="M1091" s="5" t="str">
        <f>IF(Table1[[#This Row],[DISCOUNT PERCENTAGE(%)]]&gt;=50%,"YES", "NO")</f>
        <v>NO</v>
      </c>
      <c r="N1091" s="12">
        <f>Table1[[#This Row],[ACTUAL PRICE]]-Table1[[#This Row],[DISCOUNTED PRICE]]/Table1[[#This Row],[ACTUAL PRICE]]*100</f>
        <v>1165.040650406504</v>
      </c>
    </row>
    <row r="1092" spans="1:14" x14ac:dyDescent="0.25">
      <c r="A1092" s="5" t="s">
        <v>10397</v>
      </c>
      <c r="B1092" s="5" t="s">
        <v>14109</v>
      </c>
      <c r="C1092" s="5" t="s">
        <v>13085</v>
      </c>
      <c r="D1092" s="12">
        <v>949</v>
      </c>
      <c r="E1092" s="12">
        <v>1999</v>
      </c>
      <c r="F1092" s="20">
        <v>0.53</v>
      </c>
      <c r="G10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092" s="5">
        <v>4</v>
      </c>
      <c r="I1092" s="6">
        <v>1679</v>
      </c>
      <c r="J1092" s="15">
        <f t="shared" si="17"/>
        <v>3356321</v>
      </c>
      <c r="K1092" s="15" t="str">
        <f>IF(Table1[[#This Row],[ACTUAL PRICE]]&lt;200, "&lt;200", IF(Table1[[#This Row],[ACTUAL PRICE]]&lt;=500, "200 - 500", "&gt;500"))</f>
        <v>&gt;500</v>
      </c>
      <c r="L1092" s="6">
        <f>Table1[[#This Row],[RATING]]*Table1[[#This Row],[RATING COUNT]]</f>
        <v>6716</v>
      </c>
      <c r="M1092" s="5" t="str">
        <f>IF(Table1[[#This Row],[DISCOUNT PERCENTAGE(%)]]&gt;=50%,"YES", "NO")</f>
        <v>YES</v>
      </c>
      <c r="N1092" s="12">
        <f>Table1[[#This Row],[ACTUAL PRICE]]-Table1[[#This Row],[DISCOUNTED PRICE]]/Table1[[#This Row],[ACTUAL PRICE]]*100</f>
        <v>1951.5262631315659</v>
      </c>
    </row>
    <row r="1093" spans="1:14" x14ac:dyDescent="0.25">
      <c r="A1093" s="5" t="s">
        <v>10407</v>
      </c>
      <c r="B1093" s="5" t="s">
        <v>14110</v>
      </c>
      <c r="C1093" s="5" t="s">
        <v>13085</v>
      </c>
      <c r="D1093" s="12">
        <v>3657.66</v>
      </c>
      <c r="E1093" s="12">
        <v>5156</v>
      </c>
      <c r="F1093" s="20">
        <v>0.28999999999999998</v>
      </c>
      <c r="G10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093" s="5">
        <v>3.9</v>
      </c>
      <c r="I1093" s="6">
        <v>12837</v>
      </c>
      <c r="J1093" s="15">
        <f t="shared" si="17"/>
        <v>66187572</v>
      </c>
      <c r="K1093" s="15" t="str">
        <f>IF(Table1[[#This Row],[ACTUAL PRICE]]&lt;200, "&lt;200", IF(Table1[[#This Row],[ACTUAL PRICE]]&lt;=500, "200 - 500", "&gt;500"))</f>
        <v>&gt;500</v>
      </c>
      <c r="L1093" s="6">
        <f>Table1[[#This Row],[RATING]]*Table1[[#This Row],[RATING COUNT]]</f>
        <v>50064.299999999996</v>
      </c>
      <c r="M1093" s="5" t="str">
        <f>IF(Table1[[#This Row],[DISCOUNT PERCENTAGE(%)]]&gt;=50%,"YES", "NO")</f>
        <v>NO</v>
      </c>
      <c r="N1093" s="12">
        <f>Table1[[#This Row],[ACTUAL PRICE]]-Table1[[#This Row],[DISCOUNTED PRICE]]/Table1[[#This Row],[ACTUAL PRICE]]*100</f>
        <v>5085.0601241272307</v>
      </c>
    </row>
    <row r="1094" spans="1:14" x14ac:dyDescent="0.25">
      <c r="A1094" s="5" t="s">
        <v>10418</v>
      </c>
      <c r="B1094" s="5" t="s">
        <v>14111</v>
      </c>
      <c r="C1094" s="5" t="s">
        <v>13085</v>
      </c>
      <c r="D1094" s="12">
        <v>1699</v>
      </c>
      <c r="E1094" s="12">
        <v>1999</v>
      </c>
      <c r="F1094" s="20">
        <v>0.15</v>
      </c>
      <c r="G10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94" s="5">
        <v>4.0999999999999996</v>
      </c>
      <c r="I1094" s="6">
        <v>8873</v>
      </c>
      <c r="J1094" s="15">
        <f t="shared" si="17"/>
        <v>17737127</v>
      </c>
      <c r="K1094" s="15" t="str">
        <f>IF(Table1[[#This Row],[ACTUAL PRICE]]&lt;200, "&lt;200", IF(Table1[[#This Row],[ACTUAL PRICE]]&lt;=500, "200 - 500", "&gt;500"))</f>
        <v>&gt;500</v>
      </c>
      <c r="L1094" s="6">
        <f>Table1[[#This Row],[RATING]]*Table1[[#This Row],[RATING COUNT]]</f>
        <v>36379.299999999996</v>
      </c>
      <c r="M1094" s="5" t="str">
        <f>IF(Table1[[#This Row],[DISCOUNT PERCENTAGE(%)]]&gt;=50%,"YES", "NO")</f>
        <v>NO</v>
      </c>
      <c r="N1094" s="12">
        <f>Table1[[#This Row],[ACTUAL PRICE]]-Table1[[#This Row],[DISCOUNTED PRICE]]/Table1[[#This Row],[ACTUAL PRICE]]*100</f>
        <v>1914.0075037518759</v>
      </c>
    </row>
    <row r="1095" spans="1:14" x14ac:dyDescent="0.25">
      <c r="A1095" s="5" t="s">
        <v>10429</v>
      </c>
      <c r="B1095" s="5" t="s">
        <v>14112</v>
      </c>
      <c r="C1095" s="5" t="s">
        <v>13085</v>
      </c>
      <c r="D1095" s="12">
        <v>1849</v>
      </c>
      <c r="E1095" s="12">
        <v>2095</v>
      </c>
      <c r="F1095" s="20">
        <v>0.12</v>
      </c>
      <c r="G10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095" s="5">
        <v>4.3</v>
      </c>
      <c r="I1095" s="6">
        <v>7681</v>
      </c>
      <c r="J1095" s="15">
        <f t="shared" si="17"/>
        <v>16091695</v>
      </c>
      <c r="K1095" s="15" t="str">
        <f>IF(Table1[[#This Row],[ACTUAL PRICE]]&lt;200, "&lt;200", IF(Table1[[#This Row],[ACTUAL PRICE]]&lt;=500, "200 - 500", "&gt;500"))</f>
        <v>&gt;500</v>
      </c>
      <c r="L1095" s="6">
        <f>Table1[[#This Row],[RATING]]*Table1[[#This Row],[RATING COUNT]]</f>
        <v>33028.299999999996</v>
      </c>
      <c r="M1095" s="5" t="str">
        <f>IF(Table1[[#This Row],[DISCOUNT PERCENTAGE(%)]]&gt;=50%,"YES", "NO")</f>
        <v>NO</v>
      </c>
      <c r="N1095" s="12">
        <f>Table1[[#This Row],[ACTUAL PRICE]]-Table1[[#This Row],[DISCOUNTED PRICE]]/Table1[[#This Row],[ACTUAL PRICE]]*100</f>
        <v>2006.7422434367543</v>
      </c>
    </row>
    <row r="1096" spans="1:14" x14ac:dyDescent="0.25">
      <c r="A1096" s="5" t="s">
        <v>10439</v>
      </c>
      <c r="B1096" s="5" t="s">
        <v>14113</v>
      </c>
      <c r="C1096" s="5" t="s">
        <v>13085</v>
      </c>
      <c r="D1096" s="12">
        <v>12499</v>
      </c>
      <c r="E1096" s="12">
        <v>19825</v>
      </c>
      <c r="F1096" s="20">
        <v>0.37</v>
      </c>
      <c r="G10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096" s="5">
        <v>4.0999999999999996</v>
      </c>
      <c r="I1096" s="6">
        <v>322</v>
      </c>
      <c r="J1096" s="15">
        <f t="shared" si="17"/>
        <v>6383650</v>
      </c>
      <c r="K1096" s="15" t="str">
        <f>IF(Table1[[#This Row],[ACTUAL PRICE]]&lt;200, "&lt;200", IF(Table1[[#This Row],[ACTUAL PRICE]]&lt;=500, "200 - 500", "&gt;500"))</f>
        <v>&gt;500</v>
      </c>
      <c r="L1096" s="6">
        <f>Table1[[#This Row],[RATING]]*Table1[[#This Row],[RATING COUNT]]</f>
        <v>1320.1999999999998</v>
      </c>
      <c r="M1096" s="5" t="str">
        <f>IF(Table1[[#This Row],[DISCOUNT PERCENTAGE(%)]]&gt;=50%,"YES", "NO")</f>
        <v>NO</v>
      </c>
      <c r="N1096" s="12">
        <f>Table1[[#This Row],[ACTUAL PRICE]]-Table1[[#This Row],[DISCOUNTED PRICE]]/Table1[[#This Row],[ACTUAL PRICE]]*100</f>
        <v>19761.953341740227</v>
      </c>
    </row>
    <row r="1097" spans="1:14" x14ac:dyDescent="0.25">
      <c r="A1097" s="5" t="s">
        <v>10449</v>
      </c>
      <c r="B1097" s="5" t="s">
        <v>14114</v>
      </c>
      <c r="C1097" s="5" t="s">
        <v>13085</v>
      </c>
      <c r="D1097" s="12">
        <v>1099</v>
      </c>
      <c r="E1097" s="12">
        <v>1920</v>
      </c>
      <c r="F1097" s="20">
        <v>0.43</v>
      </c>
      <c r="G10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97" s="5">
        <v>4.2</v>
      </c>
      <c r="I1097" s="6">
        <v>9772</v>
      </c>
      <c r="J1097" s="15">
        <f t="shared" si="17"/>
        <v>18762240</v>
      </c>
      <c r="K1097" s="15" t="str">
        <f>IF(Table1[[#This Row],[ACTUAL PRICE]]&lt;200, "&lt;200", IF(Table1[[#This Row],[ACTUAL PRICE]]&lt;=500, "200 - 500", "&gt;500"))</f>
        <v>&gt;500</v>
      </c>
      <c r="L1097" s="6">
        <f>Table1[[#This Row],[RATING]]*Table1[[#This Row],[RATING COUNT]]</f>
        <v>41042.400000000001</v>
      </c>
      <c r="M1097" s="5" t="str">
        <f>IF(Table1[[#This Row],[DISCOUNT PERCENTAGE(%)]]&gt;=50%,"YES", "NO")</f>
        <v>NO</v>
      </c>
      <c r="N1097" s="12">
        <f>Table1[[#This Row],[ACTUAL PRICE]]-Table1[[#This Row],[DISCOUNTED PRICE]]/Table1[[#This Row],[ACTUAL PRICE]]*100</f>
        <v>1862.7604166666667</v>
      </c>
    </row>
    <row r="1098" spans="1:14" x14ac:dyDescent="0.25">
      <c r="A1098" s="5" t="s">
        <v>10459</v>
      </c>
      <c r="B1098" s="5" t="s">
        <v>14115</v>
      </c>
      <c r="C1098" s="5" t="s">
        <v>13085</v>
      </c>
      <c r="D1098" s="12">
        <v>8199</v>
      </c>
      <c r="E1098" s="12">
        <v>16000</v>
      </c>
      <c r="F1098" s="20">
        <v>0.49</v>
      </c>
      <c r="G10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098" s="5">
        <v>3.9</v>
      </c>
      <c r="I1098" s="6">
        <v>18497</v>
      </c>
      <c r="J1098" s="15">
        <f t="shared" si="17"/>
        <v>295952000</v>
      </c>
      <c r="K1098" s="15" t="str">
        <f>IF(Table1[[#This Row],[ACTUAL PRICE]]&lt;200, "&lt;200", IF(Table1[[#This Row],[ACTUAL PRICE]]&lt;=500, "200 - 500", "&gt;500"))</f>
        <v>&gt;500</v>
      </c>
      <c r="L1098" s="6">
        <f>Table1[[#This Row],[RATING]]*Table1[[#This Row],[RATING COUNT]]</f>
        <v>72138.3</v>
      </c>
      <c r="M1098" s="5" t="str">
        <f>IF(Table1[[#This Row],[DISCOUNT PERCENTAGE(%)]]&gt;=50%,"YES", "NO")</f>
        <v>NO</v>
      </c>
      <c r="N1098" s="12">
        <f>Table1[[#This Row],[ACTUAL PRICE]]-Table1[[#This Row],[DISCOUNTED PRICE]]/Table1[[#This Row],[ACTUAL PRICE]]*100</f>
        <v>15948.75625</v>
      </c>
    </row>
    <row r="1099" spans="1:14" x14ac:dyDescent="0.25">
      <c r="A1099" s="5" t="s">
        <v>10469</v>
      </c>
      <c r="B1099" s="5" t="s">
        <v>14116</v>
      </c>
      <c r="C1099" s="5" t="s">
        <v>13085</v>
      </c>
      <c r="D1099" s="12">
        <v>499</v>
      </c>
      <c r="E1099" s="12">
        <v>2199</v>
      </c>
      <c r="F1099" s="20">
        <v>0.77</v>
      </c>
      <c r="G10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099" s="5">
        <v>3.7</v>
      </c>
      <c r="I1099" s="6">
        <v>53</v>
      </c>
      <c r="J1099" s="15">
        <f t="shared" si="17"/>
        <v>116547</v>
      </c>
      <c r="K1099" s="15" t="str">
        <f>IF(Table1[[#This Row],[ACTUAL PRICE]]&lt;200, "&lt;200", IF(Table1[[#This Row],[ACTUAL PRICE]]&lt;=500, "200 - 500", "&gt;500"))</f>
        <v>&gt;500</v>
      </c>
      <c r="L1099" s="6">
        <f>Table1[[#This Row],[RATING]]*Table1[[#This Row],[RATING COUNT]]</f>
        <v>196.10000000000002</v>
      </c>
      <c r="M1099" s="5" t="str">
        <f>IF(Table1[[#This Row],[DISCOUNT PERCENTAGE(%)]]&gt;=50%,"YES", "NO")</f>
        <v>YES</v>
      </c>
      <c r="N1099" s="12">
        <f>Table1[[#This Row],[ACTUAL PRICE]]-Table1[[#This Row],[DISCOUNTED PRICE]]/Table1[[#This Row],[ACTUAL PRICE]]*100</f>
        <v>2176.3078672123693</v>
      </c>
    </row>
    <row r="1100" spans="1:14" x14ac:dyDescent="0.25">
      <c r="A1100" s="5" t="s">
        <v>10479</v>
      </c>
      <c r="B1100" s="5" t="s">
        <v>14117</v>
      </c>
      <c r="C1100" s="5" t="s">
        <v>13085</v>
      </c>
      <c r="D1100" s="12">
        <v>6999</v>
      </c>
      <c r="E1100" s="12">
        <v>14999</v>
      </c>
      <c r="F1100" s="20">
        <v>0.53</v>
      </c>
      <c r="G11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00" s="5">
        <v>4.0999999999999996</v>
      </c>
      <c r="I1100" s="6">
        <v>1728</v>
      </c>
      <c r="J1100" s="15">
        <f t="shared" si="17"/>
        <v>25918272</v>
      </c>
      <c r="K1100" s="15" t="str">
        <f>IF(Table1[[#This Row],[ACTUAL PRICE]]&lt;200, "&lt;200", IF(Table1[[#This Row],[ACTUAL PRICE]]&lt;=500, "200 - 500", "&gt;500"))</f>
        <v>&gt;500</v>
      </c>
      <c r="L1100" s="6">
        <f>Table1[[#This Row],[RATING]]*Table1[[#This Row],[RATING COUNT]]</f>
        <v>7084.7999999999993</v>
      </c>
      <c r="M1100" s="5" t="str">
        <f>IF(Table1[[#This Row],[DISCOUNT PERCENTAGE(%)]]&gt;=50%,"YES", "NO")</f>
        <v>YES</v>
      </c>
      <c r="N1100" s="12">
        <f>Table1[[#This Row],[ACTUAL PRICE]]-Table1[[#This Row],[DISCOUNTED PRICE]]/Table1[[#This Row],[ACTUAL PRICE]]*100</f>
        <v>14952.336889125942</v>
      </c>
    </row>
    <row r="1101" spans="1:14" x14ac:dyDescent="0.25">
      <c r="A1101" s="5" t="s">
        <v>10489</v>
      </c>
      <c r="B1101" s="5" t="s">
        <v>14118</v>
      </c>
      <c r="C1101" s="5" t="s">
        <v>13085</v>
      </c>
      <c r="D1101" s="12">
        <v>1595</v>
      </c>
      <c r="E1101" s="12">
        <v>1799</v>
      </c>
      <c r="F1101" s="20">
        <v>0.11</v>
      </c>
      <c r="G11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01" s="5">
        <v>4</v>
      </c>
      <c r="I1101" s="6">
        <v>2877</v>
      </c>
      <c r="J1101" s="15">
        <f t="shared" si="17"/>
        <v>5175723</v>
      </c>
      <c r="K1101" s="15" t="str">
        <f>IF(Table1[[#This Row],[ACTUAL PRICE]]&lt;200, "&lt;200", IF(Table1[[#This Row],[ACTUAL PRICE]]&lt;=500, "200 - 500", "&gt;500"))</f>
        <v>&gt;500</v>
      </c>
      <c r="L1101" s="6">
        <f>Table1[[#This Row],[RATING]]*Table1[[#This Row],[RATING COUNT]]</f>
        <v>11508</v>
      </c>
      <c r="M1101" s="5" t="str">
        <f>IF(Table1[[#This Row],[DISCOUNT PERCENTAGE(%)]]&gt;=50%,"YES", "NO")</f>
        <v>NO</v>
      </c>
      <c r="N1101" s="12">
        <f>Table1[[#This Row],[ACTUAL PRICE]]-Table1[[#This Row],[DISCOUNTED PRICE]]/Table1[[#This Row],[ACTUAL PRICE]]*100</f>
        <v>1710.3396331295164</v>
      </c>
    </row>
    <row r="1102" spans="1:14" x14ac:dyDescent="0.25">
      <c r="A1102" s="5" t="s">
        <v>10499</v>
      </c>
      <c r="B1102" s="5" t="s">
        <v>14119</v>
      </c>
      <c r="C1102" s="5" t="s">
        <v>13085</v>
      </c>
      <c r="D1102" s="12">
        <v>1049</v>
      </c>
      <c r="E1102" s="12">
        <v>1950</v>
      </c>
      <c r="F1102" s="20">
        <v>0.46</v>
      </c>
      <c r="G11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02" s="5">
        <v>3.8</v>
      </c>
      <c r="I1102" s="6">
        <v>250</v>
      </c>
      <c r="J1102" s="15">
        <f t="shared" si="17"/>
        <v>487500</v>
      </c>
      <c r="K1102" s="15" t="str">
        <f>IF(Table1[[#This Row],[ACTUAL PRICE]]&lt;200, "&lt;200", IF(Table1[[#This Row],[ACTUAL PRICE]]&lt;=500, "200 - 500", "&gt;500"))</f>
        <v>&gt;500</v>
      </c>
      <c r="L1102" s="6">
        <f>Table1[[#This Row],[RATING]]*Table1[[#This Row],[RATING COUNT]]</f>
        <v>950</v>
      </c>
      <c r="M1102" s="5" t="str">
        <f>IF(Table1[[#This Row],[DISCOUNT PERCENTAGE(%)]]&gt;=50%,"YES", "NO")</f>
        <v>NO</v>
      </c>
      <c r="N1102" s="12">
        <f>Table1[[#This Row],[ACTUAL PRICE]]-Table1[[#This Row],[DISCOUNTED PRICE]]/Table1[[#This Row],[ACTUAL PRICE]]*100</f>
        <v>1896.2051282051282</v>
      </c>
    </row>
    <row r="1103" spans="1:14" x14ac:dyDescent="0.25">
      <c r="A1103" s="5" t="s">
        <v>10509</v>
      </c>
      <c r="B1103" s="5" t="s">
        <v>14120</v>
      </c>
      <c r="C1103" s="5" t="s">
        <v>13085</v>
      </c>
      <c r="D1103" s="12">
        <v>1182</v>
      </c>
      <c r="E1103" s="12">
        <v>2995</v>
      </c>
      <c r="F1103" s="20">
        <v>0.61</v>
      </c>
      <c r="G11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03" s="5">
        <v>4.2</v>
      </c>
      <c r="I1103" s="6">
        <v>5178</v>
      </c>
      <c r="J1103" s="15">
        <f t="shared" si="17"/>
        <v>15508110</v>
      </c>
      <c r="K1103" s="15" t="str">
        <f>IF(Table1[[#This Row],[ACTUAL PRICE]]&lt;200, "&lt;200", IF(Table1[[#This Row],[ACTUAL PRICE]]&lt;=500, "200 - 500", "&gt;500"))</f>
        <v>&gt;500</v>
      </c>
      <c r="L1103" s="6">
        <f>Table1[[#This Row],[RATING]]*Table1[[#This Row],[RATING COUNT]]</f>
        <v>21747.600000000002</v>
      </c>
      <c r="M1103" s="5" t="str">
        <f>IF(Table1[[#This Row],[DISCOUNT PERCENTAGE(%)]]&gt;=50%,"YES", "NO")</f>
        <v>YES</v>
      </c>
      <c r="N1103" s="12">
        <f>Table1[[#This Row],[ACTUAL PRICE]]-Table1[[#This Row],[DISCOUNTED PRICE]]/Table1[[#This Row],[ACTUAL PRICE]]*100</f>
        <v>2955.5342237061768</v>
      </c>
    </row>
    <row r="1104" spans="1:14" x14ac:dyDescent="0.25">
      <c r="A1104" s="5" t="s">
        <v>10519</v>
      </c>
      <c r="B1104" s="5" t="s">
        <v>14121</v>
      </c>
      <c r="C1104" s="5" t="s">
        <v>13085</v>
      </c>
      <c r="D1104" s="12">
        <v>499</v>
      </c>
      <c r="E1104" s="12">
        <v>999</v>
      </c>
      <c r="F1104" s="20">
        <v>0.5</v>
      </c>
      <c r="G11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04" s="5">
        <v>4.5999999999999996</v>
      </c>
      <c r="I1104" s="6">
        <v>79</v>
      </c>
      <c r="J1104" s="15">
        <f t="shared" si="17"/>
        <v>78921</v>
      </c>
      <c r="K1104" s="15" t="str">
        <f>IF(Table1[[#This Row],[ACTUAL PRICE]]&lt;200, "&lt;200", IF(Table1[[#This Row],[ACTUAL PRICE]]&lt;=500, "200 - 500", "&gt;500"))</f>
        <v>&gt;500</v>
      </c>
      <c r="L1104" s="6">
        <f>Table1[[#This Row],[RATING]]*Table1[[#This Row],[RATING COUNT]]</f>
        <v>363.4</v>
      </c>
      <c r="M1104" s="5" t="str">
        <f>IF(Table1[[#This Row],[DISCOUNT PERCENTAGE(%)]]&gt;=50%,"YES", "NO")</f>
        <v>YES</v>
      </c>
      <c r="N1104" s="12">
        <f>Table1[[#This Row],[ACTUAL PRICE]]-Table1[[#This Row],[DISCOUNTED PRICE]]/Table1[[#This Row],[ACTUAL PRICE]]*100</f>
        <v>949.05005005005</v>
      </c>
    </row>
    <row r="1105" spans="1:14" x14ac:dyDescent="0.25">
      <c r="A1105" s="5" t="s">
        <v>10529</v>
      </c>
      <c r="B1105" s="5" t="s">
        <v>14122</v>
      </c>
      <c r="C1105" s="5" t="s">
        <v>13085</v>
      </c>
      <c r="D1105" s="12">
        <v>8799</v>
      </c>
      <c r="E1105" s="12">
        <v>11995</v>
      </c>
      <c r="F1105" s="20">
        <v>0.27</v>
      </c>
      <c r="G11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05" s="5">
        <v>4.0999999999999996</v>
      </c>
      <c r="I1105" s="6">
        <v>4157</v>
      </c>
      <c r="J1105" s="15">
        <f t="shared" si="17"/>
        <v>49863215</v>
      </c>
      <c r="K1105" s="15" t="str">
        <f>IF(Table1[[#This Row],[ACTUAL PRICE]]&lt;200, "&lt;200", IF(Table1[[#This Row],[ACTUAL PRICE]]&lt;=500, "200 - 500", "&gt;500"))</f>
        <v>&gt;500</v>
      </c>
      <c r="L1105" s="6">
        <f>Table1[[#This Row],[RATING]]*Table1[[#This Row],[RATING COUNT]]</f>
        <v>17043.699999999997</v>
      </c>
      <c r="M1105" s="5" t="str">
        <f>IF(Table1[[#This Row],[DISCOUNT PERCENTAGE(%)]]&gt;=50%,"YES", "NO")</f>
        <v>NO</v>
      </c>
      <c r="N1105" s="12">
        <f>Table1[[#This Row],[ACTUAL PRICE]]-Table1[[#This Row],[DISCOUNTED PRICE]]/Table1[[#This Row],[ACTUAL PRICE]]*100</f>
        <v>11921.644435181326</v>
      </c>
    </row>
    <row r="1106" spans="1:14" x14ac:dyDescent="0.25">
      <c r="A1106" s="5" t="s">
        <v>10539</v>
      </c>
      <c r="B1106" s="5" t="s">
        <v>14123</v>
      </c>
      <c r="C1106" s="5" t="s">
        <v>13085</v>
      </c>
      <c r="D1106" s="12">
        <v>1529</v>
      </c>
      <c r="E1106" s="12">
        <v>2999</v>
      </c>
      <c r="F1106" s="20">
        <v>0.49</v>
      </c>
      <c r="G11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06" s="5">
        <v>3.3</v>
      </c>
      <c r="I1106" s="6">
        <v>29</v>
      </c>
      <c r="J1106" s="15">
        <f t="shared" si="17"/>
        <v>86971</v>
      </c>
      <c r="K1106" s="15" t="str">
        <f>IF(Table1[[#This Row],[ACTUAL PRICE]]&lt;200, "&lt;200", IF(Table1[[#This Row],[ACTUAL PRICE]]&lt;=500, "200 - 500", "&gt;500"))</f>
        <v>&gt;500</v>
      </c>
      <c r="L1106" s="6">
        <f>Table1[[#This Row],[RATING]]*Table1[[#This Row],[RATING COUNT]]</f>
        <v>95.699999999999989</v>
      </c>
      <c r="M1106" s="5" t="str">
        <f>IF(Table1[[#This Row],[DISCOUNT PERCENTAGE(%)]]&gt;=50%,"YES", "NO")</f>
        <v>NO</v>
      </c>
      <c r="N1106" s="12">
        <f>Table1[[#This Row],[ACTUAL PRICE]]-Table1[[#This Row],[DISCOUNTED PRICE]]/Table1[[#This Row],[ACTUAL PRICE]]*100</f>
        <v>2948.0163387795933</v>
      </c>
    </row>
    <row r="1107" spans="1:14" x14ac:dyDescent="0.25">
      <c r="A1107" s="5" t="s">
        <v>10549</v>
      </c>
      <c r="B1107" s="5" t="s">
        <v>14124</v>
      </c>
      <c r="C1107" s="5" t="s">
        <v>13085</v>
      </c>
      <c r="D1107" s="12">
        <v>1199</v>
      </c>
      <c r="E1107" s="12">
        <v>1690</v>
      </c>
      <c r="F1107" s="20">
        <v>0.28999999999999998</v>
      </c>
      <c r="G11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07" s="5">
        <v>4.2</v>
      </c>
      <c r="I1107" s="6">
        <v>4580</v>
      </c>
      <c r="J1107" s="15">
        <f t="shared" si="17"/>
        <v>7740200</v>
      </c>
      <c r="K1107" s="15" t="str">
        <f>IF(Table1[[#This Row],[ACTUAL PRICE]]&lt;200, "&lt;200", IF(Table1[[#This Row],[ACTUAL PRICE]]&lt;=500, "200 - 500", "&gt;500"))</f>
        <v>&gt;500</v>
      </c>
      <c r="L1107" s="6">
        <f>Table1[[#This Row],[RATING]]*Table1[[#This Row],[RATING COUNT]]</f>
        <v>19236</v>
      </c>
      <c r="M1107" s="5" t="str">
        <f>IF(Table1[[#This Row],[DISCOUNT PERCENTAGE(%)]]&gt;=50%,"YES", "NO")</f>
        <v>NO</v>
      </c>
      <c r="N1107" s="12">
        <f>Table1[[#This Row],[ACTUAL PRICE]]-Table1[[#This Row],[DISCOUNTED PRICE]]/Table1[[#This Row],[ACTUAL PRICE]]*100</f>
        <v>1619.0532544378698</v>
      </c>
    </row>
    <row r="1108" spans="1:14" x14ac:dyDescent="0.25">
      <c r="A1108" s="5" t="s">
        <v>10559</v>
      </c>
      <c r="B1108" s="5" t="s">
        <v>14125</v>
      </c>
      <c r="C1108" s="5" t="s">
        <v>13085</v>
      </c>
      <c r="D1108" s="12">
        <v>1052</v>
      </c>
      <c r="E1108" s="12">
        <v>1790</v>
      </c>
      <c r="F1108" s="20">
        <v>0.41</v>
      </c>
      <c r="G11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08" s="5">
        <v>4.3</v>
      </c>
      <c r="I1108" s="6">
        <v>1404</v>
      </c>
      <c r="J1108" s="15">
        <f t="shared" si="17"/>
        <v>2513160</v>
      </c>
      <c r="K1108" s="15" t="str">
        <f>IF(Table1[[#This Row],[ACTUAL PRICE]]&lt;200, "&lt;200", IF(Table1[[#This Row],[ACTUAL PRICE]]&lt;=500, "200 - 500", "&gt;500"))</f>
        <v>&gt;500</v>
      </c>
      <c r="L1108" s="6">
        <f>Table1[[#This Row],[RATING]]*Table1[[#This Row],[RATING COUNT]]</f>
        <v>6037.2</v>
      </c>
      <c r="M1108" s="5" t="str">
        <f>IF(Table1[[#This Row],[DISCOUNT PERCENTAGE(%)]]&gt;=50%,"YES", "NO")</f>
        <v>NO</v>
      </c>
      <c r="N1108" s="12">
        <f>Table1[[#This Row],[ACTUAL PRICE]]-Table1[[#This Row],[DISCOUNTED PRICE]]/Table1[[#This Row],[ACTUAL PRICE]]*100</f>
        <v>1731.2290502793296</v>
      </c>
    </row>
    <row r="1109" spans="1:14" x14ac:dyDescent="0.25">
      <c r="A1109" s="5" t="s">
        <v>10569</v>
      </c>
      <c r="B1109" s="5" t="s">
        <v>14126</v>
      </c>
      <c r="C1109" s="5" t="s">
        <v>13085</v>
      </c>
      <c r="D1109" s="12">
        <v>6499</v>
      </c>
      <c r="E1109" s="12">
        <v>8995</v>
      </c>
      <c r="F1109" s="20">
        <v>0.28000000000000003</v>
      </c>
      <c r="G11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09" s="5">
        <v>4.3</v>
      </c>
      <c r="I1109" s="6">
        <v>2810</v>
      </c>
      <c r="J1109" s="15">
        <f t="shared" si="17"/>
        <v>25275950</v>
      </c>
      <c r="K1109" s="15" t="str">
        <f>IF(Table1[[#This Row],[ACTUAL PRICE]]&lt;200, "&lt;200", IF(Table1[[#This Row],[ACTUAL PRICE]]&lt;=500, "200 - 500", "&gt;500"))</f>
        <v>&gt;500</v>
      </c>
      <c r="L1109" s="6">
        <f>Table1[[#This Row],[RATING]]*Table1[[#This Row],[RATING COUNT]]</f>
        <v>12083</v>
      </c>
      <c r="M1109" s="5" t="str">
        <f>IF(Table1[[#This Row],[DISCOUNT PERCENTAGE(%)]]&gt;=50%,"YES", "NO")</f>
        <v>NO</v>
      </c>
      <c r="N1109" s="12">
        <f>Table1[[#This Row],[ACTUAL PRICE]]-Table1[[#This Row],[DISCOUNTED PRICE]]/Table1[[#This Row],[ACTUAL PRICE]]*100</f>
        <v>8922.7487493051703</v>
      </c>
    </row>
    <row r="1110" spans="1:14" x14ac:dyDescent="0.25">
      <c r="A1110" s="5" t="s">
        <v>10580</v>
      </c>
      <c r="B1110" s="5" t="s">
        <v>14127</v>
      </c>
      <c r="C1110" s="5" t="s">
        <v>13085</v>
      </c>
      <c r="D1110" s="12">
        <v>239</v>
      </c>
      <c r="E1110" s="12">
        <v>239</v>
      </c>
      <c r="F1110" s="20">
        <v>0</v>
      </c>
      <c r="G11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10" s="5">
        <v>4.3</v>
      </c>
      <c r="I1110" s="6">
        <v>7</v>
      </c>
      <c r="J1110" s="15">
        <f t="shared" si="17"/>
        <v>1673</v>
      </c>
      <c r="K1110" s="15" t="str">
        <f>IF(Table1[[#This Row],[ACTUAL PRICE]]&lt;200, "&lt;200", IF(Table1[[#This Row],[ACTUAL PRICE]]&lt;=500, "200 - 500", "&gt;500"))</f>
        <v>200 - 500</v>
      </c>
      <c r="L1110" s="6">
        <f>Table1[[#This Row],[RATING]]*Table1[[#This Row],[RATING COUNT]]</f>
        <v>30.099999999999998</v>
      </c>
      <c r="M1110" s="5" t="str">
        <f>IF(Table1[[#This Row],[DISCOUNT PERCENTAGE(%)]]&gt;=50%,"YES", "NO")</f>
        <v>NO</v>
      </c>
      <c r="N1110" s="12">
        <f>Table1[[#This Row],[ACTUAL PRICE]]-Table1[[#This Row],[DISCOUNTED PRICE]]/Table1[[#This Row],[ACTUAL PRICE]]*100</f>
        <v>139</v>
      </c>
    </row>
    <row r="1111" spans="1:14" x14ac:dyDescent="0.25">
      <c r="A1111" s="5" t="s">
        <v>10590</v>
      </c>
      <c r="B1111" s="5" t="s">
        <v>14128</v>
      </c>
      <c r="C1111" s="5" t="s">
        <v>13085</v>
      </c>
      <c r="D1111" s="12">
        <v>699</v>
      </c>
      <c r="E1111" s="12">
        <v>1599</v>
      </c>
      <c r="F1111" s="20">
        <v>0.56000000000000005</v>
      </c>
      <c r="G11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11" s="5">
        <v>4.7</v>
      </c>
      <c r="I1111" s="6">
        <v>1729</v>
      </c>
      <c r="J1111" s="15">
        <f t="shared" si="17"/>
        <v>2764671</v>
      </c>
      <c r="K1111" s="15" t="str">
        <f>IF(Table1[[#This Row],[ACTUAL PRICE]]&lt;200, "&lt;200", IF(Table1[[#This Row],[ACTUAL PRICE]]&lt;=500, "200 - 500", "&gt;500"))</f>
        <v>&gt;500</v>
      </c>
      <c r="L1111" s="6">
        <f>Table1[[#This Row],[RATING]]*Table1[[#This Row],[RATING COUNT]]</f>
        <v>8126.3</v>
      </c>
      <c r="M1111" s="5" t="str">
        <f>IF(Table1[[#This Row],[DISCOUNT PERCENTAGE(%)]]&gt;=50%,"YES", "NO")</f>
        <v>YES</v>
      </c>
      <c r="N1111" s="12">
        <f>Table1[[#This Row],[ACTUAL PRICE]]-Table1[[#This Row],[DISCOUNTED PRICE]]/Table1[[#This Row],[ACTUAL PRICE]]*100</f>
        <v>1555.2851782363978</v>
      </c>
    </row>
    <row r="1112" spans="1:14" x14ac:dyDescent="0.25">
      <c r="A1112" s="5" t="s">
        <v>10600</v>
      </c>
      <c r="B1112" s="5" t="s">
        <v>14129</v>
      </c>
      <c r="C1112" s="5" t="s">
        <v>13085</v>
      </c>
      <c r="D1112" s="12">
        <v>2599</v>
      </c>
      <c r="E1112" s="12">
        <v>4290</v>
      </c>
      <c r="F1112" s="20">
        <v>0.39</v>
      </c>
      <c r="G11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12" s="5">
        <v>4.4000000000000004</v>
      </c>
      <c r="I1112" s="6">
        <v>2116</v>
      </c>
      <c r="J1112" s="15">
        <f t="shared" si="17"/>
        <v>9077640</v>
      </c>
      <c r="K1112" s="15" t="str">
        <f>IF(Table1[[#This Row],[ACTUAL PRICE]]&lt;200, "&lt;200", IF(Table1[[#This Row],[ACTUAL PRICE]]&lt;=500, "200 - 500", "&gt;500"))</f>
        <v>&gt;500</v>
      </c>
      <c r="L1112" s="6">
        <f>Table1[[#This Row],[RATING]]*Table1[[#This Row],[RATING COUNT]]</f>
        <v>9310.4000000000015</v>
      </c>
      <c r="M1112" s="5" t="str">
        <f>IF(Table1[[#This Row],[DISCOUNT PERCENTAGE(%)]]&gt;=50%,"YES", "NO")</f>
        <v>NO</v>
      </c>
      <c r="N1112" s="12">
        <f>Table1[[#This Row],[ACTUAL PRICE]]-Table1[[#This Row],[DISCOUNTED PRICE]]/Table1[[#This Row],[ACTUAL PRICE]]*100</f>
        <v>4229.417249417249</v>
      </c>
    </row>
    <row r="1113" spans="1:14" x14ac:dyDescent="0.25">
      <c r="A1113" s="5" t="s">
        <v>10611</v>
      </c>
      <c r="B1113" s="5" t="s">
        <v>14130</v>
      </c>
      <c r="C1113" s="5" t="s">
        <v>13085</v>
      </c>
      <c r="D1113" s="12">
        <v>1547</v>
      </c>
      <c r="E1113" s="12">
        <v>2890</v>
      </c>
      <c r="F1113" s="20">
        <v>0.46</v>
      </c>
      <c r="G11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13" s="5">
        <v>3.9</v>
      </c>
      <c r="I1113" s="6">
        <v>463</v>
      </c>
      <c r="J1113" s="15">
        <f t="shared" si="17"/>
        <v>1338070</v>
      </c>
      <c r="K1113" s="15" t="str">
        <f>IF(Table1[[#This Row],[ACTUAL PRICE]]&lt;200, "&lt;200", IF(Table1[[#This Row],[ACTUAL PRICE]]&lt;=500, "200 - 500", "&gt;500"))</f>
        <v>&gt;500</v>
      </c>
      <c r="L1113" s="6">
        <f>Table1[[#This Row],[RATING]]*Table1[[#This Row],[RATING COUNT]]</f>
        <v>1805.7</v>
      </c>
      <c r="M1113" s="5" t="str">
        <f>IF(Table1[[#This Row],[DISCOUNT PERCENTAGE(%)]]&gt;=50%,"YES", "NO")</f>
        <v>NO</v>
      </c>
      <c r="N1113" s="12">
        <f>Table1[[#This Row],[ACTUAL PRICE]]-Table1[[#This Row],[DISCOUNTED PRICE]]/Table1[[#This Row],[ACTUAL PRICE]]*100</f>
        <v>2836.4705882352941</v>
      </c>
    </row>
    <row r="1114" spans="1:14" x14ac:dyDescent="0.25">
      <c r="A1114" s="5" t="s">
        <v>10621</v>
      </c>
      <c r="B1114" s="5" t="s">
        <v>14131</v>
      </c>
      <c r="C1114" s="5" t="s">
        <v>13085</v>
      </c>
      <c r="D1114" s="12">
        <v>499</v>
      </c>
      <c r="E1114" s="12">
        <v>1299</v>
      </c>
      <c r="F1114" s="20">
        <v>0.62</v>
      </c>
      <c r="G11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14" s="5">
        <v>4.7</v>
      </c>
      <c r="I1114" s="6">
        <v>54</v>
      </c>
      <c r="J1114" s="15">
        <f t="shared" si="17"/>
        <v>70146</v>
      </c>
      <c r="K1114" s="15" t="str">
        <f>IF(Table1[[#This Row],[ACTUAL PRICE]]&lt;200, "&lt;200", IF(Table1[[#This Row],[ACTUAL PRICE]]&lt;=500, "200 - 500", "&gt;500"))</f>
        <v>&gt;500</v>
      </c>
      <c r="L1114" s="6">
        <f>Table1[[#This Row],[RATING]]*Table1[[#This Row],[RATING COUNT]]</f>
        <v>253.8</v>
      </c>
      <c r="M1114" s="5" t="str">
        <f>IF(Table1[[#This Row],[DISCOUNT PERCENTAGE(%)]]&gt;=50%,"YES", "NO")</f>
        <v>YES</v>
      </c>
      <c r="N1114" s="12">
        <f>Table1[[#This Row],[ACTUAL PRICE]]-Table1[[#This Row],[DISCOUNTED PRICE]]/Table1[[#This Row],[ACTUAL PRICE]]*100</f>
        <v>1260.5858352578907</v>
      </c>
    </row>
    <row r="1115" spans="1:14" x14ac:dyDescent="0.25">
      <c r="A1115" s="5" t="s">
        <v>10631</v>
      </c>
      <c r="B1115" s="5" t="s">
        <v>14132</v>
      </c>
      <c r="C1115" s="5" t="s">
        <v>13085</v>
      </c>
      <c r="D1115" s="12">
        <v>510</v>
      </c>
      <c r="E1115" s="12">
        <v>640</v>
      </c>
      <c r="F1115" s="20">
        <v>0.2</v>
      </c>
      <c r="G11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15" s="5">
        <v>4.0999999999999996</v>
      </c>
      <c r="I1115" s="6">
        <v>7229</v>
      </c>
      <c r="J1115" s="15">
        <f t="shared" si="17"/>
        <v>4626560</v>
      </c>
      <c r="K1115" s="15" t="str">
        <f>IF(Table1[[#This Row],[ACTUAL PRICE]]&lt;200, "&lt;200", IF(Table1[[#This Row],[ACTUAL PRICE]]&lt;=500, "200 - 500", "&gt;500"))</f>
        <v>&gt;500</v>
      </c>
      <c r="L1115" s="6">
        <f>Table1[[#This Row],[RATING]]*Table1[[#This Row],[RATING COUNT]]</f>
        <v>29638.899999999998</v>
      </c>
      <c r="M1115" s="5" t="str">
        <f>IF(Table1[[#This Row],[DISCOUNT PERCENTAGE(%)]]&gt;=50%,"YES", "NO")</f>
        <v>NO</v>
      </c>
      <c r="N1115" s="12">
        <f>Table1[[#This Row],[ACTUAL PRICE]]-Table1[[#This Row],[DISCOUNTED PRICE]]/Table1[[#This Row],[ACTUAL PRICE]]*100</f>
        <v>560.3125</v>
      </c>
    </row>
    <row r="1116" spans="1:14" x14ac:dyDescent="0.25">
      <c r="A1116" s="5" t="s">
        <v>10641</v>
      </c>
      <c r="B1116" s="5" t="s">
        <v>14133</v>
      </c>
      <c r="C1116" s="5" t="s">
        <v>13085</v>
      </c>
      <c r="D1116" s="12">
        <v>1899</v>
      </c>
      <c r="E1116" s="12">
        <v>3790</v>
      </c>
      <c r="F1116" s="20">
        <v>0.5</v>
      </c>
      <c r="G11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16" s="5">
        <v>3.8</v>
      </c>
      <c r="I1116" s="6">
        <v>3842</v>
      </c>
      <c r="J1116" s="15">
        <f t="shared" si="17"/>
        <v>14561180</v>
      </c>
      <c r="K1116" s="15" t="str">
        <f>IF(Table1[[#This Row],[ACTUAL PRICE]]&lt;200, "&lt;200", IF(Table1[[#This Row],[ACTUAL PRICE]]&lt;=500, "200 - 500", "&gt;500"))</f>
        <v>&gt;500</v>
      </c>
      <c r="L1116" s="6">
        <f>Table1[[#This Row],[RATING]]*Table1[[#This Row],[RATING COUNT]]</f>
        <v>14599.599999999999</v>
      </c>
      <c r="M1116" s="5" t="str">
        <f>IF(Table1[[#This Row],[DISCOUNT PERCENTAGE(%)]]&gt;=50%,"YES", "NO")</f>
        <v>YES</v>
      </c>
      <c r="N1116" s="12">
        <f>Table1[[#This Row],[ACTUAL PRICE]]-Table1[[#This Row],[DISCOUNTED PRICE]]/Table1[[#This Row],[ACTUAL PRICE]]*100</f>
        <v>3739.8944591029021</v>
      </c>
    </row>
    <row r="1117" spans="1:14" x14ac:dyDescent="0.25">
      <c r="A1117" s="5" t="s">
        <v>10651</v>
      </c>
      <c r="B1117" s="5" t="s">
        <v>14134</v>
      </c>
      <c r="C1117" s="5" t="s">
        <v>13085</v>
      </c>
      <c r="D1117" s="12">
        <v>2599</v>
      </c>
      <c r="E1117" s="12">
        <v>4560</v>
      </c>
      <c r="F1117" s="20">
        <v>0.43</v>
      </c>
      <c r="G11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17" s="5">
        <v>4.4000000000000004</v>
      </c>
      <c r="I1117" s="6">
        <v>646</v>
      </c>
      <c r="J1117" s="15">
        <f t="shared" si="17"/>
        <v>2945760</v>
      </c>
      <c r="K1117" s="15" t="str">
        <f>IF(Table1[[#This Row],[ACTUAL PRICE]]&lt;200, "&lt;200", IF(Table1[[#This Row],[ACTUAL PRICE]]&lt;=500, "200 - 500", "&gt;500"))</f>
        <v>&gt;500</v>
      </c>
      <c r="L1117" s="6">
        <f>Table1[[#This Row],[RATING]]*Table1[[#This Row],[RATING COUNT]]</f>
        <v>2842.4</v>
      </c>
      <c r="M1117" s="5" t="str">
        <f>IF(Table1[[#This Row],[DISCOUNT PERCENTAGE(%)]]&gt;=50%,"YES", "NO")</f>
        <v>NO</v>
      </c>
      <c r="N1117" s="12">
        <f>Table1[[#This Row],[ACTUAL PRICE]]-Table1[[#This Row],[DISCOUNTED PRICE]]/Table1[[#This Row],[ACTUAL PRICE]]*100</f>
        <v>4503.0043859649122</v>
      </c>
    </row>
    <row r="1118" spans="1:14" x14ac:dyDescent="0.25">
      <c r="A1118" s="5" t="s">
        <v>10660</v>
      </c>
      <c r="B1118" s="5" t="s">
        <v>14135</v>
      </c>
      <c r="C1118" s="5" t="s">
        <v>13085</v>
      </c>
      <c r="D1118" s="12">
        <v>1199</v>
      </c>
      <c r="E1118" s="12">
        <v>3500</v>
      </c>
      <c r="F1118" s="20">
        <v>0.66</v>
      </c>
      <c r="G11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18" s="5">
        <v>4.3</v>
      </c>
      <c r="I1118" s="6">
        <v>1802</v>
      </c>
      <c r="J1118" s="15">
        <f t="shared" si="17"/>
        <v>6307000</v>
      </c>
      <c r="K1118" s="15" t="str">
        <f>IF(Table1[[#This Row],[ACTUAL PRICE]]&lt;200, "&lt;200", IF(Table1[[#This Row],[ACTUAL PRICE]]&lt;=500, "200 - 500", "&gt;500"))</f>
        <v>&gt;500</v>
      </c>
      <c r="L1118" s="6">
        <f>Table1[[#This Row],[RATING]]*Table1[[#This Row],[RATING COUNT]]</f>
        <v>7748.5999999999995</v>
      </c>
      <c r="M1118" s="5" t="str">
        <f>IF(Table1[[#This Row],[DISCOUNT PERCENTAGE(%)]]&gt;=50%,"YES", "NO")</f>
        <v>YES</v>
      </c>
      <c r="N1118" s="12">
        <f>Table1[[#This Row],[ACTUAL PRICE]]-Table1[[#This Row],[DISCOUNTED PRICE]]/Table1[[#This Row],[ACTUAL PRICE]]*100</f>
        <v>3465.7428571428572</v>
      </c>
    </row>
    <row r="1119" spans="1:14" x14ac:dyDescent="0.25">
      <c r="A1119" s="5" t="s">
        <v>10670</v>
      </c>
      <c r="B1119" s="5" t="s">
        <v>14136</v>
      </c>
      <c r="C1119" s="5" t="s">
        <v>13085</v>
      </c>
      <c r="D1119" s="12">
        <v>999</v>
      </c>
      <c r="E1119" s="12">
        <v>2600</v>
      </c>
      <c r="F1119" s="20">
        <v>0.62</v>
      </c>
      <c r="G11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19" s="5">
        <v>3.4</v>
      </c>
      <c r="I1119" s="6">
        <v>252</v>
      </c>
      <c r="J1119" s="15">
        <f t="shared" si="17"/>
        <v>655200</v>
      </c>
      <c r="K1119" s="15" t="str">
        <f>IF(Table1[[#This Row],[ACTUAL PRICE]]&lt;200, "&lt;200", IF(Table1[[#This Row],[ACTUAL PRICE]]&lt;=500, "200 - 500", "&gt;500"))</f>
        <v>&gt;500</v>
      </c>
      <c r="L1119" s="6">
        <f>Table1[[#This Row],[RATING]]*Table1[[#This Row],[RATING COUNT]]</f>
        <v>856.8</v>
      </c>
      <c r="M1119" s="5" t="str">
        <f>IF(Table1[[#This Row],[DISCOUNT PERCENTAGE(%)]]&gt;=50%,"YES", "NO")</f>
        <v>YES</v>
      </c>
      <c r="N1119" s="12">
        <f>Table1[[#This Row],[ACTUAL PRICE]]-Table1[[#This Row],[DISCOUNTED PRICE]]/Table1[[#This Row],[ACTUAL PRICE]]*100</f>
        <v>2561.5769230769229</v>
      </c>
    </row>
    <row r="1120" spans="1:14" x14ac:dyDescent="0.25">
      <c r="A1120" s="5" t="s">
        <v>10680</v>
      </c>
      <c r="B1120" s="5" t="s">
        <v>14137</v>
      </c>
      <c r="C1120" s="5" t="s">
        <v>13085</v>
      </c>
      <c r="D1120" s="12">
        <v>1999</v>
      </c>
      <c r="E1120" s="12">
        <v>3300</v>
      </c>
      <c r="F1120" s="20">
        <v>0.39</v>
      </c>
      <c r="G11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20" s="5">
        <v>4.2</v>
      </c>
      <c r="I1120" s="6">
        <v>780</v>
      </c>
      <c r="J1120" s="15">
        <f t="shared" si="17"/>
        <v>2574000</v>
      </c>
      <c r="K1120" s="15" t="str">
        <f>IF(Table1[[#This Row],[ACTUAL PRICE]]&lt;200, "&lt;200", IF(Table1[[#This Row],[ACTUAL PRICE]]&lt;=500, "200 - 500", "&gt;500"))</f>
        <v>&gt;500</v>
      </c>
      <c r="L1120" s="6">
        <f>Table1[[#This Row],[RATING]]*Table1[[#This Row],[RATING COUNT]]</f>
        <v>3276</v>
      </c>
      <c r="M1120" s="5" t="str">
        <f>IF(Table1[[#This Row],[DISCOUNT PERCENTAGE(%)]]&gt;=50%,"YES", "NO")</f>
        <v>NO</v>
      </c>
      <c r="N1120" s="12">
        <f>Table1[[#This Row],[ACTUAL PRICE]]-Table1[[#This Row],[DISCOUNTED PRICE]]/Table1[[#This Row],[ACTUAL PRICE]]*100</f>
        <v>3239.4242424242425</v>
      </c>
    </row>
    <row r="1121" spans="1:14" x14ac:dyDescent="0.25">
      <c r="A1121" s="5" t="s">
        <v>10690</v>
      </c>
      <c r="B1121" s="5" t="s">
        <v>14138</v>
      </c>
      <c r="C1121" s="5" t="s">
        <v>13085</v>
      </c>
      <c r="D1121" s="12">
        <v>210</v>
      </c>
      <c r="E1121" s="12">
        <v>699</v>
      </c>
      <c r="F1121" s="20">
        <v>0.7</v>
      </c>
      <c r="G11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21" s="5">
        <v>3.7</v>
      </c>
      <c r="I1121" s="6">
        <v>74</v>
      </c>
      <c r="J1121" s="15">
        <f t="shared" si="17"/>
        <v>51726</v>
      </c>
      <c r="K1121" s="15" t="str">
        <f>IF(Table1[[#This Row],[ACTUAL PRICE]]&lt;200, "&lt;200", IF(Table1[[#This Row],[ACTUAL PRICE]]&lt;=500, "200 - 500", "&gt;500"))</f>
        <v>&gt;500</v>
      </c>
      <c r="L1121" s="6">
        <f>Table1[[#This Row],[RATING]]*Table1[[#This Row],[RATING COUNT]]</f>
        <v>273.8</v>
      </c>
      <c r="M1121" s="5" t="str">
        <f>IF(Table1[[#This Row],[DISCOUNT PERCENTAGE(%)]]&gt;=50%,"YES", "NO")</f>
        <v>YES</v>
      </c>
      <c r="N1121" s="12">
        <f>Table1[[#This Row],[ACTUAL PRICE]]-Table1[[#This Row],[DISCOUNTED PRICE]]/Table1[[#This Row],[ACTUAL PRICE]]*100</f>
        <v>668.9570815450644</v>
      </c>
    </row>
    <row r="1122" spans="1:14" x14ac:dyDescent="0.25">
      <c r="A1122" s="5" t="s">
        <v>10700</v>
      </c>
      <c r="B1122" s="5" t="s">
        <v>14139</v>
      </c>
      <c r="C1122" s="5" t="s">
        <v>13085</v>
      </c>
      <c r="D1122" s="12">
        <v>14499</v>
      </c>
      <c r="E1122" s="12">
        <v>23559</v>
      </c>
      <c r="F1122" s="20">
        <v>0.38</v>
      </c>
      <c r="G11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22" s="5">
        <v>4.3</v>
      </c>
      <c r="I1122" s="6">
        <v>2026</v>
      </c>
      <c r="J1122" s="15">
        <f t="shared" si="17"/>
        <v>47730534</v>
      </c>
      <c r="K1122" s="15" t="str">
        <f>IF(Table1[[#This Row],[ACTUAL PRICE]]&lt;200, "&lt;200", IF(Table1[[#This Row],[ACTUAL PRICE]]&lt;=500, "200 - 500", "&gt;500"))</f>
        <v>&gt;500</v>
      </c>
      <c r="L1122" s="6">
        <f>Table1[[#This Row],[RATING]]*Table1[[#This Row],[RATING COUNT]]</f>
        <v>8711.7999999999993</v>
      </c>
      <c r="M1122" s="5" t="str">
        <f>IF(Table1[[#This Row],[DISCOUNT PERCENTAGE(%)]]&gt;=50%,"YES", "NO")</f>
        <v>NO</v>
      </c>
      <c r="N1122" s="12">
        <f>Table1[[#This Row],[ACTUAL PRICE]]-Table1[[#This Row],[DISCOUNTED PRICE]]/Table1[[#This Row],[ACTUAL PRICE]]*100</f>
        <v>23497.456640774228</v>
      </c>
    </row>
    <row r="1123" spans="1:14" x14ac:dyDescent="0.25">
      <c r="A1123" s="5" t="s">
        <v>10710</v>
      </c>
      <c r="B1123" s="5" t="s">
        <v>14140</v>
      </c>
      <c r="C1123" s="5" t="s">
        <v>13085</v>
      </c>
      <c r="D1123" s="12">
        <v>950</v>
      </c>
      <c r="E1123" s="12">
        <v>1599</v>
      </c>
      <c r="F1123" s="20">
        <v>0.41</v>
      </c>
      <c r="G11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23" s="5">
        <v>4.3</v>
      </c>
      <c r="I1123" s="6">
        <v>5911</v>
      </c>
      <c r="J1123" s="15">
        <f t="shared" si="17"/>
        <v>9451689</v>
      </c>
      <c r="K1123" s="15" t="str">
        <f>IF(Table1[[#This Row],[ACTUAL PRICE]]&lt;200, "&lt;200", IF(Table1[[#This Row],[ACTUAL PRICE]]&lt;=500, "200 - 500", "&gt;500"))</f>
        <v>&gt;500</v>
      </c>
      <c r="L1123" s="6">
        <f>Table1[[#This Row],[RATING]]*Table1[[#This Row],[RATING COUNT]]</f>
        <v>25417.3</v>
      </c>
      <c r="M1123" s="5" t="str">
        <f>IF(Table1[[#This Row],[DISCOUNT PERCENTAGE(%)]]&gt;=50%,"YES", "NO")</f>
        <v>NO</v>
      </c>
      <c r="N1123" s="12">
        <f>Table1[[#This Row],[ACTUAL PRICE]]-Table1[[#This Row],[DISCOUNTED PRICE]]/Table1[[#This Row],[ACTUAL PRICE]]*100</f>
        <v>1539.5878674171356</v>
      </c>
    </row>
    <row r="1124" spans="1:14" x14ac:dyDescent="0.25">
      <c r="A1124" s="5" t="s">
        <v>10720</v>
      </c>
      <c r="B1124" s="5" t="s">
        <v>14141</v>
      </c>
      <c r="C1124" s="5" t="s">
        <v>13085</v>
      </c>
      <c r="D1124" s="12">
        <v>7199</v>
      </c>
      <c r="E1124" s="12">
        <v>9995</v>
      </c>
      <c r="F1124" s="20">
        <v>0.28000000000000003</v>
      </c>
      <c r="G11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24" s="5">
        <v>4.4000000000000004</v>
      </c>
      <c r="I1124" s="6">
        <v>1964</v>
      </c>
      <c r="J1124" s="15">
        <f t="shared" si="17"/>
        <v>19630180</v>
      </c>
      <c r="K1124" s="15" t="str">
        <f>IF(Table1[[#This Row],[ACTUAL PRICE]]&lt;200, "&lt;200", IF(Table1[[#This Row],[ACTUAL PRICE]]&lt;=500, "200 - 500", "&gt;500"))</f>
        <v>&gt;500</v>
      </c>
      <c r="L1124" s="6">
        <f>Table1[[#This Row],[RATING]]*Table1[[#This Row],[RATING COUNT]]</f>
        <v>8641.6</v>
      </c>
      <c r="M1124" s="5" t="str">
        <f>IF(Table1[[#This Row],[DISCOUNT PERCENTAGE(%)]]&gt;=50%,"YES", "NO")</f>
        <v>NO</v>
      </c>
      <c r="N1124" s="12">
        <f>Table1[[#This Row],[ACTUAL PRICE]]-Table1[[#This Row],[DISCOUNTED PRICE]]/Table1[[#This Row],[ACTUAL PRICE]]*100</f>
        <v>9922.9739869934965</v>
      </c>
    </row>
    <row r="1125" spans="1:14" x14ac:dyDescent="0.25">
      <c r="A1125" s="5" t="s">
        <v>10730</v>
      </c>
      <c r="B1125" s="5" t="s">
        <v>14142</v>
      </c>
      <c r="C1125" s="5" t="s">
        <v>13085</v>
      </c>
      <c r="D1125" s="12">
        <v>2439</v>
      </c>
      <c r="E1125" s="12">
        <v>2545</v>
      </c>
      <c r="F1125" s="20">
        <v>0.04</v>
      </c>
      <c r="G11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25" s="5">
        <v>4.0999999999999996</v>
      </c>
      <c r="I1125" s="6">
        <v>25</v>
      </c>
      <c r="J1125" s="15">
        <f t="shared" si="17"/>
        <v>63625</v>
      </c>
      <c r="K1125" s="15" t="str">
        <f>IF(Table1[[#This Row],[ACTUAL PRICE]]&lt;200, "&lt;200", IF(Table1[[#This Row],[ACTUAL PRICE]]&lt;=500, "200 - 500", "&gt;500"))</f>
        <v>&gt;500</v>
      </c>
      <c r="L1125" s="6">
        <f>Table1[[#This Row],[RATING]]*Table1[[#This Row],[RATING COUNT]]</f>
        <v>102.49999999999999</v>
      </c>
      <c r="M1125" s="5" t="str">
        <f>IF(Table1[[#This Row],[DISCOUNT PERCENTAGE(%)]]&gt;=50%,"YES", "NO")</f>
        <v>NO</v>
      </c>
      <c r="N1125" s="12">
        <f>Table1[[#This Row],[ACTUAL PRICE]]-Table1[[#This Row],[DISCOUNTED PRICE]]/Table1[[#This Row],[ACTUAL PRICE]]*100</f>
        <v>2449.1650294695482</v>
      </c>
    </row>
    <row r="1126" spans="1:14" x14ac:dyDescent="0.25">
      <c r="A1126" s="5" t="s">
        <v>10740</v>
      </c>
      <c r="B1126" s="5" t="s">
        <v>14143</v>
      </c>
      <c r="C1126" s="5" t="s">
        <v>13085</v>
      </c>
      <c r="D1126" s="12">
        <v>7799</v>
      </c>
      <c r="E1126" s="12">
        <v>8995</v>
      </c>
      <c r="F1126" s="20">
        <v>0.13</v>
      </c>
      <c r="G11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26" s="5">
        <v>4</v>
      </c>
      <c r="I1126" s="6">
        <v>3160</v>
      </c>
      <c r="J1126" s="15">
        <f t="shared" si="17"/>
        <v>28424200</v>
      </c>
      <c r="K1126" s="15" t="str">
        <f>IF(Table1[[#This Row],[ACTUAL PRICE]]&lt;200, "&lt;200", IF(Table1[[#This Row],[ACTUAL PRICE]]&lt;=500, "200 - 500", "&gt;500"))</f>
        <v>&gt;500</v>
      </c>
      <c r="L1126" s="6">
        <f>Table1[[#This Row],[RATING]]*Table1[[#This Row],[RATING COUNT]]</f>
        <v>12640</v>
      </c>
      <c r="M1126" s="5" t="str">
        <f>IF(Table1[[#This Row],[DISCOUNT PERCENTAGE(%)]]&gt;=50%,"YES", "NO")</f>
        <v>NO</v>
      </c>
      <c r="N1126" s="12">
        <f>Table1[[#This Row],[ACTUAL PRICE]]-Table1[[#This Row],[DISCOUNTED PRICE]]/Table1[[#This Row],[ACTUAL PRICE]]*100</f>
        <v>8908.2962757087262</v>
      </c>
    </row>
    <row r="1127" spans="1:14" x14ac:dyDescent="0.25">
      <c r="A1127" s="5" t="s">
        <v>10750</v>
      </c>
      <c r="B1127" s="5" t="s">
        <v>14144</v>
      </c>
      <c r="C1127" s="5" t="s">
        <v>13085</v>
      </c>
      <c r="D1127" s="12">
        <v>1599</v>
      </c>
      <c r="E1127" s="12">
        <v>1999</v>
      </c>
      <c r="F1127" s="20">
        <v>0.2</v>
      </c>
      <c r="G11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27" s="5">
        <v>4.4000000000000004</v>
      </c>
      <c r="I1127" s="6">
        <v>1558</v>
      </c>
      <c r="J1127" s="15">
        <f t="shared" si="17"/>
        <v>3114442</v>
      </c>
      <c r="K1127" s="15" t="str">
        <f>IF(Table1[[#This Row],[ACTUAL PRICE]]&lt;200, "&lt;200", IF(Table1[[#This Row],[ACTUAL PRICE]]&lt;=500, "200 - 500", "&gt;500"))</f>
        <v>&gt;500</v>
      </c>
      <c r="L1127" s="6">
        <f>Table1[[#This Row],[RATING]]*Table1[[#This Row],[RATING COUNT]]</f>
        <v>6855.2000000000007</v>
      </c>
      <c r="M1127" s="5" t="str">
        <f>IF(Table1[[#This Row],[DISCOUNT PERCENTAGE(%)]]&gt;=50%,"YES", "NO")</f>
        <v>NO</v>
      </c>
      <c r="N1127" s="12">
        <f>Table1[[#This Row],[ACTUAL PRICE]]-Table1[[#This Row],[DISCOUNTED PRICE]]/Table1[[#This Row],[ACTUAL PRICE]]*100</f>
        <v>1919.0100050025012</v>
      </c>
    </row>
    <row r="1128" spans="1:14" x14ac:dyDescent="0.25">
      <c r="A1128" s="5" t="s">
        <v>10760</v>
      </c>
      <c r="B1128" s="5" t="s">
        <v>14145</v>
      </c>
      <c r="C1128" s="5" t="s">
        <v>13085</v>
      </c>
      <c r="D1128" s="12">
        <v>2899</v>
      </c>
      <c r="E1128" s="12">
        <v>5500</v>
      </c>
      <c r="F1128" s="20">
        <v>0.47</v>
      </c>
      <c r="G11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28" s="5">
        <v>3.8</v>
      </c>
      <c r="I1128" s="6">
        <v>8958</v>
      </c>
      <c r="J1128" s="15">
        <f t="shared" si="17"/>
        <v>49269000</v>
      </c>
      <c r="K1128" s="15" t="str">
        <f>IF(Table1[[#This Row],[ACTUAL PRICE]]&lt;200, "&lt;200", IF(Table1[[#This Row],[ACTUAL PRICE]]&lt;=500, "200 - 500", "&gt;500"))</f>
        <v>&gt;500</v>
      </c>
      <c r="L1128" s="6">
        <f>Table1[[#This Row],[RATING]]*Table1[[#This Row],[RATING COUNT]]</f>
        <v>34040.400000000001</v>
      </c>
      <c r="M1128" s="5" t="str">
        <f>IF(Table1[[#This Row],[DISCOUNT PERCENTAGE(%)]]&gt;=50%,"YES", "NO")</f>
        <v>NO</v>
      </c>
      <c r="N1128" s="12">
        <f>Table1[[#This Row],[ACTUAL PRICE]]-Table1[[#This Row],[DISCOUNTED PRICE]]/Table1[[#This Row],[ACTUAL PRICE]]*100</f>
        <v>5447.2909090909088</v>
      </c>
    </row>
    <row r="1129" spans="1:14" x14ac:dyDescent="0.25">
      <c r="A1129" s="5" t="s">
        <v>10770</v>
      </c>
      <c r="B1129" s="5" t="s">
        <v>14146</v>
      </c>
      <c r="C1129" s="5" t="s">
        <v>13085</v>
      </c>
      <c r="D1129" s="12">
        <v>9799</v>
      </c>
      <c r="E1129" s="12">
        <v>12150</v>
      </c>
      <c r="F1129" s="20">
        <v>0.19</v>
      </c>
      <c r="G11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29" s="5">
        <v>4.3</v>
      </c>
      <c r="I1129" s="6">
        <v>13251</v>
      </c>
      <c r="J1129" s="15">
        <f t="shared" si="17"/>
        <v>160999650</v>
      </c>
      <c r="K1129" s="15" t="str">
        <f>IF(Table1[[#This Row],[ACTUAL PRICE]]&lt;200, "&lt;200", IF(Table1[[#This Row],[ACTUAL PRICE]]&lt;=500, "200 - 500", "&gt;500"))</f>
        <v>&gt;500</v>
      </c>
      <c r="L1129" s="6">
        <f>Table1[[#This Row],[RATING]]*Table1[[#This Row],[RATING COUNT]]</f>
        <v>56979.299999999996</v>
      </c>
      <c r="M1129" s="5" t="str">
        <f>IF(Table1[[#This Row],[DISCOUNT PERCENTAGE(%)]]&gt;=50%,"YES", "NO")</f>
        <v>NO</v>
      </c>
      <c r="N1129" s="12">
        <f>Table1[[#This Row],[ACTUAL PRICE]]-Table1[[#This Row],[DISCOUNTED PRICE]]/Table1[[#This Row],[ACTUAL PRICE]]*100</f>
        <v>12069.349794238684</v>
      </c>
    </row>
    <row r="1130" spans="1:14" x14ac:dyDescent="0.25">
      <c r="A1130" s="5" t="s">
        <v>10779</v>
      </c>
      <c r="B1130" s="5" t="s">
        <v>14147</v>
      </c>
      <c r="C1130" s="5" t="s">
        <v>13085</v>
      </c>
      <c r="D1130" s="12">
        <v>3299</v>
      </c>
      <c r="E1130" s="12">
        <v>4995</v>
      </c>
      <c r="F1130" s="20">
        <v>0.34</v>
      </c>
      <c r="G11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30" s="5">
        <v>3.8</v>
      </c>
      <c r="I1130" s="6">
        <v>1393</v>
      </c>
      <c r="J1130" s="15">
        <f t="shared" si="17"/>
        <v>6958035</v>
      </c>
      <c r="K1130" s="15" t="str">
        <f>IF(Table1[[#This Row],[ACTUAL PRICE]]&lt;200, "&lt;200", IF(Table1[[#This Row],[ACTUAL PRICE]]&lt;=500, "200 - 500", "&gt;500"))</f>
        <v>&gt;500</v>
      </c>
      <c r="L1130" s="6">
        <f>Table1[[#This Row],[RATING]]*Table1[[#This Row],[RATING COUNT]]</f>
        <v>5293.4</v>
      </c>
      <c r="M1130" s="5" t="str">
        <f>IF(Table1[[#This Row],[DISCOUNT PERCENTAGE(%)]]&gt;=50%,"YES", "NO")</f>
        <v>NO</v>
      </c>
      <c r="N1130" s="12">
        <f>Table1[[#This Row],[ACTUAL PRICE]]-Table1[[#This Row],[DISCOUNTED PRICE]]/Table1[[#This Row],[ACTUAL PRICE]]*100</f>
        <v>4928.9539539539537</v>
      </c>
    </row>
    <row r="1131" spans="1:14" x14ac:dyDescent="0.25">
      <c r="A1131" s="5" t="s">
        <v>10789</v>
      </c>
      <c r="B1131" s="5" t="s">
        <v>14148</v>
      </c>
      <c r="C1131" s="5" t="s">
        <v>13085</v>
      </c>
      <c r="D1131" s="12">
        <v>669</v>
      </c>
      <c r="E1131" s="12">
        <v>1499</v>
      </c>
      <c r="F1131" s="20">
        <v>0.55000000000000004</v>
      </c>
      <c r="G11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31" s="5">
        <v>2.2999999999999998</v>
      </c>
      <c r="I1131" s="6">
        <v>13</v>
      </c>
      <c r="J1131" s="15">
        <f t="shared" si="17"/>
        <v>19487</v>
      </c>
      <c r="K1131" s="15" t="str">
        <f>IF(Table1[[#This Row],[ACTUAL PRICE]]&lt;200, "&lt;200", IF(Table1[[#This Row],[ACTUAL PRICE]]&lt;=500, "200 - 500", "&gt;500"))</f>
        <v>&gt;500</v>
      </c>
      <c r="L1131" s="6">
        <f>Table1[[#This Row],[RATING]]*Table1[[#This Row],[RATING COUNT]]</f>
        <v>29.9</v>
      </c>
      <c r="M1131" s="5" t="str">
        <f>IF(Table1[[#This Row],[DISCOUNT PERCENTAGE(%)]]&gt;=50%,"YES", "NO")</f>
        <v>YES</v>
      </c>
      <c r="N1131" s="12">
        <f>Table1[[#This Row],[ACTUAL PRICE]]-Table1[[#This Row],[DISCOUNTED PRICE]]/Table1[[#This Row],[ACTUAL PRICE]]*100</f>
        <v>1454.3702468312208</v>
      </c>
    </row>
    <row r="1132" spans="1:14" x14ac:dyDescent="0.25">
      <c r="A1132" s="5" t="s">
        <v>10799</v>
      </c>
      <c r="B1132" s="5" t="s">
        <v>14149</v>
      </c>
      <c r="C1132" s="5" t="s">
        <v>13085</v>
      </c>
      <c r="D1132" s="12">
        <v>5890</v>
      </c>
      <c r="E1132" s="12">
        <v>7506</v>
      </c>
      <c r="F1132" s="20">
        <v>0.22</v>
      </c>
      <c r="G11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32" s="5">
        <v>4.5</v>
      </c>
      <c r="I1132" s="6">
        <v>7241</v>
      </c>
      <c r="J1132" s="15">
        <f t="shared" si="17"/>
        <v>54350946</v>
      </c>
      <c r="K1132" s="15" t="str">
        <f>IF(Table1[[#This Row],[ACTUAL PRICE]]&lt;200, "&lt;200", IF(Table1[[#This Row],[ACTUAL PRICE]]&lt;=500, "200 - 500", "&gt;500"))</f>
        <v>&gt;500</v>
      </c>
      <c r="L1132" s="6">
        <f>Table1[[#This Row],[RATING]]*Table1[[#This Row],[RATING COUNT]]</f>
        <v>32584.5</v>
      </c>
      <c r="M1132" s="5" t="str">
        <f>IF(Table1[[#This Row],[DISCOUNT PERCENTAGE(%)]]&gt;=50%,"YES", "NO")</f>
        <v>NO</v>
      </c>
      <c r="N1132" s="12">
        <f>Table1[[#This Row],[ACTUAL PRICE]]-Table1[[#This Row],[DISCOUNTED PRICE]]/Table1[[#This Row],[ACTUAL PRICE]]*100</f>
        <v>7427.5294431121765</v>
      </c>
    </row>
    <row r="1133" spans="1:14" x14ac:dyDescent="0.25">
      <c r="A1133" s="5" t="s">
        <v>10809</v>
      </c>
      <c r="B1133" s="5" t="s">
        <v>14150</v>
      </c>
      <c r="C1133" s="5" t="s">
        <v>13085</v>
      </c>
      <c r="D1133" s="12">
        <v>9199</v>
      </c>
      <c r="E1133" s="12">
        <v>18000</v>
      </c>
      <c r="F1133" s="20">
        <v>0.49</v>
      </c>
      <c r="G11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33" s="5">
        <v>4</v>
      </c>
      <c r="I1133" s="6">
        <v>16020</v>
      </c>
      <c r="J1133" s="15">
        <f t="shared" si="17"/>
        <v>288360000</v>
      </c>
      <c r="K1133" s="15" t="str">
        <f>IF(Table1[[#This Row],[ACTUAL PRICE]]&lt;200, "&lt;200", IF(Table1[[#This Row],[ACTUAL PRICE]]&lt;=500, "200 - 500", "&gt;500"))</f>
        <v>&gt;500</v>
      </c>
      <c r="L1133" s="6">
        <f>Table1[[#This Row],[RATING]]*Table1[[#This Row],[RATING COUNT]]</f>
        <v>64080</v>
      </c>
      <c r="M1133" s="5" t="str">
        <f>IF(Table1[[#This Row],[DISCOUNT PERCENTAGE(%)]]&gt;=50%,"YES", "NO")</f>
        <v>NO</v>
      </c>
      <c r="N1133" s="12">
        <f>Table1[[#This Row],[ACTUAL PRICE]]-Table1[[#This Row],[DISCOUNTED PRICE]]/Table1[[#This Row],[ACTUAL PRICE]]*100</f>
        <v>17948.894444444446</v>
      </c>
    </row>
    <row r="1134" spans="1:14" x14ac:dyDescent="0.25">
      <c r="A1134" s="5" t="s">
        <v>10819</v>
      </c>
      <c r="B1134" s="5" t="s">
        <v>13964</v>
      </c>
      <c r="C1134" s="5" t="s">
        <v>13085</v>
      </c>
      <c r="D1134" s="12">
        <v>351</v>
      </c>
      <c r="E1134" s="12">
        <v>1099</v>
      </c>
      <c r="F1134" s="20">
        <v>0.68</v>
      </c>
      <c r="G11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34" s="5">
        <v>3.7</v>
      </c>
      <c r="I1134" s="6">
        <v>1470</v>
      </c>
      <c r="J1134" s="15">
        <f t="shared" si="17"/>
        <v>1615530</v>
      </c>
      <c r="K1134" s="15" t="str">
        <f>IF(Table1[[#This Row],[ACTUAL PRICE]]&lt;200, "&lt;200", IF(Table1[[#This Row],[ACTUAL PRICE]]&lt;=500, "200 - 500", "&gt;500"))</f>
        <v>&gt;500</v>
      </c>
      <c r="L1134" s="6">
        <f>Table1[[#This Row],[RATING]]*Table1[[#This Row],[RATING COUNT]]</f>
        <v>5439</v>
      </c>
      <c r="M1134" s="5" t="str">
        <f>IF(Table1[[#This Row],[DISCOUNT PERCENTAGE(%)]]&gt;=50%,"YES", "NO")</f>
        <v>YES</v>
      </c>
      <c r="N1134" s="12">
        <f>Table1[[#This Row],[ACTUAL PRICE]]-Table1[[#This Row],[DISCOUNTED PRICE]]/Table1[[#This Row],[ACTUAL PRICE]]*100</f>
        <v>1067.0618744313012</v>
      </c>
    </row>
    <row r="1135" spans="1:14" x14ac:dyDescent="0.25">
      <c r="A1135" s="5" t="s">
        <v>10829</v>
      </c>
      <c r="B1135" s="5" t="s">
        <v>14151</v>
      </c>
      <c r="C1135" s="5" t="s">
        <v>13088</v>
      </c>
      <c r="D1135" s="12">
        <v>899</v>
      </c>
      <c r="E1135" s="12">
        <v>1900</v>
      </c>
      <c r="F1135" s="20">
        <v>0.53</v>
      </c>
      <c r="G11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35" s="5">
        <v>4</v>
      </c>
      <c r="I1135" s="6">
        <v>3663</v>
      </c>
      <c r="J1135" s="15">
        <f t="shared" si="17"/>
        <v>6959700</v>
      </c>
      <c r="K1135" s="15" t="str">
        <f>IF(Table1[[#This Row],[ACTUAL PRICE]]&lt;200, "&lt;200", IF(Table1[[#This Row],[ACTUAL PRICE]]&lt;=500, "200 - 500", "&gt;500"))</f>
        <v>&gt;500</v>
      </c>
      <c r="L1135" s="6">
        <f>Table1[[#This Row],[RATING]]*Table1[[#This Row],[RATING COUNT]]</f>
        <v>14652</v>
      </c>
      <c r="M1135" s="5" t="str">
        <f>IF(Table1[[#This Row],[DISCOUNT PERCENTAGE(%)]]&gt;=50%,"YES", "NO")</f>
        <v>YES</v>
      </c>
      <c r="N1135" s="12">
        <f>Table1[[#This Row],[ACTUAL PRICE]]-Table1[[#This Row],[DISCOUNTED PRICE]]/Table1[[#This Row],[ACTUAL PRICE]]*100</f>
        <v>1852.6842105263158</v>
      </c>
    </row>
    <row r="1136" spans="1:14" x14ac:dyDescent="0.25">
      <c r="A1136" s="5" t="s">
        <v>10840</v>
      </c>
      <c r="B1136" s="5" t="s">
        <v>14152</v>
      </c>
      <c r="C1136" s="5" t="s">
        <v>13085</v>
      </c>
      <c r="D1136" s="12">
        <v>1349</v>
      </c>
      <c r="E1136" s="12">
        <v>1850</v>
      </c>
      <c r="F1136" s="20">
        <v>0.27</v>
      </c>
      <c r="G11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36" s="5">
        <v>4.4000000000000004</v>
      </c>
      <c r="I1136" s="6">
        <v>638</v>
      </c>
      <c r="J1136" s="15">
        <f t="shared" si="17"/>
        <v>1180300</v>
      </c>
      <c r="K1136" s="15" t="str">
        <f>IF(Table1[[#This Row],[ACTUAL PRICE]]&lt;200, "&lt;200", IF(Table1[[#This Row],[ACTUAL PRICE]]&lt;=500, "200 - 500", "&gt;500"))</f>
        <v>&gt;500</v>
      </c>
      <c r="L1136" s="6">
        <f>Table1[[#This Row],[RATING]]*Table1[[#This Row],[RATING COUNT]]</f>
        <v>2807.2000000000003</v>
      </c>
      <c r="M1136" s="5" t="str">
        <f>IF(Table1[[#This Row],[DISCOUNT PERCENTAGE(%)]]&gt;=50%,"YES", "NO")</f>
        <v>NO</v>
      </c>
      <c r="N1136" s="12">
        <f>Table1[[#This Row],[ACTUAL PRICE]]-Table1[[#This Row],[DISCOUNTED PRICE]]/Table1[[#This Row],[ACTUAL PRICE]]*100</f>
        <v>1777.081081081081</v>
      </c>
    </row>
    <row r="1137" spans="1:14" x14ac:dyDescent="0.25">
      <c r="A1137" s="5" t="s">
        <v>10850</v>
      </c>
      <c r="B1137" s="5" t="s">
        <v>14153</v>
      </c>
      <c r="C1137" s="5" t="s">
        <v>13085</v>
      </c>
      <c r="D1137" s="12">
        <v>6236</v>
      </c>
      <c r="E1137" s="12">
        <v>9999</v>
      </c>
      <c r="F1137" s="20">
        <v>0.38</v>
      </c>
      <c r="G11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37" s="5">
        <v>4.0999999999999996</v>
      </c>
      <c r="I1137" s="6">
        <v>3552</v>
      </c>
      <c r="J1137" s="15">
        <f t="shared" si="17"/>
        <v>35516448</v>
      </c>
      <c r="K1137" s="15" t="str">
        <f>IF(Table1[[#This Row],[ACTUAL PRICE]]&lt;200, "&lt;200", IF(Table1[[#This Row],[ACTUAL PRICE]]&lt;=500, "200 - 500", "&gt;500"))</f>
        <v>&gt;500</v>
      </c>
      <c r="L1137" s="6">
        <f>Table1[[#This Row],[RATING]]*Table1[[#This Row],[RATING COUNT]]</f>
        <v>14563.199999999999</v>
      </c>
      <c r="M1137" s="5" t="str">
        <f>IF(Table1[[#This Row],[DISCOUNT PERCENTAGE(%)]]&gt;=50%,"YES", "NO")</f>
        <v>NO</v>
      </c>
      <c r="N1137" s="12">
        <f>Table1[[#This Row],[ACTUAL PRICE]]-Table1[[#This Row],[DISCOUNTED PRICE]]/Table1[[#This Row],[ACTUAL PRICE]]*100</f>
        <v>9936.6337633763378</v>
      </c>
    </row>
    <row r="1138" spans="1:14" x14ac:dyDescent="0.25">
      <c r="A1138" s="5" t="s">
        <v>10860</v>
      </c>
      <c r="B1138" s="5" t="s">
        <v>14154</v>
      </c>
      <c r="C1138" s="5" t="s">
        <v>13085</v>
      </c>
      <c r="D1138" s="12">
        <v>2742</v>
      </c>
      <c r="E1138" s="12">
        <v>3995</v>
      </c>
      <c r="F1138" s="20">
        <v>0.31</v>
      </c>
      <c r="G11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38" s="5">
        <v>4.4000000000000004</v>
      </c>
      <c r="I1138" s="6">
        <v>11148</v>
      </c>
      <c r="J1138" s="15">
        <f t="shared" si="17"/>
        <v>44536260</v>
      </c>
      <c r="K1138" s="15" t="str">
        <f>IF(Table1[[#This Row],[ACTUAL PRICE]]&lt;200, "&lt;200", IF(Table1[[#This Row],[ACTUAL PRICE]]&lt;=500, "200 - 500", "&gt;500"))</f>
        <v>&gt;500</v>
      </c>
      <c r="L1138" s="6">
        <f>Table1[[#This Row],[RATING]]*Table1[[#This Row],[RATING COUNT]]</f>
        <v>49051.200000000004</v>
      </c>
      <c r="M1138" s="5" t="str">
        <f>IF(Table1[[#This Row],[DISCOUNT PERCENTAGE(%)]]&gt;=50%,"YES", "NO")</f>
        <v>NO</v>
      </c>
      <c r="N1138" s="12">
        <f>Table1[[#This Row],[ACTUAL PRICE]]-Table1[[#This Row],[DISCOUNTED PRICE]]/Table1[[#This Row],[ACTUAL PRICE]]*100</f>
        <v>3926.3642052565706</v>
      </c>
    </row>
    <row r="1139" spans="1:14" x14ac:dyDescent="0.25">
      <c r="A1139" s="5" t="s">
        <v>10870</v>
      </c>
      <c r="B1139" s="5" t="s">
        <v>14155</v>
      </c>
      <c r="C1139" s="5" t="s">
        <v>13085</v>
      </c>
      <c r="D1139" s="12">
        <v>721</v>
      </c>
      <c r="E1139" s="12">
        <v>1499</v>
      </c>
      <c r="F1139" s="20">
        <v>0.52</v>
      </c>
      <c r="G11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39" s="5">
        <v>3.1</v>
      </c>
      <c r="I1139" s="6">
        <v>2449</v>
      </c>
      <c r="J1139" s="15">
        <f t="shared" si="17"/>
        <v>3671051</v>
      </c>
      <c r="K1139" s="15" t="str">
        <f>IF(Table1[[#This Row],[ACTUAL PRICE]]&lt;200, "&lt;200", IF(Table1[[#This Row],[ACTUAL PRICE]]&lt;=500, "200 - 500", "&gt;500"))</f>
        <v>&gt;500</v>
      </c>
      <c r="L1139" s="6">
        <f>Table1[[#This Row],[RATING]]*Table1[[#This Row],[RATING COUNT]]</f>
        <v>7591.9000000000005</v>
      </c>
      <c r="M1139" s="5" t="str">
        <f>IF(Table1[[#This Row],[DISCOUNT PERCENTAGE(%)]]&gt;=50%,"YES", "NO")</f>
        <v>YES</v>
      </c>
      <c r="N1139" s="12">
        <f>Table1[[#This Row],[ACTUAL PRICE]]-Table1[[#This Row],[DISCOUNTED PRICE]]/Table1[[#This Row],[ACTUAL PRICE]]*100</f>
        <v>1450.9012675116744</v>
      </c>
    </row>
    <row r="1140" spans="1:14" x14ac:dyDescent="0.25">
      <c r="A1140" s="5" t="s">
        <v>10880</v>
      </c>
      <c r="B1140" s="5" t="s">
        <v>14156</v>
      </c>
      <c r="C1140" s="5" t="s">
        <v>13085</v>
      </c>
      <c r="D1140" s="12">
        <v>2903</v>
      </c>
      <c r="E1140" s="12">
        <v>3295</v>
      </c>
      <c r="F1140" s="20">
        <v>0.12</v>
      </c>
      <c r="G11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40" s="5">
        <v>4.3</v>
      </c>
      <c r="I1140" s="6">
        <v>2299</v>
      </c>
      <c r="J1140" s="15">
        <f t="shared" si="17"/>
        <v>7575205</v>
      </c>
      <c r="K1140" s="15" t="str">
        <f>IF(Table1[[#This Row],[ACTUAL PRICE]]&lt;200, "&lt;200", IF(Table1[[#This Row],[ACTUAL PRICE]]&lt;=500, "200 - 500", "&gt;500"))</f>
        <v>&gt;500</v>
      </c>
      <c r="L1140" s="6">
        <f>Table1[[#This Row],[RATING]]*Table1[[#This Row],[RATING COUNT]]</f>
        <v>9885.6999999999989</v>
      </c>
      <c r="M1140" s="5" t="str">
        <f>IF(Table1[[#This Row],[DISCOUNT PERCENTAGE(%)]]&gt;=50%,"YES", "NO")</f>
        <v>NO</v>
      </c>
      <c r="N1140" s="12">
        <f>Table1[[#This Row],[ACTUAL PRICE]]-Table1[[#This Row],[DISCOUNTED PRICE]]/Table1[[#This Row],[ACTUAL PRICE]]*100</f>
        <v>3206.8968133535659</v>
      </c>
    </row>
    <row r="1141" spans="1:14" x14ac:dyDescent="0.25">
      <c r="A1141" s="5" t="s">
        <v>10890</v>
      </c>
      <c r="B1141" s="5" t="s">
        <v>14157</v>
      </c>
      <c r="C1141" s="5" t="s">
        <v>13085</v>
      </c>
      <c r="D1141" s="12">
        <v>1656</v>
      </c>
      <c r="E1141" s="12">
        <v>2695</v>
      </c>
      <c r="F1141" s="20">
        <v>0.39</v>
      </c>
      <c r="G11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41" s="5">
        <v>4.4000000000000004</v>
      </c>
      <c r="I1141" s="6">
        <v>6027</v>
      </c>
      <c r="J1141" s="15">
        <f t="shared" si="17"/>
        <v>16242765</v>
      </c>
      <c r="K1141" s="15" t="str">
        <f>IF(Table1[[#This Row],[ACTUAL PRICE]]&lt;200, "&lt;200", IF(Table1[[#This Row],[ACTUAL PRICE]]&lt;=500, "200 - 500", "&gt;500"))</f>
        <v>&gt;500</v>
      </c>
      <c r="L1141" s="6">
        <f>Table1[[#This Row],[RATING]]*Table1[[#This Row],[RATING COUNT]]</f>
        <v>26518.800000000003</v>
      </c>
      <c r="M1141" s="5" t="str">
        <f>IF(Table1[[#This Row],[DISCOUNT PERCENTAGE(%)]]&gt;=50%,"YES", "NO")</f>
        <v>NO</v>
      </c>
      <c r="N1141" s="12">
        <f>Table1[[#This Row],[ACTUAL PRICE]]-Table1[[#This Row],[DISCOUNTED PRICE]]/Table1[[#This Row],[ACTUAL PRICE]]*100</f>
        <v>2633.5528756957328</v>
      </c>
    </row>
    <row r="1142" spans="1:14" x14ac:dyDescent="0.25">
      <c r="A1142" s="5" t="s">
        <v>10900</v>
      </c>
      <c r="B1142" s="5" t="s">
        <v>14158</v>
      </c>
      <c r="C1142" s="5" t="s">
        <v>13085</v>
      </c>
      <c r="D1142" s="12">
        <v>1399</v>
      </c>
      <c r="E1142" s="12">
        <v>2290</v>
      </c>
      <c r="F1142" s="20">
        <v>0.39</v>
      </c>
      <c r="G11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42" s="5">
        <v>4.4000000000000004</v>
      </c>
      <c r="I1142" s="6">
        <v>461</v>
      </c>
      <c r="J1142" s="15">
        <f t="shared" si="17"/>
        <v>1055690</v>
      </c>
      <c r="K1142" s="15" t="str">
        <f>IF(Table1[[#This Row],[ACTUAL PRICE]]&lt;200, "&lt;200", IF(Table1[[#This Row],[ACTUAL PRICE]]&lt;=500, "200 - 500", "&gt;500"))</f>
        <v>&gt;500</v>
      </c>
      <c r="L1142" s="6">
        <f>Table1[[#This Row],[RATING]]*Table1[[#This Row],[RATING COUNT]]</f>
        <v>2028.4</v>
      </c>
      <c r="M1142" s="5" t="str">
        <f>IF(Table1[[#This Row],[DISCOUNT PERCENTAGE(%)]]&gt;=50%,"YES", "NO")</f>
        <v>NO</v>
      </c>
      <c r="N1142" s="12">
        <f>Table1[[#This Row],[ACTUAL PRICE]]-Table1[[#This Row],[DISCOUNTED PRICE]]/Table1[[#This Row],[ACTUAL PRICE]]*100</f>
        <v>2228.9082969432316</v>
      </c>
    </row>
    <row r="1143" spans="1:14" x14ac:dyDescent="0.25">
      <c r="A1143" s="5" t="s">
        <v>10910</v>
      </c>
      <c r="B1143" s="5" t="s">
        <v>14159</v>
      </c>
      <c r="C1143" s="5" t="s">
        <v>13085</v>
      </c>
      <c r="D1143" s="12">
        <v>2079</v>
      </c>
      <c r="E1143" s="12">
        <v>3099</v>
      </c>
      <c r="F1143" s="20">
        <v>0.33</v>
      </c>
      <c r="G11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43" s="5">
        <v>4.0999999999999996</v>
      </c>
      <c r="I1143" s="6">
        <v>282</v>
      </c>
      <c r="J1143" s="15">
        <f t="shared" si="17"/>
        <v>873918</v>
      </c>
      <c r="K1143" s="15" t="str">
        <f>IF(Table1[[#This Row],[ACTUAL PRICE]]&lt;200, "&lt;200", IF(Table1[[#This Row],[ACTUAL PRICE]]&lt;=500, "200 - 500", "&gt;500"))</f>
        <v>&gt;500</v>
      </c>
      <c r="L1143" s="6">
        <f>Table1[[#This Row],[RATING]]*Table1[[#This Row],[RATING COUNT]]</f>
        <v>1156.1999999999998</v>
      </c>
      <c r="M1143" s="5" t="str">
        <f>IF(Table1[[#This Row],[DISCOUNT PERCENTAGE(%)]]&gt;=50%,"YES", "NO")</f>
        <v>NO</v>
      </c>
      <c r="N1143" s="12">
        <f>Table1[[#This Row],[ACTUAL PRICE]]-Table1[[#This Row],[DISCOUNTED PRICE]]/Table1[[#This Row],[ACTUAL PRICE]]*100</f>
        <v>3031.9138431752176</v>
      </c>
    </row>
    <row r="1144" spans="1:14" x14ac:dyDescent="0.25">
      <c r="A1144" s="5" t="s">
        <v>10920</v>
      </c>
      <c r="B1144" s="5" t="s">
        <v>14160</v>
      </c>
      <c r="C1144" s="5" t="s">
        <v>13085</v>
      </c>
      <c r="D1144" s="12">
        <v>999</v>
      </c>
      <c r="E1144" s="12">
        <v>1075</v>
      </c>
      <c r="F1144" s="20">
        <v>7.0000000000000007E-2</v>
      </c>
      <c r="G11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44" s="5">
        <v>4.0999999999999996</v>
      </c>
      <c r="I1144" s="6">
        <v>9275</v>
      </c>
      <c r="J1144" s="15">
        <f t="shared" si="17"/>
        <v>9970625</v>
      </c>
      <c r="K1144" s="15" t="str">
        <f>IF(Table1[[#This Row],[ACTUAL PRICE]]&lt;200, "&lt;200", IF(Table1[[#This Row],[ACTUAL PRICE]]&lt;=500, "200 - 500", "&gt;500"))</f>
        <v>&gt;500</v>
      </c>
      <c r="L1144" s="6">
        <f>Table1[[#This Row],[RATING]]*Table1[[#This Row],[RATING COUNT]]</f>
        <v>38027.5</v>
      </c>
      <c r="M1144" s="5" t="str">
        <f>IF(Table1[[#This Row],[DISCOUNT PERCENTAGE(%)]]&gt;=50%,"YES", "NO")</f>
        <v>NO</v>
      </c>
      <c r="N1144" s="12">
        <f>Table1[[#This Row],[ACTUAL PRICE]]-Table1[[#This Row],[DISCOUNTED PRICE]]/Table1[[#This Row],[ACTUAL PRICE]]*100</f>
        <v>982.06976744186045</v>
      </c>
    </row>
    <row r="1145" spans="1:14" x14ac:dyDescent="0.25">
      <c r="A1145" s="5" t="s">
        <v>10930</v>
      </c>
      <c r="B1145" s="5" t="s">
        <v>14161</v>
      </c>
      <c r="C1145" s="5" t="s">
        <v>13085</v>
      </c>
      <c r="D1145" s="12">
        <v>3179</v>
      </c>
      <c r="E1145" s="12">
        <v>6999</v>
      </c>
      <c r="F1145" s="20">
        <v>0.55000000000000004</v>
      </c>
      <c r="G11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45" s="5">
        <v>4</v>
      </c>
      <c r="I1145" s="6">
        <v>743</v>
      </c>
      <c r="J1145" s="15">
        <f t="shared" si="17"/>
        <v>5200257</v>
      </c>
      <c r="K1145" s="15" t="str">
        <f>IF(Table1[[#This Row],[ACTUAL PRICE]]&lt;200, "&lt;200", IF(Table1[[#This Row],[ACTUAL PRICE]]&lt;=500, "200 - 500", "&gt;500"))</f>
        <v>&gt;500</v>
      </c>
      <c r="L1145" s="6">
        <f>Table1[[#This Row],[RATING]]*Table1[[#This Row],[RATING COUNT]]</f>
        <v>2972</v>
      </c>
      <c r="M1145" s="5" t="str">
        <f>IF(Table1[[#This Row],[DISCOUNT PERCENTAGE(%)]]&gt;=50%,"YES", "NO")</f>
        <v>YES</v>
      </c>
      <c r="N1145" s="12">
        <f>Table1[[#This Row],[ACTUAL PRICE]]-Table1[[#This Row],[DISCOUNTED PRICE]]/Table1[[#This Row],[ACTUAL PRICE]]*100</f>
        <v>6953.5792256036575</v>
      </c>
    </row>
    <row r="1146" spans="1:14" x14ac:dyDescent="0.25">
      <c r="A1146" s="5" t="s">
        <v>10940</v>
      </c>
      <c r="B1146" s="5" t="s">
        <v>14162</v>
      </c>
      <c r="C1146" s="5" t="s">
        <v>13085</v>
      </c>
      <c r="D1146" s="12">
        <v>1049</v>
      </c>
      <c r="E1146" s="12">
        <v>2499</v>
      </c>
      <c r="F1146" s="20">
        <v>0.57999999999999996</v>
      </c>
      <c r="G11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46" s="5">
        <v>3.6</v>
      </c>
      <c r="I1146" s="6">
        <v>328</v>
      </c>
      <c r="J1146" s="15">
        <f t="shared" si="17"/>
        <v>819672</v>
      </c>
      <c r="K1146" s="15" t="str">
        <f>IF(Table1[[#This Row],[ACTUAL PRICE]]&lt;200, "&lt;200", IF(Table1[[#This Row],[ACTUAL PRICE]]&lt;=500, "200 - 500", "&gt;500"))</f>
        <v>&gt;500</v>
      </c>
      <c r="L1146" s="6">
        <f>Table1[[#This Row],[RATING]]*Table1[[#This Row],[RATING COUNT]]</f>
        <v>1180.8</v>
      </c>
      <c r="M1146" s="5" t="str">
        <f>IF(Table1[[#This Row],[DISCOUNT PERCENTAGE(%)]]&gt;=50%,"YES", "NO")</f>
        <v>YES</v>
      </c>
      <c r="N1146" s="12">
        <f>Table1[[#This Row],[ACTUAL PRICE]]-Table1[[#This Row],[DISCOUNTED PRICE]]/Table1[[#This Row],[ACTUAL PRICE]]*100</f>
        <v>2457.0232092837136</v>
      </c>
    </row>
    <row r="1147" spans="1:14" x14ac:dyDescent="0.25">
      <c r="A1147" s="5" t="s">
        <v>10950</v>
      </c>
      <c r="B1147" s="5" t="s">
        <v>14163</v>
      </c>
      <c r="C1147" s="5" t="s">
        <v>13085</v>
      </c>
      <c r="D1147" s="12">
        <v>3599</v>
      </c>
      <c r="E1147" s="12">
        <v>7290</v>
      </c>
      <c r="F1147" s="20">
        <v>0.51</v>
      </c>
      <c r="G11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47" s="5">
        <v>3.9</v>
      </c>
      <c r="I1147" s="6">
        <v>942</v>
      </c>
      <c r="J1147" s="15">
        <f t="shared" si="17"/>
        <v>6867180</v>
      </c>
      <c r="K1147" s="15" t="str">
        <f>IF(Table1[[#This Row],[ACTUAL PRICE]]&lt;200, "&lt;200", IF(Table1[[#This Row],[ACTUAL PRICE]]&lt;=500, "200 - 500", "&gt;500"))</f>
        <v>&gt;500</v>
      </c>
      <c r="L1147" s="6">
        <f>Table1[[#This Row],[RATING]]*Table1[[#This Row],[RATING COUNT]]</f>
        <v>3673.7999999999997</v>
      </c>
      <c r="M1147" s="5" t="str">
        <f>IF(Table1[[#This Row],[DISCOUNT PERCENTAGE(%)]]&gt;=50%,"YES", "NO")</f>
        <v>YES</v>
      </c>
      <c r="N1147" s="12">
        <f>Table1[[#This Row],[ACTUAL PRICE]]-Table1[[#This Row],[DISCOUNTED PRICE]]/Table1[[#This Row],[ACTUAL PRICE]]*100</f>
        <v>7240.6310013717421</v>
      </c>
    </row>
    <row r="1148" spans="1:14" x14ac:dyDescent="0.25">
      <c r="A1148" s="5" t="s">
        <v>10960</v>
      </c>
      <c r="B1148" s="5" t="s">
        <v>14164</v>
      </c>
      <c r="C1148" s="5" t="s">
        <v>13085</v>
      </c>
      <c r="D1148" s="12">
        <v>4799</v>
      </c>
      <c r="E1148" s="12">
        <v>5795</v>
      </c>
      <c r="F1148" s="20">
        <v>0.17</v>
      </c>
      <c r="G11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48" s="5">
        <v>3.9</v>
      </c>
      <c r="I1148" s="6">
        <v>3815</v>
      </c>
      <c r="J1148" s="15">
        <f t="shared" si="17"/>
        <v>22107925</v>
      </c>
      <c r="K1148" s="15" t="str">
        <f>IF(Table1[[#This Row],[ACTUAL PRICE]]&lt;200, "&lt;200", IF(Table1[[#This Row],[ACTUAL PRICE]]&lt;=500, "200 - 500", "&gt;500"))</f>
        <v>&gt;500</v>
      </c>
      <c r="L1148" s="6">
        <f>Table1[[#This Row],[RATING]]*Table1[[#This Row],[RATING COUNT]]</f>
        <v>14878.5</v>
      </c>
      <c r="M1148" s="5" t="str">
        <f>IF(Table1[[#This Row],[DISCOUNT PERCENTAGE(%)]]&gt;=50%,"YES", "NO")</f>
        <v>NO</v>
      </c>
      <c r="N1148" s="12">
        <f>Table1[[#This Row],[ACTUAL PRICE]]-Table1[[#This Row],[DISCOUNTED PRICE]]/Table1[[#This Row],[ACTUAL PRICE]]*100</f>
        <v>5712.1872303710097</v>
      </c>
    </row>
    <row r="1149" spans="1:14" x14ac:dyDescent="0.25">
      <c r="A1149" s="5" t="s">
        <v>10971</v>
      </c>
      <c r="B1149" s="5" t="s">
        <v>14165</v>
      </c>
      <c r="C1149" s="5" t="s">
        <v>13085</v>
      </c>
      <c r="D1149" s="12">
        <v>1699</v>
      </c>
      <c r="E1149" s="12">
        <v>3398</v>
      </c>
      <c r="F1149" s="20">
        <v>0.5</v>
      </c>
      <c r="G11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49" s="5">
        <v>3.8</v>
      </c>
      <c r="I1149" s="6">
        <v>7988</v>
      </c>
      <c r="J1149" s="15">
        <f t="shared" si="17"/>
        <v>27143224</v>
      </c>
      <c r="K1149" s="15" t="str">
        <f>IF(Table1[[#This Row],[ACTUAL PRICE]]&lt;200, "&lt;200", IF(Table1[[#This Row],[ACTUAL PRICE]]&lt;=500, "200 - 500", "&gt;500"))</f>
        <v>&gt;500</v>
      </c>
      <c r="L1149" s="6">
        <f>Table1[[#This Row],[RATING]]*Table1[[#This Row],[RATING COUNT]]</f>
        <v>30354.399999999998</v>
      </c>
      <c r="M1149" s="5" t="str">
        <f>IF(Table1[[#This Row],[DISCOUNT PERCENTAGE(%)]]&gt;=50%,"YES", "NO")</f>
        <v>YES</v>
      </c>
      <c r="N1149" s="12">
        <f>Table1[[#This Row],[ACTUAL PRICE]]-Table1[[#This Row],[DISCOUNTED PRICE]]/Table1[[#This Row],[ACTUAL PRICE]]*100</f>
        <v>3348</v>
      </c>
    </row>
    <row r="1150" spans="1:14" x14ac:dyDescent="0.25">
      <c r="A1150" s="5" t="s">
        <v>10981</v>
      </c>
      <c r="B1150" s="5" t="s">
        <v>14166</v>
      </c>
      <c r="C1150" s="5" t="s">
        <v>13085</v>
      </c>
      <c r="D1150" s="12">
        <v>664</v>
      </c>
      <c r="E1150" s="12">
        <v>1490</v>
      </c>
      <c r="F1150" s="20">
        <v>0.55000000000000004</v>
      </c>
      <c r="G11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50" s="5">
        <v>4.0999999999999996</v>
      </c>
      <c r="I1150" s="6">
        <v>925</v>
      </c>
      <c r="J1150" s="15">
        <f t="shared" si="17"/>
        <v>1378250</v>
      </c>
      <c r="K1150" s="15" t="str">
        <f>IF(Table1[[#This Row],[ACTUAL PRICE]]&lt;200, "&lt;200", IF(Table1[[#This Row],[ACTUAL PRICE]]&lt;=500, "200 - 500", "&gt;500"))</f>
        <v>&gt;500</v>
      </c>
      <c r="L1150" s="6">
        <f>Table1[[#This Row],[RATING]]*Table1[[#This Row],[RATING COUNT]]</f>
        <v>3792.4999999999995</v>
      </c>
      <c r="M1150" s="5" t="str">
        <f>IF(Table1[[#This Row],[DISCOUNT PERCENTAGE(%)]]&gt;=50%,"YES", "NO")</f>
        <v>YES</v>
      </c>
      <c r="N1150" s="12">
        <f>Table1[[#This Row],[ACTUAL PRICE]]-Table1[[#This Row],[DISCOUNTED PRICE]]/Table1[[#This Row],[ACTUAL PRICE]]*100</f>
        <v>1445.4362416107383</v>
      </c>
    </row>
    <row r="1151" spans="1:14" x14ac:dyDescent="0.25">
      <c r="A1151" s="5" t="s">
        <v>10991</v>
      </c>
      <c r="B1151" s="5" t="s">
        <v>14167</v>
      </c>
      <c r="C1151" s="5" t="s">
        <v>13085</v>
      </c>
      <c r="D1151" s="12">
        <v>948</v>
      </c>
      <c r="E1151" s="12">
        <v>1620</v>
      </c>
      <c r="F1151" s="20">
        <v>0.41</v>
      </c>
      <c r="G11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51" s="5">
        <v>4.0999999999999996</v>
      </c>
      <c r="I1151" s="6">
        <v>4370</v>
      </c>
      <c r="J1151" s="15">
        <f t="shared" si="17"/>
        <v>7079400</v>
      </c>
      <c r="K1151" s="15" t="str">
        <f>IF(Table1[[#This Row],[ACTUAL PRICE]]&lt;200, "&lt;200", IF(Table1[[#This Row],[ACTUAL PRICE]]&lt;=500, "200 - 500", "&gt;500"))</f>
        <v>&gt;500</v>
      </c>
      <c r="L1151" s="6">
        <f>Table1[[#This Row],[RATING]]*Table1[[#This Row],[RATING COUNT]]</f>
        <v>17917</v>
      </c>
      <c r="M1151" s="5" t="str">
        <f>IF(Table1[[#This Row],[DISCOUNT PERCENTAGE(%)]]&gt;=50%,"YES", "NO")</f>
        <v>NO</v>
      </c>
      <c r="N1151" s="12">
        <f>Table1[[#This Row],[ACTUAL PRICE]]-Table1[[#This Row],[DISCOUNTED PRICE]]/Table1[[#This Row],[ACTUAL PRICE]]*100</f>
        <v>1561.4814814814815</v>
      </c>
    </row>
    <row r="1152" spans="1:14" x14ac:dyDescent="0.25">
      <c r="A1152" s="5" t="s">
        <v>11002</v>
      </c>
      <c r="B1152" s="5" t="s">
        <v>14168</v>
      </c>
      <c r="C1152" s="5" t="s">
        <v>13085</v>
      </c>
      <c r="D1152" s="12">
        <v>850</v>
      </c>
      <c r="E1152" s="12">
        <v>1000</v>
      </c>
      <c r="F1152" s="20">
        <v>0.15</v>
      </c>
      <c r="G11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52" s="5">
        <v>4.0999999999999996</v>
      </c>
      <c r="I1152" s="6">
        <v>7619</v>
      </c>
      <c r="J1152" s="15">
        <f t="shared" si="17"/>
        <v>7619000</v>
      </c>
      <c r="K1152" s="15" t="str">
        <f>IF(Table1[[#This Row],[ACTUAL PRICE]]&lt;200, "&lt;200", IF(Table1[[#This Row],[ACTUAL PRICE]]&lt;=500, "200 - 500", "&gt;500"))</f>
        <v>&gt;500</v>
      </c>
      <c r="L1152" s="6">
        <f>Table1[[#This Row],[RATING]]*Table1[[#This Row],[RATING COUNT]]</f>
        <v>31237.899999999998</v>
      </c>
      <c r="M1152" s="5" t="str">
        <f>IF(Table1[[#This Row],[DISCOUNT PERCENTAGE(%)]]&gt;=50%,"YES", "NO")</f>
        <v>NO</v>
      </c>
      <c r="N1152" s="12">
        <f>Table1[[#This Row],[ACTUAL PRICE]]-Table1[[#This Row],[DISCOUNTED PRICE]]/Table1[[#This Row],[ACTUAL PRICE]]*100</f>
        <v>915</v>
      </c>
    </row>
    <row r="1153" spans="1:14" x14ac:dyDescent="0.25">
      <c r="A1153" s="5" t="s">
        <v>11012</v>
      </c>
      <c r="B1153" s="5" t="s">
        <v>14169</v>
      </c>
      <c r="C1153" s="5" t="s">
        <v>13085</v>
      </c>
      <c r="D1153" s="12">
        <v>600</v>
      </c>
      <c r="E1153" s="12">
        <v>640</v>
      </c>
      <c r="F1153" s="20">
        <v>0.06</v>
      </c>
      <c r="G11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53" s="5">
        <v>3.8</v>
      </c>
      <c r="I1153" s="6">
        <v>2593</v>
      </c>
      <c r="J1153" s="15">
        <f t="shared" si="17"/>
        <v>1659520</v>
      </c>
      <c r="K1153" s="15" t="str">
        <f>IF(Table1[[#This Row],[ACTUAL PRICE]]&lt;200, "&lt;200", IF(Table1[[#This Row],[ACTUAL PRICE]]&lt;=500, "200 - 500", "&gt;500"))</f>
        <v>&gt;500</v>
      </c>
      <c r="L1153" s="6">
        <f>Table1[[#This Row],[RATING]]*Table1[[#This Row],[RATING COUNT]]</f>
        <v>9853.4</v>
      </c>
      <c r="M1153" s="5" t="str">
        <f>IF(Table1[[#This Row],[DISCOUNT PERCENTAGE(%)]]&gt;=50%,"YES", "NO")</f>
        <v>NO</v>
      </c>
      <c r="N1153" s="12">
        <f>Table1[[#This Row],[ACTUAL PRICE]]-Table1[[#This Row],[DISCOUNTED PRICE]]/Table1[[#This Row],[ACTUAL PRICE]]*100</f>
        <v>546.25</v>
      </c>
    </row>
    <row r="1154" spans="1:14" x14ac:dyDescent="0.25">
      <c r="A1154" s="5" t="s">
        <v>11022</v>
      </c>
      <c r="B1154" s="5" t="s">
        <v>14170</v>
      </c>
      <c r="C1154" s="5" t="s">
        <v>13085</v>
      </c>
      <c r="D1154" s="12">
        <v>3711</v>
      </c>
      <c r="E1154" s="12">
        <v>4495</v>
      </c>
      <c r="F1154" s="20">
        <v>0.17</v>
      </c>
      <c r="G11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54" s="5">
        <v>4.3</v>
      </c>
      <c r="I1154" s="6">
        <v>356</v>
      </c>
      <c r="J1154" s="15">
        <f t="shared" ref="J1154:J1217" si="18">PRODUCT(E1154,I1154)</f>
        <v>1600220</v>
      </c>
      <c r="K1154" s="15" t="str">
        <f>IF(Table1[[#This Row],[ACTUAL PRICE]]&lt;200, "&lt;200", IF(Table1[[#This Row],[ACTUAL PRICE]]&lt;=500, "200 - 500", "&gt;500"))</f>
        <v>&gt;500</v>
      </c>
      <c r="L1154" s="6">
        <f>Table1[[#This Row],[RATING]]*Table1[[#This Row],[RATING COUNT]]</f>
        <v>1530.8</v>
      </c>
      <c r="M1154" s="5" t="str">
        <f>IF(Table1[[#This Row],[DISCOUNT PERCENTAGE(%)]]&gt;=50%,"YES", "NO")</f>
        <v>NO</v>
      </c>
      <c r="N1154" s="12">
        <f>Table1[[#This Row],[ACTUAL PRICE]]-Table1[[#This Row],[DISCOUNTED PRICE]]/Table1[[#This Row],[ACTUAL PRICE]]*100</f>
        <v>4412.4416017797557</v>
      </c>
    </row>
    <row r="1155" spans="1:14" x14ac:dyDescent="0.25">
      <c r="A1155" s="5" t="s">
        <v>11032</v>
      </c>
      <c r="B1155" s="5" t="s">
        <v>14171</v>
      </c>
      <c r="C1155" s="5" t="s">
        <v>13085</v>
      </c>
      <c r="D1155" s="12">
        <v>799</v>
      </c>
      <c r="E1155" s="12">
        <v>2999</v>
      </c>
      <c r="F1155" s="20">
        <v>0.73</v>
      </c>
      <c r="G11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55" s="5">
        <v>4.5</v>
      </c>
      <c r="I1155" s="6">
        <v>63</v>
      </c>
      <c r="J1155" s="15">
        <f t="shared" si="18"/>
        <v>188937</v>
      </c>
      <c r="K1155" s="15" t="str">
        <f>IF(Table1[[#This Row],[ACTUAL PRICE]]&lt;200, "&lt;200", IF(Table1[[#This Row],[ACTUAL PRICE]]&lt;=500, "200 - 500", "&gt;500"))</f>
        <v>&gt;500</v>
      </c>
      <c r="L1155" s="6">
        <f>Table1[[#This Row],[RATING]]*Table1[[#This Row],[RATING COUNT]]</f>
        <v>283.5</v>
      </c>
      <c r="M1155" s="5" t="str">
        <f>IF(Table1[[#This Row],[DISCOUNT PERCENTAGE(%)]]&gt;=50%,"YES", "NO")</f>
        <v>YES</v>
      </c>
      <c r="N1155" s="12">
        <f>Table1[[#This Row],[ACTUAL PRICE]]-Table1[[#This Row],[DISCOUNTED PRICE]]/Table1[[#This Row],[ACTUAL PRICE]]*100</f>
        <v>2972.3577859286429</v>
      </c>
    </row>
    <row r="1156" spans="1:14" x14ac:dyDescent="0.25">
      <c r="A1156" s="5" t="s">
        <v>11042</v>
      </c>
      <c r="B1156" s="5" t="s">
        <v>14172</v>
      </c>
      <c r="C1156" s="5" t="s">
        <v>13085</v>
      </c>
      <c r="D1156" s="12">
        <v>980</v>
      </c>
      <c r="E1156" s="12">
        <v>980</v>
      </c>
      <c r="F1156" s="20">
        <v>0</v>
      </c>
      <c r="G11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56" s="5">
        <v>4.2</v>
      </c>
      <c r="I1156" s="6">
        <v>4740</v>
      </c>
      <c r="J1156" s="15">
        <f t="shared" si="18"/>
        <v>4645200</v>
      </c>
      <c r="K1156" s="15" t="str">
        <f>IF(Table1[[#This Row],[ACTUAL PRICE]]&lt;200, "&lt;200", IF(Table1[[#This Row],[ACTUAL PRICE]]&lt;=500, "200 - 500", "&gt;500"))</f>
        <v>&gt;500</v>
      </c>
      <c r="L1156" s="6">
        <f>Table1[[#This Row],[RATING]]*Table1[[#This Row],[RATING COUNT]]</f>
        <v>19908</v>
      </c>
      <c r="M1156" s="5" t="str">
        <f>IF(Table1[[#This Row],[DISCOUNT PERCENTAGE(%)]]&gt;=50%,"YES", "NO")</f>
        <v>NO</v>
      </c>
      <c r="N1156" s="12">
        <f>Table1[[#This Row],[ACTUAL PRICE]]-Table1[[#This Row],[DISCOUNTED PRICE]]/Table1[[#This Row],[ACTUAL PRICE]]*100</f>
        <v>880</v>
      </c>
    </row>
    <row r="1157" spans="1:14" x14ac:dyDescent="0.25">
      <c r="A1157" s="5" t="s">
        <v>11052</v>
      </c>
      <c r="B1157" s="5" t="s">
        <v>14173</v>
      </c>
      <c r="C1157" s="5" t="s">
        <v>13085</v>
      </c>
      <c r="D1157" s="12">
        <v>351</v>
      </c>
      <c r="E1157" s="12">
        <v>899</v>
      </c>
      <c r="F1157" s="20">
        <v>0.61</v>
      </c>
      <c r="G11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57" s="5">
        <v>3.9</v>
      </c>
      <c r="I1157" s="6">
        <v>296</v>
      </c>
      <c r="J1157" s="15">
        <f t="shared" si="18"/>
        <v>266104</v>
      </c>
      <c r="K1157" s="15" t="str">
        <f>IF(Table1[[#This Row],[ACTUAL PRICE]]&lt;200, "&lt;200", IF(Table1[[#This Row],[ACTUAL PRICE]]&lt;=500, "200 - 500", "&gt;500"))</f>
        <v>&gt;500</v>
      </c>
      <c r="L1157" s="6">
        <f>Table1[[#This Row],[RATING]]*Table1[[#This Row],[RATING COUNT]]</f>
        <v>1154.3999999999999</v>
      </c>
      <c r="M1157" s="5" t="str">
        <f>IF(Table1[[#This Row],[DISCOUNT PERCENTAGE(%)]]&gt;=50%,"YES", "NO")</f>
        <v>YES</v>
      </c>
      <c r="N1157" s="12">
        <f>Table1[[#This Row],[ACTUAL PRICE]]-Table1[[#This Row],[DISCOUNTED PRICE]]/Table1[[#This Row],[ACTUAL PRICE]]*100</f>
        <v>859.95661846496102</v>
      </c>
    </row>
    <row r="1158" spans="1:14" x14ac:dyDescent="0.25">
      <c r="A1158" s="5" t="s">
        <v>11062</v>
      </c>
      <c r="B1158" s="5" t="s">
        <v>14174</v>
      </c>
      <c r="C1158" s="5" t="s">
        <v>13085</v>
      </c>
      <c r="D1158" s="12">
        <v>229</v>
      </c>
      <c r="E1158" s="12">
        <v>499</v>
      </c>
      <c r="F1158" s="20">
        <v>0.54</v>
      </c>
      <c r="G11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58" s="5">
        <v>3.5</v>
      </c>
      <c r="I1158" s="6">
        <v>185</v>
      </c>
      <c r="J1158" s="15">
        <f t="shared" si="18"/>
        <v>92315</v>
      </c>
      <c r="K1158" s="15" t="str">
        <f>IF(Table1[[#This Row],[ACTUAL PRICE]]&lt;200, "&lt;200", IF(Table1[[#This Row],[ACTUAL PRICE]]&lt;=500, "200 - 500", "&gt;500"))</f>
        <v>200 - 500</v>
      </c>
      <c r="L1158" s="6">
        <f>Table1[[#This Row],[RATING]]*Table1[[#This Row],[RATING COUNT]]</f>
        <v>647.5</v>
      </c>
      <c r="M1158" s="5" t="str">
        <f>IF(Table1[[#This Row],[DISCOUNT PERCENTAGE(%)]]&gt;=50%,"YES", "NO")</f>
        <v>YES</v>
      </c>
      <c r="N1158" s="12">
        <f>Table1[[#This Row],[ACTUAL PRICE]]-Table1[[#This Row],[DISCOUNTED PRICE]]/Table1[[#This Row],[ACTUAL PRICE]]*100</f>
        <v>453.10821643286573</v>
      </c>
    </row>
    <row r="1159" spans="1:14" x14ac:dyDescent="0.25">
      <c r="A1159" s="5" t="s">
        <v>11073</v>
      </c>
      <c r="B1159" s="5" t="s">
        <v>14175</v>
      </c>
      <c r="C1159" s="5" t="s">
        <v>13085</v>
      </c>
      <c r="D1159" s="12">
        <v>3349</v>
      </c>
      <c r="E1159" s="12">
        <v>3995</v>
      </c>
      <c r="F1159" s="20">
        <v>0.16</v>
      </c>
      <c r="G11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59" s="5">
        <v>4.3</v>
      </c>
      <c r="I1159" s="6">
        <v>1954</v>
      </c>
      <c r="J1159" s="15">
        <f t="shared" si="18"/>
        <v>7806230</v>
      </c>
      <c r="K1159" s="15" t="str">
        <f>IF(Table1[[#This Row],[ACTUAL PRICE]]&lt;200, "&lt;200", IF(Table1[[#This Row],[ACTUAL PRICE]]&lt;=500, "200 - 500", "&gt;500"))</f>
        <v>&gt;500</v>
      </c>
      <c r="L1159" s="6">
        <f>Table1[[#This Row],[RATING]]*Table1[[#This Row],[RATING COUNT]]</f>
        <v>8402.1999999999989</v>
      </c>
      <c r="M1159" s="5" t="str">
        <f>IF(Table1[[#This Row],[DISCOUNT PERCENTAGE(%)]]&gt;=50%,"YES", "NO")</f>
        <v>NO</v>
      </c>
      <c r="N1159" s="12">
        <f>Table1[[#This Row],[ACTUAL PRICE]]-Table1[[#This Row],[DISCOUNTED PRICE]]/Table1[[#This Row],[ACTUAL PRICE]]*100</f>
        <v>3911.1702127659573</v>
      </c>
    </row>
    <row r="1160" spans="1:14" x14ac:dyDescent="0.25">
      <c r="A1160" s="5" t="s">
        <v>11083</v>
      </c>
      <c r="B1160" s="5" t="s">
        <v>14176</v>
      </c>
      <c r="C1160" s="5" t="s">
        <v>13085</v>
      </c>
      <c r="D1160" s="12">
        <v>5499</v>
      </c>
      <c r="E1160" s="12">
        <v>11500</v>
      </c>
      <c r="F1160" s="20">
        <v>0.52</v>
      </c>
      <c r="G11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60" s="5">
        <v>3.9</v>
      </c>
      <c r="I1160" s="6">
        <v>959</v>
      </c>
      <c r="J1160" s="15">
        <f t="shared" si="18"/>
        <v>11028500</v>
      </c>
      <c r="K1160" s="15" t="str">
        <f>IF(Table1[[#This Row],[ACTUAL PRICE]]&lt;200, "&lt;200", IF(Table1[[#This Row],[ACTUAL PRICE]]&lt;=500, "200 - 500", "&gt;500"))</f>
        <v>&gt;500</v>
      </c>
      <c r="L1160" s="6">
        <f>Table1[[#This Row],[RATING]]*Table1[[#This Row],[RATING COUNT]]</f>
        <v>3740.1</v>
      </c>
      <c r="M1160" s="5" t="str">
        <f>IF(Table1[[#This Row],[DISCOUNT PERCENTAGE(%)]]&gt;=50%,"YES", "NO")</f>
        <v>YES</v>
      </c>
      <c r="N1160" s="12">
        <f>Table1[[#This Row],[ACTUAL PRICE]]-Table1[[#This Row],[DISCOUNTED PRICE]]/Table1[[#This Row],[ACTUAL PRICE]]*100</f>
        <v>11452.182608695652</v>
      </c>
    </row>
    <row r="1161" spans="1:14" x14ac:dyDescent="0.25">
      <c r="A1161" s="5" t="s">
        <v>11093</v>
      </c>
      <c r="B1161" s="5" t="s">
        <v>14177</v>
      </c>
      <c r="C1161" s="5" t="s">
        <v>13085</v>
      </c>
      <c r="D1161" s="12">
        <v>299</v>
      </c>
      <c r="E1161" s="12">
        <v>499</v>
      </c>
      <c r="F1161" s="20">
        <v>0.4</v>
      </c>
      <c r="G11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61" s="5">
        <v>3.9</v>
      </c>
      <c r="I1161" s="6">
        <v>1015</v>
      </c>
      <c r="J1161" s="15">
        <f t="shared" si="18"/>
        <v>506485</v>
      </c>
      <c r="K1161" s="15" t="str">
        <f>IF(Table1[[#This Row],[ACTUAL PRICE]]&lt;200, "&lt;200", IF(Table1[[#This Row],[ACTUAL PRICE]]&lt;=500, "200 - 500", "&gt;500"))</f>
        <v>200 - 500</v>
      </c>
      <c r="L1161" s="6">
        <f>Table1[[#This Row],[RATING]]*Table1[[#This Row],[RATING COUNT]]</f>
        <v>3958.5</v>
      </c>
      <c r="M1161" s="5" t="str">
        <f>IF(Table1[[#This Row],[DISCOUNT PERCENTAGE(%)]]&gt;=50%,"YES", "NO")</f>
        <v>NO</v>
      </c>
      <c r="N1161" s="12">
        <f>Table1[[#This Row],[ACTUAL PRICE]]-Table1[[#This Row],[DISCOUNTED PRICE]]/Table1[[#This Row],[ACTUAL PRICE]]*100</f>
        <v>439.08016032064126</v>
      </c>
    </row>
    <row r="1162" spans="1:14" x14ac:dyDescent="0.25">
      <c r="A1162" s="5" t="s">
        <v>11103</v>
      </c>
      <c r="B1162" s="5" t="s">
        <v>14178</v>
      </c>
      <c r="C1162" s="5" t="s">
        <v>13085</v>
      </c>
      <c r="D1162" s="12">
        <v>2249</v>
      </c>
      <c r="E1162" s="12">
        <v>3550</v>
      </c>
      <c r="F1162" s="20">
        <v>0.37</v>
      </c>
      <c r="G11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62" s="5">
        <v>4</v>
      </c>
      <c r="I1162" s="6">
        <v>3973</v>
      </c>
      <c r="J1162" s="15">
        <f t="shared" si="18"/>
        <v>14104150</v>
      </c>
      <c r="K1162" s="15" t="str">
        <f>IF(Table1[[#This Row],[ACTUAL PRICE]]&lt;200, "&lt;200", IF(Table1[[#This Row],[ACTUAL PRICE]]&lt;=500, "200 - 500", "&gt;500"))</f>
        <v>&gt;500</v>
      </c>
      <c r="L1162" s="6">
        <f>Table1[[#This Row],[RATING]]*Table1[[#This Row],[RATING COUNT]]</f>
        <v>15892</v>
      </c>
      <c r="M1162" s="5" t="str">
        <f>IF(Table1[[#This Row],[DISCOUNT PERCENTAGE(%)]]&gt;=50%,"YES", "NO")</f>
        <v>NO</v>
      </c>
      <c r="N1162" s="12">
        <f>Table1[[#This Row],[ACTUAL PRICE]]-Table1[[#This Row],[DISCOUNTED PRICE]]/Table1[[#This Row],[ACTUAL PRICE]]*100</f>
        <v>3486.6478873239435</v>
      </c>
    </row>
    <row r="1163" spans="1:14" x14ac:dyDescent="0.25">
      <c r="A1163" s="5" t="s">
        <v>11114</v>
      </c>
      <c r="B1163" s="5" t="s">
        <v>14179</v>
      </c>
      <c r="C1163" s="5" t="s">
        <v>13085</v>
      </c>
      <c r="D1163" s="12">
        <v>699</v>
      </c>
      <c r="E1163" s="12">
        <v>1599</v>
      </c>
      <c r="F1163" s="20">
        <v>0.56000000000000005</v>
      </c>
      <c r="G11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63" s="5">
        <v>4.7</v>
      </c>
      <c r="I1163" s="6">
        <v>2300</v>
      </c>
      <c r="J1163" s="15">
        <f t="shared" si="18"/>
        <v>3677700</v>
      </c>
      <c r="K1163" s="15" t="str">
        <f>IF(Table1[[#This Row],[ACTUAL PRICE]]&lt;200, "&lt;200", IF(Table1[[#This Row],[ACTUAL PRICE]]&lt;=500, "200 - 500", "&gt;500"))</f>
        <v>&gt;500</v>
      </c>
      <c r="L1163" s="6">
        <f>Table1[[#This Row],[RATING]]*Table1[[#This Row],[RATING COUNT]]</f>
        <v>10810</v>
      </c>
      <c r="M1163" s="5" t="str">
        <f>IF(Table1[[#This Row],[DISCOUNT PERCENTAGE(%)]]&gt;=50%,"YES", "NO")</f>
        <v>YES</v>
      </c>
      <c r="N1163" s="12">
        <f>Table1[[#This Row],[ACTUAL PRICE]]-Table1[[#This Row],[DISCOUNTED PRICE]]/Table1[[#This Row],[ACTUAL PRICE]]*100</f>
        <v>1555.2851782363978</v>
      </c>
    </row>
    <row r="1164" spans="1:14" x14ac:dyDescent="0.25">
      <c r="A1164" s="5" t="s">
        <v>11124</v>
      </c>
      <c r="B1164" s="5" t="s">
        <v>14180</v>
      </c>
      <c r="C1164" s="5" t="s">
        <v>13085</v>
      </c>
      <c r="D1164" s="12">
        <v>1235</v>
      </c>
      <c r="E1164" s="12">
        <v>1499</v>
      </c>
      <c r="F1164" s="20">
        <v>0.18</v>
      </c>
      <c r="G11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64" s="5">
        <v>4.0999999999999996</v>
      </c>
      <c r="I1164" s="6">
        <v>203</v>
      </c>
      <c r="J1164" s="15">
        <f t="shared" si="18"/>
        <v>304297</v>
      </c>
      <c r="K1164" s="15" t="str">
        <f>IF(Table1[[#This Row],[ACTUAL PRICE]]&lt;200, "&lt;200", IF(Table1[[#This Row],[ACTUAL PRICE]]&lt;=500, "200 - 500", "&gt;500"))</f>
        <v>&gt;500</v>
      </c>
      <c r="L1164" s="6">
        <f>Table1[[#This Row],[RATING]]*Table1[[#This Row],[RATING COUNT]]</f>
        <v>832.3</v>
      </c>
      <c r="M1164" s="5" t="str">
        <f>IF(Table1[[#This Row],[DISCOUNT PERCENTAGE(%)]]&gt;=50%,"YES", "NO")</f>
        <v>NO</v>
      </c>
      <c r="N1164" s="12">
        <f>Table1[[#This Row],[ACTUAL PRICE]]-Table1[[#This Row],[DISCOUNTED PRICE]]/Table1[[#This Row],[ACTUAL PRICE]]*100</f>
        <v>1416.6117411607738</v>
      </c>
    </row>
    <row r="1165" spans="1:14" x14ac:dyDescent="0.25">
      <c r="A1165" s="5" t="s">
        <v>11134</v>
      </c>
      <c r="B1165" s="5" t="s">
        <v>14181</v>
      </c>
      <c r="C1165" s="5" t="s">
        <v>13085</v>
      </c>
      <c r="D1165" s="12">
        <v>1349</v>
      </c>
      <c r="E1165" s="12">
        <v>2999</v>
      </c>
      <c r="F1165" s="20">
        <v>0.55000000000000004</v>
      </c>
      <c r="G11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65" s="5">
        <v>3.8</v>
      </c>
      <c r="I1165" s="6">
        <v>441</v>
      </c>
      <c r="J1165" s="15">
        <f t="shared" si="18"/>
        <v>1322559</v>
      </c>
      <c r="K1165" s="15" t="str">
        <f>IF(Table1[[#This Row],[ACTUAL PRICE]]&lt;200, "&lt;200", IF(Table1[[#This Row],[ACTUAL PRICE]]&lt;=500, "200 - 500", "&gt;500"))</f>
        <v>&gt;500</v>
      </c>
      <c r="L1165" s="6">
        <f>Table1[[#This Row],[RATING]]*Table1[[#This Row],[RATING COUNT]]</f>
        <v>1675.8</v>
      </c>
      <c r="M1165" s="5" t="str">
        <f>IF(Table1[[#This Row],[DISCOUNT PERCENTAGE(%)]]&gt;=50%,"YES", "NO")</f>
        <v>YES</v>
      </c>
      <c r="N1165" s="12">
        <f>Table1[[#This Row],[ACTUAL PRICE]]-Table1[[#This Row],[DISCOUNTED PRICE]]/Table1[[#This Row],[ACTUAL PRICE]]*100</f>
        <v>2954.0183394464821</v>
      </c>
    </row>
    <row r="1166" spans="1:14" x14ac:dyDescent="0.25">
      <c r="A1166" s="5" t="s">
        <v>11144</v>
      </c>
      <c r="B1166" s="5" t="s">
        <v>14182</v>
      </c>
      <c r="C1166" s="5" t="s">
        <v>13085</v>
      </c>
      <c r="D1166" s="12">
        <v>6800</v>
      </c>
      <c r="E1166" s="12">
        <v>11500</v>
      </c>
      <c r="F1166" s="20">
        <v>0.41</v>
      </c>
      <c r="G11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66" s="5">
        <v>4.0999999999999996</v>
      </c>
      <c r="I1166" s="6">
        <v>10308</v>
      </c>
      <c r="J1166" s="15">
        <f t="shared" si="18"/>
        <v>118542000</v>
      </c>
      <c r="K1166" s="15" t="str">
        <f>IF(Table1[[#This Row],[ACTUAL PRICE]]&lt;200, "&lt;200", IF(Table1[[#This Row],[ACTUAL PRICE]]&lt;=500, "200 - 500", "&gt;500"))</f>
        <v>&gt;500</v>
      </c>
      <c r="L1166" s="6">
        <f>Table1[[#This Row],[RATING]]*Table1[[#This Row],[RATING COUNT]]</f>
        <v>42262.799999999996</v>
      </c>
      <c r="M1166" s="5" t="str">
        <f>IF(Table1[[#This Row],[DISCOUNT PERCENTAGE(%)]]&gt;=50%,"YES", "NO")</f>
        <v>NO</v>
      </c>
      <c r="N1166" s="12">
        <f>Table1[[#This Row],[ACTUAL PRICE]]-Table1[[#This Row],[DISCOUNTED PRICE]]/Table1[[#This Row],[ACTUAL PRICE]]*100</f>
        <v>11440.869565217392</v>
      </c>
    </row>
    <row r="1167" spans="1:14" x14ac:dyDescent="0.25">
      <c r="A1167" s="5" t="s">
        <v>11154</v>
      </c>
      <c r="B1167" s="5" t="s">
        <v>14183</v>
      </c>
      <c r="C1167" s="5" t="s">
        <v>13085</v>
      </c>
      <c r="D1167" s="12">
        <v>2099</v>
      </c>
      <c r="E1167" s="12">
        <v>2499</v>
      </c>
      <c r="F1167" s="20">
        <v>0.16</v>
      </c>
      <c r="G11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67" s="5">
        <v>0</v>
      </c>
      <c r="I1167" s="6">
        <v>992</v>
      </c>
      <c r="J1167" s="15">
        <f t="shared" si="18"/>
        <v>2479008</v>
      </c>
      <c r="K1167" s="15" t="str">
        <f>IF(Table1[[#This Row],[ACTUAL PRICE]]&lt;200, "&lt;200", IF(Table1[[#This Row],[ACTUAL PRICE]]&lt;=500, "200 - 500", "&gt;500"))</f>
        <v>&gt;500</v>
      </c>
      <c r="L1167" s="6">
        <f>Table1[[#This Row],[RATING]]*Table1[[#This Row],[RATING COUNT]]</f>
        <v>0</v>
      </c>
      <c r="M1167" s="5" t="str">
        <f>IF(Table1[[#This Row],[DISCOUNT PERCENTAGE(%)]]&gt;=50%,"YES", "NO")</f>
        <v>NO</v>
      </c>
      <c r="N1167" s="12">
        <f>Table1[[#This Row],[ACTUAL PRICE]]-Table1[[#This Row],[DISCOUNTED PRICE]]/Table1[[#This Row],[ACTUAL PRICE]]*100</f>
        <v>2415.0064025610245</v>
      </c>
    </row>
    <row r="1168" spans="1:14" x14ac:dyDescent="0.25">
      <c r="A1168" s="5" t="s">
        <v>11165</v>
      </c>
      <c r="B1168" s="5" t="s">
        <v>14184</v>
      </c>
      <c r="C1168" s="5" t="s">
        <v>13085</v>
      </c>
      <c r="D1168" s="12">
        <v>1699</v>
      </c>
      <c r="E1168" s="12">
        <v>1975</v>
      </c>
      <c r="F1168" s="20">
        <v>0.14000000000000001</v>
      </c>
      <c r="G11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168" s="5">
        <v>4.0999999999999996</v>
      </c>
      <c r="I1168" s="6">
        <v>4716</v>
      </c>
      <c r="J1168" s="15">
        <f t="shared" si="18"/>
        <v>9314100</v>
      </c>
      <c r="K1168" s="15" t="str">
        <f>IF(Table1[[#This Row],[ACTUAL PRICE]]&lt;200, "&lt;200", IF(Table1[[#This Row],[ACTUAL PRICE]]&lt;=500, "200 - 500", "&gt;500"))</f>
        <v>&gt;500</v>
      </c>
      <c r="L1168" s="6">
        <f>Table1[[#This Row],[RATING]]*Table1[[#This Row],[RATING COUNT]]</f>
        <v>19335.599999999999</v>
      </c>
      <c r="M1168" s="5" t="str">
        <f>IF(Table1[[#This Row],[DISCOUNT PERCENTAGE(%)]]&gt;=50%,"YES", "NO")</f>
        <v>NO</v>
      </c>
      <c r="N1168" s="12">
        <f>Table1[[#This Row],[ACTUAL PRICE]]-Table1[[#This Row],[DISCOUNTED PRICE]]/Table1[[#This Row],[ACTUAL PRICE]]*100</f>
        <v>1888.9746835443038</v>
      </c>
    </row>
    <row r="1169" spans="1:14" x14ac:dyDescent="0.25">
      <c r="A1169" s="5" t="s">
        <v>11175</v>
      </c>
      <c r="B1169" s="5" t="s">
        <v>14185</v>
      </c>
      <c r="C1169" s="5" t="s">
        <v>13085</v>
      </c>
      <c r="D1169" s="12">
        <v>1069</v>
      </c>
      <c r="E1169" s="12">
        <v>1699</v>
      </c>
      <c r="F1169" s="20">
        <v>0.37</v>
      </c>
      <c r="G11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69" s="5">
        <v>3.9</v>
      </c>
      <c r="I1169" s="6">
        <v>313</v>
      </c>
      <c r="J1169" s="15">
        <f t="shared" si="18"/>
        <v>531787</v>
      </c>
      <c r="K1169" s="15" t="str">
        <f>IF(Table1[[#This Row],[ACTUAL PRICE]]&lt;200, "&lt;200", IF(Table1[[#This Row],[ACTUAL PRICE]]&lt;=500, "200 - 500", "&gt;500"))</f>
        <v>&gt;500</v>
      </c>
      <c r="L1169" s="6">
        <f>Table1[[#This Row],[RATING]]*Table1[[#This Row],[RATING COUNT]]</f>
        <v>1220.7</v>
      </c>
      <c r="M1169" s="5" t="str">
        <f>IF(Table1[[#This Row],[DISCOUNT PERCENTAGE(%)]]&gt;=50%,"YES", "NO")</f>
        <v>NO</v>
      </c>
      <c r="N1169" s="12">
        <f>Table1[[#This Row],[ACTUAL PRICE]]-Table1[[#This Row],[DISCOUNTED PRICE]]/Table1[[#This Row],[ACTUAL PRICE]]*100</f>
        <v>1636.08063566804</v>
      </c>
    </row>
    <row r="1170" spans="1:14" x14ac:dyDescent="0.25">
      <c r="A1170" s="5" t="s">
        <v>11185</v>
      </c>
      <c r="B1170" s="5" t="s">
        <v>14186</v>
      </c>
      <c r="C1170" s="5" t="s">
        <v>13085</v>
      </c>
      <c r="D1170" s="12">
        <v>1349</v>
      </c>
      <c r="E1170" s="12">
        <v>2495</v>
      </c>
      <c r="F1170" s="20">
        <v>0.46</v>
      </c>
      <c r="G11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70" s="5">
        <v>3.8</v>
      </c>
      <c r="I1170" s="6">
        <v>166</v>
      </c>
      <c r="J1170" s="15">
        <f t="shared" si="18"/>
        <v>414170</v>
      </c>
      <c r="K1170" s="15" t="str">
        <f>IF(Table1[[#This Row],[ACTUAL PRICE]]&lt;200, "&lt;200", IF(Table1[[#This Row],[ACTUAL PRICE]]&lt;=500, "200 - 500", "&gt;500"))</f>
        <v>&gt;500</v>
      </c>
      <c r="L1170" s="6">
        <f>Table1[[#This Row],[RATING]]*Table1[[#This Row],[RATING COUNT]]</f>
        <v>630.79999999999995</v>
      </c>
      <c r="M1170" s="5" t="str">
        <f>IF(Table1[[#This Row],[DISCOUNT PERCENTAGE(%)]]&gt;=50%,"YES", "NO")</f>
        <v>NO</v>
      </c>
      <c r="N1170" s="12">
        <f>Table1[[#This Row],[ACTUAL PRICE]]-Table1[[#This Row],[DISCOUNTED PRICE]]/Table1[[#This Row],[ACTUAL PRICE]]*100</f>
        <v>2440.931863727455</v>
      </c>
    </row>
    <row r="1171" spans="1:14" x14ac:dyDescent="0.25">
      <c r="A1171" s="5" t="s">
        <v>11195</v>
      </c>
      <c r="B1171" s="5" t="s">
        <v>14187</v>
      </c>
      <c r="C1171" s="5" t="s">
        <v>13085</v>
      </c>
      <c r="D1171" s="12">
        <v>1499</v>
      </c>
      <c r="E1171" s="12">
        <v>3500</v>
      </c>
      <c r="F1171" s="20">
        <v>0.56999999999999995</v>
      </c>
      <c r="G11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71" s="5">
        <v>4.0999999999999996</v>
      </c>
      <c r="I1171" s="6">
        <v>303</v>
      </c>
      <c r="J1171" s="15">
        <f t="shared" si="18"/>
        <v>1060500</v>
      </c>
      <c r="K1171" s="15" t="str">
        <f>IF(Table1[[#This Row],[ACTUAL PRICE]]&lt;200, "&lt;200", IF(Table1[[#This Row],[ACTUAL PRICE]]&lt;=500, "200 - 500", "&gt;500"))</f>
        <v>&gt;500</v>
      </c>
      <c r="L1171" s="6">
        <f>Table1[[#This Row],[RATING]]*Table1[[#This Row],[RATING COUNT]]</f>
        <v>1242.3</v>
      </c>
      <c r="M1171" s="5" t="str">
        <f>IF(Table1[[#This Row],[DISCOUNT PERCENTAGE(%)]]&gt;=50%,"YES", "NO")</f>
        <v>YES</v>
      </c>
      <c r="N1171" s="12">
        <f>Table1[[#This Row],[ACTUAL PRICE]]-Table1[[#This Row],[DISCOUNTED PRICE]]/Table1[[#This Row],[ACTUAL PRICE]]*100</f>
        <v>3457.1714285714284</v>
      </c>
    </row>
    <row r="1172" spans="1:14" x14ac:dyDescent="0.25">
      <c r="A1172" s="5" t="s">
        <v>11205</v>
      </c>
      <c r="B1172" s="5" t="s">
        <v>14188</v>
      </c>
      <c r="C1172" s="5" t="s">
        <v>13085</v>
      </c>
      <c r="D1172" s="12">
        <v>2092</v>
      </c>
      <c r="E1172" s="12">
        <v>4600</v>
      </c>
      <c r="F1172" s="20">
        <v>0.55000000000000004</v>
      </c>
      <c r="G11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72" s="5">
        <v>4.3</v>
      </c>
      <c r="I1172" s="6">
        <v>562</v>
      </c>
      <c r="J1172" s="15">
        <f t="shared" si="18"/>
        <v>2585200</v>
      </c>
      <c r="K1172" s="15" t="str">
        <f>IF(Table1[[#This Row],[ACTUAL PRICE]]&lt;200, "&lt;200", IF(Table1[[#This Row],[ACTUAL PRICE]]&lt;=500, "200 - 500", "&gt;500"))</f>
        <v>&gt;500</v>
      </c>
      <c r="L1172" s="6">
        <f>Table1[[#This Row],[RATING]]*Table1[[#This Row],[RATING COUNT]]</f>
        <v>2416.6</v>
      </c>
      <c r="M1172" s="5" t="str">
        <f>IF(Table1[[#This Row],[DISCOUNT PERCENTAGE(%)]]&gt;=50%,"YES", "NO")</f>
        <v>YES</v>
      </c>
      <c r="N1172" s="12">
        <f>Table1[[#This Row],[ACTUAL PRICE]]-Table1[[#This Row],[DISCOUNTED PRICE]]/Table1[[#This Row],[ACTUAL PRICE]]*100</f>
        <v>4554.521739130435</v>
      </c>
    </row>
    <row r="1173" spans="1:14" x14ac:dyDescent="0.25">
      <c r="A1173" s="5" t="s">
        <v>11215</v>
      </c>
      <c r="B1173" s="5" t="s">
        <v>14189</v>
      </c>
      <c r="C1173" s="5" t="s">
        <v>13085</v>
      </c>
      <c r="D1173" s="12">
        <v>3859</v>
      </c>
      <c r="E1173" s="12">
        <v>10295</v>
      </c>
      <c r="F1173" s="20">
        <v>0.63</v>
      </c>
      <c r="G11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73" s="5">
        <v>3.9</v>
      </c>
      <c r="I1173" s="6">
        <v>8095</v>
      </c>
      <c r="J1173" s="15">
        <f t="shared" si="18"/>
        <v>83338025</v>
      </c>
      <c r="K1173" s="15" t="str">
        <f>IF(Table1[[#This Row],[ACTUAL PRICE]]&lt;200, "&lt;200", IF(Table1[[#This Row],[ACTUAL PRICE]]&lt;=500, "200 - 500", "&gt;500"))</f>
        <v>&gt;500</v>
      </c>
      <c r="L1173" s="6">
        <f>Table1[[#This Row],[RATING]]*Table1[[#This Row],[RATING COUNT]]</f>
        <v>31570.5</v>
      </c>
      <c r="M1173" s="5" t="str">
        <f>IF(Table1[[#This Row],[DISCOUNT PERCENTAGE(%)]]&gt;=50%,"YES", "NO")</f>
        <v>YES</v>
      </c>
      <c r="N1173" s="12">
        <f>Table1[[#This Row],[ACTUAL PRICE]]-Table1[[#This Row],[DISCOUNTED PRICE]]/Table1[[#This Row],[ACTUAL PRICE]]*100</f>
        <v>10257.51578436134</v>
      </c>
    </row>
    <row r="1174" spans="1:14" x14ac:dyDescent="0.25">
      <c r="A1174" s="5" t="s">
        <v>11225</v>
      </c>
      <c r="B1174" s="5" t="s">
        <v>14190</v>
      </c>
      <c r="C1174" s="5" t="s">
        <v>13085</v>
      </c>
      <c r="D1174" s="12">
        <v>499</v>
      </c>
      <c r="E1174" s="12">
        <v>2199</v>
      </c>
      <c r="F1174" s="20">
        <v>0.77</v>
      </c>
      <c r="G11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74" s="5">
        <v>2.8</v>
      </c>
      <c r="I1174" s="6">
        <v>109</v>
      </c>
      <c r="J1174" s="15">
        <f t="shared" si="18"/>
        <v>239691</v>
      </c>
      <c r="K1174" s="15" t="str">
        <f>IF(Table1[[#This Row],[ACTUAL PRICE]]&lt;200, "&lt;200", IF(Table1[[#This Row],[ACTUAL PRICE]]&lt;=500, "200 - 500", "&gt;500"))</f>
        <v>&gt;500</v>
      </c>
      <c r="L1174" s="6">
        <f>Table1[[#This Row],[RATING]]*Table1[[#This Row],[RATING COUNT]]</f>
        <v>305.2</v>
      </c>
      <c r="M1174" s="5" t="str">
        <f>IF(Table1[[#This Row],[DISCOUNT PERCENTAGE(%)]]&gt;=50%,"YES", "NO")</f>
        <v>YES</v>
      </c>
      <c r="N1174" s="12">
        <f>Table1[[#This Row],[ACTUAL PRICE]]-Table1[[#This Row],[DISCOUNTED PRICE]]/Table1[[#This Row],[ACTUAL PRICE]]*100</f>
        <v>2176.3078672123693</v>
      </c>
    </row>
    <row r="1175" spans="1:14" x14ac:dyDescent="0.25">
      <c r="A1175" s="5" t="s">
        <v>11235</v>
      </c>
      <c r="B1175" s="5" t="s">
        <v>14191</v>
      </c>
      <c r="C1175" s="5" t="s">
        <v>13085</v>
      </c>
      <c r="D1175" s="12">
        <v>1804</v>
      </c>
      <c r="E1175" s="12">
        <v>2380</v>
      </c>
      <c r="F1175" s="20">
        <v>0.24</v>
      </c>
      <c r="G11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75" s="5">
        <v>4</v>
      </c>
      <c r="I1175" s="6">
        <v>15382</v>
      </c>
      <c r="J1175" s="15">
        <f t="shared" si="18"/>
        <v>36609160</v>
      </c>
      <c r="K1175" s="15" t="str">
        <f>IF(Table1[[#This Row],[ACTUAL PRICE]]&lt;200, "&lt;200", IF(Table1[[#This Row],[ACTUAL PRICE]]&lt;=500, "200 - 500", "&gt;500"))</f>
        <v>&gt;500</v>
      </c>
      <c r="L1175" s="6">
        <f>Table1[[#This Row],[RATING]]*Table1[[#This Row],[RATING COUNT]]</f>
        <v>61528</v>
      </c>
      <c r="M1175" s="5" t="str">
        <f>IF(Table1[[#This Row],[DISCOUNT PERCENTAGE(%)]]&gt;=50%,"YES", "NO")</f>
        <v>NO</v>
      </c>
      <c r="N1175" s="12">
        <f>Table1[[#This Row],[ACTUAL PRICE]]-Table1[[#This Row],[DISCOUNTED PRICE]]/Table1[[#This Row],[ACTUAL PRICE]]*100</f>
        <v>2304.201680672269</v>
      </c>
    </row>
    <row r="1176" spans="1:14" x14ac:dyDescent="0.25">
      <c r="A1176" s="5" t="s">
        <v>11245</v>
      </c>
      <c r="B1176" s="5" t="s">
        <v>14192</v>
      </c>
      <c r="C1176" s="5" t="s">
        <v>13085</v>
      </c>
      <c r="D1176" s="12">
        <v>6525</v>
      </c>
      <c r="E1176" s="12">
        <v>8820</v>
      </c>
      <c r="F1176" s="20">
        <v>0.26</v>
      </c>
      <c r="G11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76" s="5">
        <v>4.5</v>
      </c>
      <c r="I1176" s="6">
        <v>5137</v>
      </c>
      <c r="J1176" s="15">
        <f t="shared" si="18"/>
        <v>45308340</v>
      </c>
      <c r="K1176" s="15" t="str">
        <f>IF(Table1[[#This Row],[ACTUAL PRICE]]&lt;200, "&lt;200", IF(Table1[[#This Row],[ACTUAL PRICE]]&lt;=500, "200 - 500", "&gt;500"))</f>
        <v>&gt;500</v>
      </c>
      <c r="L1176" s="6">
        <f>Table1[[#This Row],[RATING]]*Table1[[#This Row],[RATING COUNT]]</f>
        <v>23116.5</v>
      </c>
      <c r="M1176" s="5" t="str">
        <f>IF(Table1[[#This Row],[DISCOUNT PERCENTAGE(%)]]&gt;=50%,"YES", "NO")</f>
        <v>NO</v>
      </c>
      <c r="N1176" s="12">
        <f>Table1[[#This Row],[ACTUAL PRICE]]-Table1[[#This Row],[DISCOUNTED PRICE]]/Table1[[#This Row],[ACTUAL PRICE]]*100</f>
        <v>8746.0204081632655</v>
      </c>
    </row>
    <row r="1177" spans="1:14" x14ac:dyDescent="0.25">
      <c r="A1177" s="5" t="s">
        <v>11255</v>
      </c>
      <c r="B1177" s="5" t="s">
        <v>14193</v>
      </c>
      <c r="C1177" s="5" t="s">
        <v>13085</v>
      </c>
      <c r="D1177" s="12">
        <v>4999</v>
      </c>
      <c r="E1177" s="12">
        <v>24999</v>
      </c>
      <c r="F1177" s="20">
        <v>0.8</v>
      </c>
      <c r="G11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77" s="5">
        <v>4.5999999999999996</v>
      </c>
      <c r="I1177" s="6">
        <v>124</v>
      </c>
      <c r="J1177" s="15">
        <f t="shared" si="18"/>
        <v>3099876</v>
      </c>
      <c r="K1177" s="15" t="str">
        <f>IF(Table1[[#This Row],[ACTUAL PRICE]]&lt;200, "&lt;200", IF(Table1[[#This Row],[ACTUAL PRICE]]&lt;=500, "200 - 500", "&gt;500"))</f>
        <v>&gt;500</v>
      </c>
      <c r="L1177" s="6">
        <f>Table1[[#This Row],[RATING]]*Table1[[#This Row],[RATING COUNT]]</f>
        <v>570.4</v>
      </c>
      <c r="M1177" s="5" t="str">
        <f>IF(Table1[[#This Row],[DISCOUNT PERCENTAGE(%)]]&gt;=50%,"YES", "NO")</f>
        <v>YES</v>
      </c>
      <c r="N1177" s="12">
        <f>Table1[[#This Row],[ACTUAL PRICE]]-Table1[[#This Row],[DISCOUNTED PRICE]]/Table1[[#This Row],[ACTUAL PRICE]]*100</f>
        <v>24979.003200128005</v>
      </c>
    </row>
    <row r="1178" spans="1:14" x14ac:dyDescent="0.25">
      <c r="A1178" s="5" t="s">
        <v>11265</v>
      </c>
      <c r="B1178" s="5" t="s">
        <v>14194</v>
      </c>
      <c r="C1178" s="5" t="s">
        <v>13085</v>
      </c>
      <c r="D1178" s="12">
        <v>1189</v>
      </c>
      <c r="E1178" s="12">
        <v>2400</v>
      </c>
      <c r="F1178" s="20">
        <v>0.5</v>
      </c>
      <c r="G11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78" s="5">
        <v>4.0999999999999996</v>
      </c>
      <c r="I1178" s="6">
        <v>618</v>
      </c>
      <c r="J1178" s="15">
        <f t="shared" si="18"/>
        <v>1483200</v>
      </c>
      <c r="K1178" s="15" t="str">
        <f>IF(Table1[[#This Row],[ACTUAL PRICE]]&lt;200, "&lt;200", IF(Table1[[#This Row],[ACTUAL PRICE]]&lt;=500, "200 - 500", "&gt;500"))</f>
        <v>&gt;500</v>
      </c>
      <c r="L1178" s="6">
        <f>Table1[[#This Row],[RATING]]*Table1[[#This Row],[RATING COUNT]]</f>
        <v>2533.7999999999997</v>
      </c>
      <c r="M1178" s="5" t="str">
        <f>IF(Table1[[#This Row],[DISCOUNT PERCENTAGE(%)]]&gt;=50%,"YES", "NO")</f>
        <v>YES</v>
      </c>
      <c r="N1178" s="12">
        <f>Table1[[#This Row],[ACTUAL PRICE]]-Table1[[#This Row],[DISCOUNTED PRICE]]/Table1[[#This Row],[ACTUAL PRICE]]*100</f>
        <v>2350.4583333333335</v>
      </c>
    </row>
    <row r="1179" spans="1:14" x14ac:dyDescent="0.25">
      <c r="A1179" s="5" t="s">
        <v>11275</v>
      </c>
      <c r="B1179" s="5" t="s">
        <v>14195</v>
      </c>
      <c r="C1179" s="5" t="s">
        <v>13085</v>
      </c>
      <c r="D1179" s="12">
        <v>2590</v>
      </c>
      <c r="E1179" s="12">
        <v>4200</v>
      </c>
      <c r="F1179" s="20">
        <v>0.38</v>
      </c>
      <c r="G11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79" s="5">
        <v>4.0999999999999996</v>
      </c>
      <c r="I1179" s="6">
        <v>63</v>
      </c>
      <c r="J1179" s="15">
        <f t="shared" si="18"/>
        <v>264600</v>
      </c>
      <c r="K1179" s="15" t="str">
        <f>IF(Table1[[#This Row],[ACTUAL PRICE]]&lt;200, "&lt;200", IF(Table1[[#This Row],[ACTUAL PRICE]]&lt;=500, "200 - 500", "&gt;500"))</f>
        <v>&gt;500</v>
      </c>
      <c r="L1179" s="6">
        <f>Table1[[#This Row],[RATING]]*Table1[[#This Row],[RATING COUNT]]</f>
        <v>258.29999999999995</v>
      </c>
      <c r="M1179" s="5" t="str">
        <f>IF(Table1[[#This Row],[DISCOUNT PERCENTAGE(%)]]&gt;=50%,"YES", "NO")</f>
        <v>NO</v>
      </c>
      <c r="N1179" s="12">
        <f>Table1[[#This Row],[ACTUAL PRICE]]-Table1[[#This Row],[DISCOUNTED PRICE]]/Table1[[#This Row],[ACTUAL PRICE]]*100</f>
        <v>4138.333333333333</v>
      </c>
    </row>
    <row r="1180" spans="1:14" x14ac:dyDescent="0.25">
      <c r="A1180" s="5" t="s">
        <v>11285</v>
      </c>
      <c r="B1180" s="5" t="s">
        <v>14196</v>
      </c>
      <c r="C1180" s="5" t="s">
        <v>13085</v>
      </c>
      <c r="D1180" s="12">
        <v>899</v>
      </c>
      <c r="E1180" s="12">
        <v>1599</v>
      </c>
      <c r="F1180" s="20">
        <v>0.44</v>
      </c>
      <c r="G11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80" s="5">
        <v>3.4</v>
      </c>
      <c r="I1180" s="6">
        <v>15</v>
      </c>
      <c r="J1180" s="15">
        <f t="shared" si="18"/>
        <v>23985</v>
      </c>
      <c r="K1180" s="15" t="str">
        <f>IF(Table1[[#This Row],[ACTUAL PRICE]]&lt;200, "&lt;200", IF(Table1[[#This Row],[ACTUAL PRICE]]&lt;=500, "200 - 500", "&gt;500"))</f>
        <v>&gt;500</v>
      </c>
      <c r="L1180" s="6">
        <f>Table1[[#This Row],[RATING]]*Table1[[#This Row],[RATING COUNT]]</f>
        <v>51</v>
      </c>
      <c r="M1180" s="5" t="str">
        <f>IF(Table1[[#This Row],[DISCOUNT PERCENTAGE(%)]]&gt;=50%,"YES", "NO")</f>
        <v>NO</v>
      </c>
      <c r="N1180" s="12">
        <f>Table1[[#This Row],[ACTUAL PRICE]]-Table1[[#This Row],[DISCOUNTED PRICE]]/Table1[[#This Row],[ACTUAL PRICE]]*100</f>
        <v>1542.7773608505315</v>
      </c>
    </row>
    <row r="1181" spans="1:14" x14ac:dyDescent="0.25">
      <c r="A1181" s="5" t="s">
        <v>11295</v>
      </c>
      <c r="B1181" s="5" t="s">
        <v>14197</v>
      </c>
      <c r="C1181" s="5" t="s">
        <v>13085</v>
      </c>
      <c r="D1181" s="12">
        <v>998</v>
      </c>
      <c r="E1181" s="12">
        <v>2999</v>
      </c>
      <c r="F1181" s="20">
        <v>0.67</v>
      </c>
      <c r="G11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181" s="5">
        <v>4.5999999999999996</v>
      </c>
      <c r="I1181" s="6">
        <v>9</v>
      </c>
      <c r="J1181" s="15">
        <f t="shared" si="18"/>
        <v>26991</v>
      </c>
      <c r="K1181" s="15" t="str">
        <f>IF(Table1[[#This Row],[ACTUAL PRICE]]&lt;200, "&lt;200", IF(Table1[[#This Row],[ACTUAL PRICE]]&lt;=500, "200 - 500", "&gt;500"))</f>
        <v>&gt;500</v>
      </c>
      <c r="L1181" s="6">
        <f>Table1[[#This Row],[RATING]]*Table1[[#This Row],[RATING COUNT]]</f>
        <v>41.4</v>
      </c>
      <c r="M1181" s="5" t="str">
        <f>IF(Table1[[#This Row],[DISCOUNT PERCENTAGE(%)]]&gt;=50%,"YES", "NO")</f>
        <v>YES</v>
      </c>
      <c r="N1181" s="12">
        <f>Table1[[#This Row],[ACTUAL PRICE]]-Table1[[#This Row],[DISCOUNTED PRICE]]/Table1[[#This Row],[ACTUAL PRICE]]*100</f>
        <v>2965.7222407469158</v>
      </c>
    </row>
    <row r="1182" spans="1:14" x14ac:dyDescent="0.25">
      <c r="A1182" s="5" t="s">
        <v>11305</v>
      </c>
      <c r="B1182" s="5" t="s">
        <v>14198</v>
      </c>
      <c r="C1182" s="5" t="s">
        <v>13085</v>
      </c>
      <c r="D1182" s="12">
        <v>998.06</v>
      </c>
      <c r="E1182" s="12">
        <v>1282</v>
      </c>
      <c r="F1182" s="20">
        <v>0.22</v>
      </c>
      <c r="G11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82" s="5">
        <v>4.2</v>
      </c>
      <c r="I1182" s="6">
        <v>7274</v>
      </c>
      <c r="J1182" s="15">
        <f t="shared" si="18"/>
        <v>9325268</v>
      </c>
      <c r="K1182" s="15" t="str">
        <f>IF(Table1[[#This Row],[ACTUAL PRICE]]&lt;200, "&lt;200", IF(Table1[[#This Row],[ACTUAL PRICE]]&lt;=500, "200 - 500", "&gt;500"))</f>
        <v>&gt;500</v>
      </c>
      <c r="L1182" s="6">
        <f>Table1[[#This Row],[RATING]]*Table1[[#This Row],[RATING COUNT]]</f>
        <v>30550.800000000003</v>
      </c>
      <c r="M1182" s="5" t="str">
        <f>IF(Table1[[#This Row],[DISCOUNT PERCENTAGE(%)]]&gt;=50%,"YES", "NO")</f>
        <v>NO</v>
      </c>
      <c r="N1182" s="12">
        <f>Table1[[#This Row],[ACTUAL PRICE]]-Table1[[#This Row],[DISCOUNTED PRICE]]/Table1[[#This Row],[ACTUAL PRICE]]*100</f>
        <v>1204.1482059282371</v>
      </c>
    </row>
    <row r="1183" spans="1:14" x14ac:dyDescent="0.25">
      <c r="A1183" s="5" t="s">
        <v>11315</v>
      </c>
      <c r="B1183" s="5" t="s">
        <v>14199</v>
      </c>
      <c r="C1183" s="5" t="s">
        <v>13085</v>
      </c>
      <c r="D1183" s="12">
        <v>1099</v>
      </c>
      <c r="E1183" s="12">
        <v>1990</v>
      </c>
      <c r="F1183" s="20">
        <v>0.45</v>
      </c>
      <c r="G11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83" s="5">
        <v>3.9</v>
      </c>
      <c r="I1183" s="6">
        <v>5911</v>
      </c>
      <c r="J1183" s="15">
        <f t="shared" si="18"/>
        <v>11762890</v>
      </c>
      <c r="K1183" s="15" t="str">
        <f>IF(Table1[[#This Row],[ACTUAL PRICE]]&lt;200, "&lt;200", IF(Table1[[#This Row],[ACTUAL PRICE]]&lt;=500, "200 - 500", "&gt;500"))</f>
        <v>&gt;500</v>
      </c>
      <c r="L1183" s="6">
        <f>Table1[[#This Row],[RATING]]*Table1[[#This Row],[RATING COUNT]]</f>
        <v>23052.899999999998</v>
      </c>
      <c r="M1183" s="5" t="str">
        <f>IF(Table1[[#This Row],[DISCOUNT PERCENTAGE(%)]]&gt;=50%,"YES", "NO")</f>
        <v>NO</v>
      </c>
      <c r="N1183" s="12">
        <f>Table1[[#This Row],[ACTUAL PRICE]]-Table1[[#This Row],[DISCOUNTED PRICE]]/Table1[[#This Row],[ACTUAL PRICE]]*100</f>
        <v>1934.7738693467336</v>
      </c>
    </row>
    <row r="1184" spans="1:14" x14ac:dyDescent="0.25">
      <c r="A1184" s="5" t="s">
        <v>11325</v>
      </c>
      <c r="B1184" s="5" t="s">
        <v>14200</v>
      </c>
      <c r="C1184" s="5" t="s">
        <v>13085</v>
      </c>
      <c r="D1184" s="12">
        <v>5999</v>
      </c>
      <c r="E1184" s="12">
        <v>9999</v>
      </c>
      <c r="F1184" s="20">
        <v>0.4</v>
      </c>
      <c r="G11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184" s="5">
        <v>4.2</v>
      </c>
      <c r="I1184" s="6">
        <v>170</v>
      </c>
      <c r="J1184" s="15">
        <f t="shared" si="18"/>
        <v>1699830</v>
      </c>
      <c r="K1184" s="15" t="str">
        <f>IF(Table1[[#This Row],[ACTUAL PRICE]]&lt;200, "&lt;200", IF(Table1[[#This Row],[ACTUAL PRICE]]&lt;=500, "200 - 500", "&gt;500"))</f>
        <v>&gt;500</v>
      </c>
      <c r="L1184" s="6">
        <f>Table1[[#This Row],[RATING]]*Table1[[#This Row],[RATING COUNT]]</f>
        <v>714</v>
      </c>
      <c r="M1184" s="5" t="str">
        <f>IF(Table1[[#This Row],[DISCOUNT PERCENTAGE(%)]]&gt;=50%,"YES", "NO")</f>
        <v>NO</v>
      </c>
      <c r="N1184" s="12">
        <f>Table1[[#This Row],[ACTUAL PRICE]]-Table1[[#This Row],[DISCOUNTED PRICE]]/Table1[[#This Row],[ACTUAL PRICE]]*100</f>
        <v>9939.0040004000402</v>
      </c>
    </row>
    <row r="1185" spans="1:14" x14ac:dyDescent="0.25">
      <c r="A1185" s="5" t="s">
        <v>11335</v>
      </c>
      <c r="B1185" s="5" t="s">
        <v>14201</v>
      </c>
      <c r="C1185" s="5" t="s">
        <v>13085</v>
      </c>
      <c r="D1185" s="12">
        <v>8886</v>
      </c>
      <c r="E1185" s="12">
        <v>11850</v>
      </c>
      <c r="F1185" s="20">
        <v>0.25</v>
      </c>
      <c r="G11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85" s="5">
        <v>4.2</v>
      </c>
      <c r="I1185" s="6">
        <v>3065</v>
      </c>
      <c r="J1185" s="15">
        <f t="shared" si="18"/>
        <v>36320250</v>
      </c>
      <c r="K1185" s="15" t="str">
        <f>IF(Table1[[#This Row],[ACTUAL PRICE]]&lt;200, "&lt;200", IF(Table1[[#This Row],[ACTUAL PRICE]]&lt;=500, "200 - 500", "&gt;500"))</f>
        <v>&gt;500</v>
      </c>
      <c r="L1185" s="6">
        <f>Table1[[#This Row],[RATING]]*Table1[[#This Row],[RATING COUNT]]</f>
        <v>12873</v>
      </c>
      <c r="M1185" s="5" t="str">
        <f>IF(Table1[[#This Row],[DISCOUNT PERCENTAGE(%)]]&gt;=50%,"YES", "NO")</f>
        <v>NO</v>
      </c>
      <c r="N1185" s="12">
        <f>Table1[[#This Row],[ACTUAL PRICE]]-Table1[[#This Row],[DISCOUNTED PRICE]]/Table1[[#This Row],[ACTUAL PRICE]]*100</f>
        <v>11775.012658227848</v>
      </c>
    </row>
    <row r="1186" spans="1:14" x14ac:dyDescent="0.25">
      <c r="A1186" s="5" t="s">
        <v>11345</v>
      </c>
      <c r="B1186" s="5" t="s">
        <v>14202</v>
      </c>
      <c r="C1186" s="5" t="s">
        <v>13085</v>
      </c>
      <c r="D1186" s="12">
        <v>475</v>
      </c>
      <c r="E1186" s="12">
        <v>999</v>
      </c>
      <c r="F1186" s="20">
        <v>0.52</v>
      </c>
      <c r="G11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86" s="5">
        <v>4.0999999999999996</v>
      </c>
      <c r="I1186" s="6">
        <v>1021</v>
      </c>
      <c r="J1186" s="15">
        <f t="shared" si="18"/>
        <v>1019979</v>
      </c>
      <c r="K1186" s="15" t="str">
        <f>IF(Table1[[#This Row],[ACTUAL PRICE]]&lt;200, "&lt;200", IF(Table1[[#This Row],[ACTUAL PRICE]]&lt;=500, "200 - 500", "&gt;500"))</f>
        <v>&gt;500</v>
      </c>
      <c r="L1186" s="6">
        <f>Table1[[#This Row],[RATING]]*Table1[[#This Row],[RATING COUNT]]</f>
        <v>4186.0999999999995</v>
      </c>
      <c r="M1186" s="5" t="str">
        <f>IF(Table1[[#This Row],[DISCOUNT PERCENTAGE(%)]]&gt;=50%,"YES", "NO")</f>
        <v>YES</v>
      </c>
      <c r="N1186" s="12">
        <f>Table1[[#This Row],[ACTUAL PRICE]]-Table1[[#This Row],[DISCOUNTED PRICE]]/Table1[[#This Row],[ACTUAL PRICE]]*100</f>
        <v>951.45245245245246</v>
      </c>
    </row>
    <row r="1187" spans="1:14" x14ac:dyDescent="0.25">
      <c r="A1187" s="5" t="s">
        <v>11355</v>
      </c>
      <c r="B1187" s="5" t="s">
        <v>14203</v>
      </c>
      <c r="C1187" s="5" t="s">
        <v>13085</v>
      </c>
      <c r="D1187" s="12">
        <v>4995</v>
      </c>
      <c r="E1187" s="12">
        <v>20049</v>
      </c>
      <c r="F1187" s="20">
        <v>0.75</v>
      </c>
      <c r="G11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187" s="5">
        <v>4.8</v>
      </c>
      <c r="I1187" s="6">
        <v>3964</v>
      </c>
      <c r="J1187" s="15">
        <f t="shared" si="18"/>
        <v>79474236</v>
      </c>
      <c r="K1187" s="15" t="str">
        <f>IF(Table1[[#This Row],[ACTUAL PRICE]]&lt;200, "&lt;200", IF(Table1[[#This Row],[ACTUAL PRICE]]&lt;=500, "200 - 500", "&gt;500"))</f>
        <v>&gt;500</v>
      </c>
      <c r="L1187" s="6">
        <f>Table1[[#This Row],[RATING]]*Table1[[#This Row],[RATING COUNT]]</f>
        <v>19027.2</v>
      </c>
      <c r="M1187" s="5" t="str">
        <f>IF(Table1[[#This Row],[DISCOUNT PERCENTAGE(%)]]&gt;=50%,"YES", "NO")</f>
        <v>YES</v>
      </c>
      <c r="N1187" s="12">
        <f>Table1[[#This Row],[ACTUAL PRICE]]-Table1[[#This Row],[DISCOUNTED PRICE]]/Table1[[#This Row],[ACTUAL PRICE]]*100</f>
        <v>20024.08603920395</v>
      </c>
    </row>
    <row r="1188" spans="1:14" x14ac:dyDescent="0.25">
      <c r="A1188" s="5" t="s">
        <v>11365</v>
      </c>
      <c r="B1188" s="5" t="s">
        <v>14204</v>
      </c>
      <c r="C1188" s="5" t="s">
        <v>13085</v>
      </c>
      <c r="D1188" s="12">
        <v>13999</v>
      </c>
      <c r="E1188" s="12">
        <v>24850</v>
      </c>
      <c r="F1188" s="20">
        <v>0.44</v>
      </c>
      <c r="G11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88" s="5">
        <v>4.4000000000000004</v>
      </c>
      <c r="I1188" s="6">
        <v>8948</v>
      </c>
      <c r="J1188" s="15">
        <f t="shared" si="18"/>
        <v>222357800</v>
      </c>
      <c r="K1188" s="15" t="str">
        <f>IF(Table1[[#This Row],[ACTUAL PRICE]]&lt;200, "&lt;200", IF(Table1[[#This Row],[ACTUAL PRICE]]&lt;=500, "200 - 500", "&gt;500"))</f>
        <v>&gt;500</v>
      </c>
      <c r="L1188" s="6">
        <f>Table1[[#This Row],[RATING]]*Table1[[#This Row],[RATING COUNT]]</f>
        <v>39371.200000000004</v>
      </c>
      <c r="M1188" s="5" t="str">
        <f>IF(Table1[[#This Row],[DISCOUNT PERCENTAGE(%)]]&gt;=50%,"YES", "NO")</f>
        <v>NO</v>
      </c>
      <c r="N1188" s="12">
        <f>Table1[[#This Row],[ACTUAL PRICE]]-Table1[[#This Row],[DISCOUNTED PRICE]]/Table1[[#This Row],[ACTUAL PRICE]]*100</f>
        <v>24793.665995975854</v>
      </c>
    </row>
    <row r="1189" spans="1:14" x14ac:dyDescent="0.25">
      <c r="A1189" s="5" t="s">
        <v>11375</v>
      </c>
      <c r="B1189" s="5" t="s">
        <v>14205</v>
      </c>
      <c r="C1189" s="5" t="s">
        <v>13085</v>
      </c>
      <c r="D1189" s="12">
        <v>8499</v>
      </c>
      <c r="E1189" s="12">
        <v>16490</v>
      </c>
      <c r="F1189" s="20">
        <v>0.48</v>
      </c>
      <c r="G11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89" s="5">
        <v>4.3</v>
      </c>
      <c r="I1189" s="6">
        <v>97</v>
      </c>
      <c r="J1189" s="15">
        <f t="shared" si="18"/>
        <v>1599530</v>
      </c>
      <c r="K1189" s="15" t="str">
        <f>IF(Table1[[#This Row],[ACTUAL PRICE]]&lt;200, "&lt;200", IF(Table1[[#This Row],[ACTUAL PRICE]]&lt;=500, "200 - 500", "&gt;500"))</f>
        <v>&gt;500</v>
      </c>
      <c r="L1189" s="6">
        <f>Table1[[#This Row],[RATING]]*Table1[[#This Row],[RATING COUNT]]</f>
        <v>417.09999999999997</v>
      </c>
      <c r="M1189" s="5" t="str">
        <f>IF(Table1[[#This Row],[DISCOUNT PERCENTAGE(%)]]&gt;=50%,"YES", "NO")</f>
        <v>NO</v>
      </c>
      <c r="N1189" s="12">
        <f>Table1[[#This Row],[ACTUAL PRICE]]-Table1[[#This Row],[DISCOUNTED PRICE]]/Table1[[#This Row],[ACTUAL PRICE]]*100</f>
        <v>16438.459672528807</v>
      </c>
    </row>
    <row r="1190" spans="1:14" x14ac:dyDescent="0.25">
      <c r="A1190" s="5" t="s">
        <v>11385</v>
      </c>
      <c r="B1190" s="5" t="s">
        <v>14206</v>
      </c>
      <c r="C1190" s="5" t="s">
        <v>13085</v>
      </c>
      <c r="D1190" s="12">
        <v>949</v>
      </c>
      <c r="E1190" s="12">
        <v>975</v>
      </c>
      <c r="F1190" s="20">
        <v>0.03</v>
      </c>
      <c r="G11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90" s="5">
        <v>4.3</v>
      </c>
      <c r="I1190" s="6">
        <v>7223</v>
      </c>
      <c r="J1190" s="15">
        <f t="shared" si="18"/>
        <v>7042425</v>
      </c>
      <c r="K1190" s="15" t="str">
        <f>IF(Table1[[#This Row],[ACTUAL PRICE]]&lt;200, "&lt;200", IF(Table1[[#This Row],[ACTUAL PRICE]]&lt;=500, "200 - 500", "&gt;500"))</f>
        <v>&gt;500</v>
      </c>
      <c r="L1190" s="6">
        <f>Table1[[#This Row],[RATING]]*Table1[[#This Row],[RATING COUNT]]</f>
        <v>31058.899999999998</v>
      </c>
      <c r="M1190" s="5" t="str">
        <f>IF(Table1[[#This Row],[DISCOUNT PERCENTAGE(%)]]&gt;=50%,"YES", "NO")</f>
        <v>NO</v>
      </c>
      <c r="N1190" s="12">
        <f>Table1[[#This Row],[ACTUAL PRICE]]-Table1[[#This Row],[DISCOUNTED PRICE]]/Table1[[#This Row],[ACTUAL PRICE]]*100</f>
        <v>877.66666666666663</v>
      </c>
    </row>
    <row r="1191" spans="1:14" x14ac:dyDescent="0.25">
      <c r="A1191" s="5" t="s">
        <v>11395</v>
      </c>
      <c r="B1191" s="5" t="s">
        <v>14207</v>
      </c>
      <c r="C1191" s="5" t="s">
        <v>13085</v>
      </c>
      <c r="D1191" s="12">
        <v>395</v>
      </c>
      <c r="E1191" s="12">
        <v>499</v>
      </c>
      <c r="F1191" s="20">
        <v>0.21</v>
      </c>
      <c r="G11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91" s="5">
        <v>4</v>
      </c>
      <c r="I1191" s="6">
        <v>330</v>
      </c>
      <c r="J1191" s="15">
        <f t="shared" si="18"/>
        <v>164670</v>
      </c>
      <c r="K1191" s="15" t="str">
        <f>IF(Table1[[#This Row],[ACTUAL PRICE]]&lt;200, "&lt;200", IF(Table1[[#This Row],[ACTUAL PRICE]]&lt;=500, "200 - 500", "&gt;500"))</f>
        <v>200 - 500</v>
      </c>
      <c r="L1191" s="6">
        <f>Table1[[#This Row],[RATING]]*Table1[[#This Row],[RATING COUNT]]</f>
        <v>1320</v>
      </c>
      <c r="M1191" s="5" t="str">
        <f>IF(Table1[[#This Row],[DISCOUNT PERCENTAGE(%)]]&gt;=50%,"YES", "NO")</f>
        <v>NO</v>
      </c>
      <c r="N1191" s="12">
        <f>Table1[[#This Row],[ACTUAL PRICE]]-Table1[[#This Row],[DISCOUNTED PRICE]]/Table1[[#This Row],[ACTUAL PRICE]]*100</f>
        <v>419.84168336673349</v>
      </c>
    </row>
    <row r="1192" spans="1:14" x14ac:dyDescent="0.25">
      <c r="A1192" s="5" t="s">
        <v>11405</v>
      </c>
      <c r="B1192" s="5" t="s">
        <v>14208</v>
      </c>
      <c r="C1192" s="5" t="s">
        <v>13085</v>
      </c>
      <c r="D1192" s="12">
        <v>635</v>
      </c>
      <c r="E1192" s="12">
        <v>635</v>
      </c>
      <c r="F1192" s="20">
        <v>0</v>
      </c>
      <c r="G11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92" s="5">
        <v>4.3</v>
      </c>
      <c r="I1192" s="6">
        <v>4570</v>
      </c>
      <c r="J1192" s="15">
        <f t="shared" si="18"/>
        <v>2901950</v>
      </c>
      <c r="K1192" s="15" t="str">
        <f>IF(Table1[[#This Row],[ACTUAL PRICE]]&lt;200, "&lt;200", IF(Table1[[#This Row],[ACTUAL PRICE]]&lt;=500, "200 - 500", "&gt;500"))</f>
        <v>&gt;500</v>
      </c>
      <c r="L1192" s="6">
        <f>Table1[[#This Row],[RATING]]*Table1[[#This Row],[RATING COUNT]]</f>
        <v>19651</v>
      </c>
      <c r="M1192" s="5" t="str">
        <f>IF(Table1[[#This Row],[DISCOUNT PERCENTAGE(%)]]&gt;=50%,"YES", "NO")</f>
        <v>NO</v>
      </c>
      <c r="N1192" s="12">
        <f>Table1[[#This Row],[ACTUAL PRICE]]-Table1[[#This Row],[DISCOUNTED PRICE]]/Table1[[#This Row],[ACTUAL PRICE]]*100</f>
        <v>535</v>
      </c>
    </row>
    <row r="1193" spans="1:14" x14ac:dyDescent="0.25">
      <c r="A1193" s="5" t="s">
        <v>11416</v>
      </c>
      <c r="B1193" s="5" t="s">
        <v>14209</v>
      </c>
      <c r="C1193" s="5" t="s">
        <v>13085</v>
      </c>
      <c r="D1193" s="12">
        <v>717</v>
      </c>
      <c r="E1193" s="12">
        <v>1390</v>
      </c>
      <c r="F1193" s="20">
        <v>0.48</v>
      </c>
      <c r="G11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93" s="5">
        <v>4</v>
      </c>
      <c r="I1193" s="6">
        <v>4867</v>
      </c>
      <c r="J1193" s="15">
        <f t="shared" si="18"/>
        <v>6765130</v>
      </c>
      <c r="K1193" s="15" t="str">
        <f>IF(Table1[[#This Row],[ACTUAL PRICE]]&lt;200, "&lt;200", IF(Table1[[#This Row],[ACTUAL PRICE]]&lt;=500, "200 - 500", "&gt;500"))</f>
        <v>&gt;500</v>
      </c>
      <c r="L1193" s="6">
        <f>Table1[[#This Row],[RATING]]*Table1[[#This Row],[RATING COUNT]]</f>
        <v>19468</v>
      </c>
      <c r="M1193" s="5" t="str">
        <f>IF(Table1[[#This Row],[DISCOUNT PERCENTAGE(%)]]&gt;=50%,"YES", "NO")</f>
        <v>NO</v>
      </c>
      <c r="N1193" s="12">
        <f>Table1[[#This Row],[ACTUAL PRICE]]-Table1[[#This Row],[DISCOUNTED PRICE]]/Table1[[#This Row],[ACTUAL PRICE]]*100</f>
        <v>1338.4172661870502</v>
      </c>
    </row>
    <row r="1194" spans="1:14" x14ac:dyDescent="0.25">
      <c r="A1194" s="5" t="s">
        <v>11426</v>
      </c>
      <c r="B1194" s="5" t="s">
        <v>14210</v>
      </c>
      <c r="C1194" s="5" t="s">
        <v>13085</v>
      </c>
      <c r="D1194" s="12">
        <v>27900</v>
      </c>
      <c r="E1194" s="12">
        <v>59900</v>
      </c>
      <c r="F1194" s="20">
        <v>0.53</v>
      </c>
      <c r="G11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94" s="5">
        <v>4.4000000000000004</v>
      </c>
      <c r="I1194" s="6">
        <v>5298</v>
      </c>
      <c r="J1194" s="15">
        <f t="shared" si="18"/>
        <v>317350200</v>
      </c>
      <c r="K1194" s="15" t="str">
        <f>IF(Table1[[#This Row],[ACTUAL PRICE]]&lt;200, "&lt;200", IF(Table1[[#This Row],[ACTUAL PRICE]]&lt;=500, "200 - 500", "&gt;500"))</f>
        <v>&gt;500</v>
      </c>
      <c r="L1194" s="6">
        <f>Table1[[#This Row],[RATING]]*Table1[[#This Row],[RATING COUNT]]</f>
        <v>23311.200000000001</v>
      </c>
      <c r="M1194" s="5" t="str">
        <f>IF(Table1[[#This Row],[DISCOUNT PERCENTAGE(%)]]&gt;=50%,"YES", "NO")</f>
        <v>YES</v>
      </c>
      <c r="N1194" s="12">
        <f>Table1[[#This Row],[ACTUAL PRICE]]-Table1[[#This Row],[DISCOUNTED PRICE]]/Table1[[#This Row],[ACTUAL PRICE]]*100</f>
        <v>59853.422370617693</v>
      </c>
    </row>
    <row r="1195" spans="1:14" x14ac:dyDescent="0.25">
      <c r="A1195" s="5" t="s">
        <v>11437</v>
      </c>
      <c r="B1195" s="5" t="s">
        <v>14211</v>
      </c>
      <c r="C1195" s="5" t="s">
        <v>13085</v>
      </c>
      <c r="D1195" s="12">
        <v>649</v>
      </c>
      <c r="E1195" s="12">
        <v>670</v>
      </c>
      <c r="F1195" s="20">
        <v>0.03</v>
      </c>
      <c r="G11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195" s="5">
        <v>4.0999999999999996</v>
      </c>
      <c r="I1195" s="6">
        <v>7786</v>
      </c>
      <c r="J1195" s="15">
        <f t="shared" si="18"/>
        <v>5216620</v>
      </c>
      <c r="K1195" s="15" t="str">
        <f>IF(Table1[[#This Row],[ACTUAL PRICE]]&lt;200, "&lt;200", IF(Table1[[#This Row],[ACTUAL PRICE]]&lt;=500, "200 - 500", "&gt;500"))</f>
        <v>&gt;500</v>
      </c>
      <c r="L1195" s="6">
        <f>Table1[[#This Row],[RATING]]*Table1[[#This Row],[RATING COUNT]]</f>
        <v>31922.6</v>
      </c>
      <c r="M1195" s="5" t="str">
        <f>IF(Table1[[#This Row],[DISCOUNT PERCENTAGE(%)]]&gt;=50%,"YES", "NO")</f>
        <v>NO</v>
      </c>
      <c r="N1195" s="12">
        <f>Table1[[#This Row],[ACTUAL PRICE]]-Table1[[#This Row],[DISCOUNTED PRICE]]/Table1[[#This Row],[ACTUAL PRICE]]*100</f>
        <v>573.1343283582089</v>
      </c>
    </row>
    <row r="1196" spans="1:14" x14ac:dyDescent="0.25">
      <c r="A1196" s="5" t="s">
        <v>11447</v>
      </c>
      <c r="B1196" s="5" t="s">
        <v>14212</v>
      </c>
      <c r="C1196" s="5" t="s">
        <v>13085</v>
      </c>
      <c r="D1196" s="12">
        <v>193</v>
      </c>
      <c r="E1196" s="12">
        <v>399</v>
      </c>
      <c r="F1196" s="20">
        <v>0.52</v>
      </c>
      <c r="G11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96" s="5">
        <v>3.6</v>
      </c>
      <c r="I1196" s="6">
        <v>37</v>
      </c>
      <c r="J1196" s="15">
        <f t="shared" si="18"/>
        <v>14763</v>
      </c>
      <c r="K1196" s="15" t="str">
        <f>IF(Table1[[#This Row],[ACTUAL PRICE]]&lt;200, "&lt;200", IF(Table1[[#This Row],[ACTUAL PRICE]]&lt;=500, "200 - 500", "&gt;500"))</f>
        <v>200 - 500</v>
      </c>
      <c r="L1196" s="6">
        <f>Table1[[#This Row],[RATING]]*Table1[[#This Row],[RATING COUNT]]</f>
        <v>133.20000000000002</v>
      </c>
      <c r="M1196" s="5" t="str">
        <f>IF(Table1[[#This Row],[DISCOUNT PERCENTAGE(%)]]&gt;=50%,"YES", "NO")</f>
        <v>YES</v>
      </c>
      <c r="N1196" s="12">
        <f>Table1[[#This Row],[ACTUAL PRICE]]-Table1[[#This Row],[DISCOUNTED PRICE]]/Table1[[#This Row],[ACTUAL PRICE]]*100</f>
        <v>350.62907268170426</v>
      </c>
    </row>
    <row r="1197" spans="1:14" x14ac:dyDescent="0.25">
      <c r="A1197" s="5" t="s">
        <v>11457</v>
      </c>
      <c r="B1197" s="5" t="s">
        <v>14213</v>
      </c>
      <c r="C1197" s="5" t="s">
        <v>13085</v>
      </c>
      <c r="D1197" s="12">
        <v>1299</v>
      </c>
      <c r="E1197" s="12">
        <v>2495</v>
      </c>
      <c r="F1197" s="20">
        <v>0.48</v>
      </c>
      <c r="G11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197" s="5">
        <v>2</v>
      </c>
      <c r="I1197" s="6">
        <v>2</v>
      </c>
      <c r="J1197" s="15">
        <f t="shared" si="18"/>
        <v>4990</v>
      </c>
      <c r="K1197" s="15" t="str">
        <f>IF(Table1[[#This Row],[ACTUAL PRICE]]&lt;200, "&lt;200", IF(Table1[[#This Row],[ACTUAL PRICE]]&lt;=500, "200 - 500", "&gt;500"))</f>
        <v>&gt;500</v>
      </c>
      <c r="L1197" s="6">
        <f>Table1[[#This Row],[RATING]]*Table1[[#This Row],[RATING COUNT]]</f>
        <v>4</v>
      </c>
      <c r="M1197" s="5" t="str">
        <f>IF(Table1[[#This Row],[DISCOUNT PERCENTAGE(%)]]&gt;=50%,"YES", "NO")</f>
        <v>NO</v>
      </c>
      <c r="N1197" s="12">
        <f>Table1[[#This Row],[ACTUAL PRICE]]-Table1[[#This Row],[DISCOUNTED PRICE]]/Table1[[#This Row],[ACTUAL PRICE]]*100</f>
        <v>2442.935871743487</v>
      </c>
    </row>
    <row r="1198" spans="1:14" x14ac:dyDescent="0.25">
      <c r="A1198" s="5" t="s">
        <v>11467</v>
      </c>
      <c r="B1198" s="5" t="s">
        <v>14214</v>
      </c>
      <c r="C1198" s="5" t="s">
        <v>13085</v>
      </c>
      <c r="D1198" s="12">
        <v>2449</v>
      </c>
      <c r="E1198" s="12">
        <v>3390</v>
      </c>
      <c r="F1198" s="20">
        <v>0.28000000000000003</v>
      </c>
      <c r="G11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198" s="5">
        <v>4</v>
      </c>
      <c r="I1198" s="6">
        <v>5206</v>
      </c>
      <c r="J1198" s="15">
        <f t="shared" si="18"/>
        <v>17648340</v>
      </c>
      <c r="K1198" s="15" t="str">
        <f>IF(Table1[[#This Row],[ACTUAL PRICE]]&lt;200, "&lt;200", IF(Table1[[#This Row],[ACTUAL PRICE]]&lt;=500, "200 - 500", "&gt;500"))</f>
        <v>&gt;500</v>
      </c>
      <c r="L1198" s="6">
        <f>Table1[[#This Row],[RATING]]*Table1[[#This Row],[RATING COUNT]]</f>
        <v>20824</v>
      </c>
      <c r="M1198" s="5" t="str">
        <f>IF(Table1[[#This Row],[DISCOUNT PERCENTAGE(%)]]&gt;=50%,"YES", "NO")</f>
        <v>NO</v>
      </c>
      <c r="N1198" s="12">
        <f>Table1[[#This Row],[ACTUAL PRICE]]-Table1[[#This Row],[DISCOUNTED PRICE]]/Table1[[#This Row],[ACTUAL PRICE]]*100</f>
        <v>3317.7581120943951</v>
      </c>
    </row>
    <row r="1199" spans="1:14" x14ac:dyDescent="0.25">
      <c r="A1199" s="5" t="s">
        <v>11477</v>
      </c>
      <c r="B1199" s="5" t="s">
        <v>14162</v>
      </c>
      <c r="C1199" s="5" t="s">
        <v>13085</v>
      </c>
      <c r="D1199" s="12">
        <v>1049</v>
      </c>
      <c r="E1199" s="12">
        <v>2499</v>
      </c>
      <c r="F1199" s="20">
        <v>0.57999999999999996</v>
      </c>
      <c r="G11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199" s="5">
        <v>3.7</v>
      </c>
      <c r="I1199" s="6">
        <v>638</v>
      </c>
      <c r="J1199" s="15">
        <f t="shared" si="18"/>
        <v>1594362</v>
      </c>
      <c r="K1199" s="15" t="str">
        <f>IF(Table1[[#This Row],[ACTUAL PRICE]]&lt;200, "&lt;200", IF(Table1[[#This Row],[ACTUAL PRICE]]&lt;=500, "200 - 500", "&gt;500"))</f>
        <v>&gt;500</v>
      </c>
      <c r="L1199" s="6">
        <f>Table1[[#This Row],[RATING]]*Table1[[#This Row],[RATING COUNT]]</f>
        <v>2360.6</v>
      </c>
      <c r="M1199" s="5" t="str">
        <f>IF(Table1[[#This Row],[DISCOUNT PERCENTAGE(%)]]&gt;=50%,"YES", "NO")</f>
        <v>YES</v>
      </c>
      <c r="N1199" s="12">
        <f>Table1[[#This Row],[ACTUAL PRICE]]-Table1[[#This Row],[DISCOUNTED PRICE]]/Table1[[#This Row],[ACTUAL PRICE]]*100</f>
        <v>2457.0232092837136</v>
      </c>
    </row>
    <row r="1200" spans="1:14" x14ac:dyDescent="0.25">
      <c r="A1200" s="5" t="s">
        <v>11486</v>
      </c>
      <c r="B1200" s="5" t="s">
        <v>14215</v>
      </c>
      <c r="C1200" s="5" t="s">
        <v>13085</v>
      </c>
      <c r="D1200" s="12">
        <v>2399</v>
      </c>
      <c r="E1200" s="12">
        <v>4200</v>
      </c>
      <c r="F1200" s="20">
        <v>0.43</v>
      </c>
      <c r="G12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00" s="5">
        <v>3.8</v>
      </c>
      <c r="I1200" s="6">
        <v>397</v>
      </c>
      <c r="J1200" s="15">
        <f t="shared" si="18"/>
        <v>1667400</v>
      </c>
      <c r="K1200" s="15" t="str">
        <f>IF(Table1[[#This Row],[ACTUAL PRICE]]&lt;200, "&lt;200", IF(Table1[[#This Row],[ACTUAL PRICE]]&lt;=500, "200 - 500", "&gt;500"))</f>
        <v>&gt;500</v>
      </c>
      <c r="L1200" s="6">
        <f>Table1[[#This Row],[RATING]]*Table1[[#This Row],[RATING COUNT]]</f>
        <v>1508.6</v>
      </c>
      <c r="M1200" s="5" t="str">
        <f>IF(Table1[[#This Row],[DISCOUNT PERCENTAGE(%)]]&gt;=50%,"YES", "NO")</f>
        <v>NO</v>
      </c>
      <c r="N1200" s="12">
        <f>Table1[[#This Row],[ACTUAL PRICE]]-Table1[[#This Row],[DISCOUNTED PRICE]]/Table1[[#This Row],[ACTUAL PRICE]]*100</f>
        <v>4142.8809523809523</v>
      </c>
    </row>
    <row r="1201" spans="1:14" x14ac:dyDescent="0.25">
      <c r="A1201" s="5" t="s">
        <v>11496</v>
      </c>
      <c r="B1201" s="5" t="s">
        <v>14216</v>
      </c>
      <c r="C1201" s="5" t="s">
        <v>13085</v>
      </c>
      <c r="D1201" s="12">
        <v>2286</v>
      </c>
      <c r="E1201" s="12">
        <v>4495</v>
      </c>
      <c r="F1201" s="20">
        <v>0.49</v>
      </c>
      <c r="G12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01" s="5">
        <v>3.9</v>
      </c>
      <c r="I1201" s="6">
        <v>326</v>
      </c>
      <c r="J1201" s="15">
        <f t="shared" si="18"/>
        <v>1465370</v>
      </c>
      <c r="K1201" s="15" t="str">
        <f>IF(Table1[[#This Row],[ACTUAL PRICE]]&lt;200, "&lt;200", IF(Table1[[#This Row],[ACTUAL PRICE]]&lt;=500, "200 - 500", "&gt;500"))</f>
        <v>&gt;500</v>
      </c>
      <c r="L1201" s="6">
        <f>Table1[[#This Row],[RATING]]*Table1[[#This Row],[RATING COUNT]]</f>
        <v>1271.3999999999999</v>
      </c>
      <c r="M1201" s="5" t="str">
        <f>IF(Table1[[#This Row],[DISCOUNT PERCENTAGE(%)]]&gt;=50%,"YES", "NO")</f>
        <v>NO</v>
      </c>
      <c r="N1201" s="12">
        <f>Table1[[#This Row],[ACTUAL PRICE]]-Table1[[#This Row],[DISCOUNTED PRICE]]/Table1[[#This Row],[ACTUAL PRICE]]*100</f>
        <v>4444.1434927697437</v>
      </c>
    </row>
    <row r="1202" spans="1:14" x14ac:dyDescent="0.25">
      <c r="A1202" s="5" t="s">
        <v>11506</v>
      </c>
      <c r="B1202" s="5" t="s">
        <v>14116</v>
      </c>
      <c r="C1202" s="5" t="s">
        <v>13085</v>
      </c>
      <c r="D1202" s="12">
        <v>499</v>
      </c>
      <c r="E1202" s="12">
        <v>2199</v>
      </c>
      <c r="F1202" s="20">
        <v>0.77</v>
      </c>
      <c r="G12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02" s="5">
        <v>3.1</v>
      </c>
      <c r="I1202" s="6">
        <v>3527</v>
      </c>
      <c r="J1202" s="15">
        <f t="shared" si="18"/>
        <v>7755873</v>
      </c>
      <c r="K1202" s="15" t="str">
        <f>IF(Table1[[#This Row],[ACTUAL PRICE]]&lt;200, "&lt;200", IF(Table1[[#This Row],[ACTUAL PRICE]]&lt;=500, "200 - 500", "&gt;500"))</f>
        <v>&gt;500</v>
      </c>
      <c r="L1202" s="6">
        <f>Table1[[#This Row],[RATING]]*Table1[[#This Row],[RATING COUNT]]</f>
        <v>10933.7</v>
      </c>
      <c r="M1202" s="5" t="str">
        <f>IF(Table1[[#This Row],[DISCOUNT PERCENTAGE(%)]]&gt;=50%,"YES", "NO")</f>
        <v>YES</v>
      </c>
      <c r="N1202" s="12">
        <f>Table1[[#This Row],[ACTUAL PRICE]]-Table1[[#This Row],[DISCOUNTED PRICE]]/Table1[[#This Row],[ACTUAL PRICE]]*100</f>
        <v>2176.3078672123693</v>
      </c>
    </row>
    <row r="1203" spans="1:14" x14ac:dyDescent="0.25">
      <c r="A1203" s="5" t="s">
        <v>11516</v>
      </c>
      <c r="B1203" s="5" t="s">
        <v>14217</v>
      </c>
      <c r="C1203" s="5" t="s">
        <v>13085</v>
      </c>
      <c r="D1203" s="12">
        <v>429</v>
      </c>
      <c r="E1203" s="12">
        <v>999</v>
      </c>
      <c r="F1203" s="20">
        <v>0.56999999999999995</v>
      </c>
      <c r="G12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03" s="5">
        <v>3</v>
      </c>
      <c r="I1203" s="6">
        <v>617</v>
      </c>
      <c r="J1203" s="15">
        <f t="shared" si="18"/>
        <v>616383</v>
      </c>
      <c r="K1203" s="15" t="str">
        <f>IF(Table1[[#This Row],[ACTUAL PRICE]]&lt;200, "&lt;200", IF(Table1[[#This Row],[ACTUAL PRICE]]&lt;=500, "200 - 500", "&gt;500"))</f>
        <v>&gt;500</v>
      </c>
      <c r="L1203" s="6">
        <f>Table1[[#This Row],[RATING]]*Table1[[#This Row],[RATING COUNT]]</f>
        <v>1851</v>
      </c>
      <c r="M1203" s="5" t="str">
        <f>IF(Table1[[#This Row],[DISCOUNT PERCENTAGE(%)]]&gt;=50%,"YES", "NO")</f>
        <v>YES</v>
      </c>
      <c r="N1203" s="12">
        <f>Table1[[#This Row],[ACTUAL PRICE]]-Table1[[#This Row],[DISCOUNTED PRICE]]/Table1[[#This Row],[ACTUAL PRICE]]*100</f>
        <v>956.05705705705702</v>
      </c>
    </row>
    <row r="1204" spans="1:14" x14ac:dyDescent="0.25">
      <c r="A1204" s="5" t="s">
        <v>11526</v>
      </c>
      <c r="B1204" s="5" t="s">
        <v>14218</v>
      </c>
      <c r="C1204" s="5" t="s">
        <v>13085</v>
      </c>
      <c r="D1204" s="12">
        <v>299</v>
      </c>
      <c r="E1204" s="12">
        <v>595</v>
      </c>
      <c r="F1204" s="20">
        <v>0.5</v>
      </c>
      <c r="G12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04" s="5">
        <v>4</v>
      </c>
      <c r="I1204" s="6">
        <v>314</v>
      </c>
      <c r="J1204" s="15">
        <f t="shared" si="18"/>
        <v>186830</v>
      </c>
      <c r="K1204" s="15" t="str">
        <f>IF(Table1[[#This Row],[ACTUAL PRICE]]&lt;200, "&lt;200", IF(Table1[[#This Row],[ACTUAL PRICE]]&lt;=500, "200 - 500", "&gt;500"))</f>
        <v>&gt;500</v>
      </c>
      <c r="L1204" s="6">
        <f>Table1[[#This Row],[RATING]]*Table1[[#This Row],[RATING COUNT]]</f>
        <v>1256</v>
      </c>
      <c r="M1204" s="5" t="str">
        <f>IF(Table1[[#This Row],[DISCOUNT PERCENTAGE(%)]]&gt;=50%,"YES", "NO")</f>
        <v>YES</v>
      </c>
      <c r="N1204" s="12">
        <f>Table1[[#This Row],[ACTUAL PRICE]]-Table1[[#This Row],[DISCOUNTED PRICE]]/Table1[[#This Row],[ACTUAL PRICE]]*100</f>
        <v>544.74789915966392</v>
      </c>
    </row>
    <row r="1205" spans="1:14" x14ac:dyDescent="0.25">
      <c r="A1205" s="5" t="s">
        <v>11536</v>
      </c>
      <c r="B1205" s="5" t="s">
        <v>14219</v>
      </c>
      <c r="C1205" s="5" t="s">
        <v>13085</v>
      </c>
      <c r="D1205" s="12">
        <v>5395</v>
      </c>
      <c r="E1205" s="12">
        <v>19990</v>
      </c>
      <c r="F1205" s="20">
        <v>0.73</v>
      </c>
      <c r="G12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05" s="5">
        <v>4.4000000000000004</v>
      </c>
      <c r="I1205" s="6">
        <v>535</v>
      </c>
      <c r="J1205" s="15">
        <f t="shared" si="18"/>
        <v>10694650</v>
      </c>
      <c r="K1205" s="15" t="str">
        <f>IF(Table1[[#This Row],[ACTUAL PRICE]]&lt;200, "&lt;200", IF(Table1[[#This Row],[ACTUAL PRICE]]&lt;=500, "200 - 500", "&gt;500"))</f>
        <v>&gt;500</v>
      </c>
      <c r="L1205" s="6">
        <f>Table1[[#This Row],[RATING]]*Table1[[#This Row],[RATING COUNT]]</f>
        <v>2354</v>
      </c>
      <c r="M1205" s="5" t="str">
        <f>IF(Table1[[#This Row],[DISCOUNT PERCENTAGE(%)]]&gt;=50%,"YES", "NO")</f>
        <v>YES</v>
      </c>
      <c r="N1205" s="12">
        <f>Table1[[#This Row],[ACTUAL PRICE]]-Table1[[#This Row],[DISCOUNTED PRICE]]/Table1[[#This Row],[ACTUAL PRICE]]*100</f>
        <v>19963.011505752875</v>
      </c>
    </row>
    <row r="1206" spans="1:14" x14ac:dyDescent="0.25">
      <c r="A1206" s="5" t="s">
        <v>11546</v>
      </c>
      <c r="B1206" s="5" t="s">
        <v>14220</v>
      </c>
      <c r="C1206" s="5" t="s">
        <v>13085</v>
      </c>
      <c r="D1206" s="12">
        <v>559</v>
      </c>
      <c r="E1206" s="12">
        <v>1010</v>
      </c>
      <c r="F1206" s="20">
        <v>0.45</v>
      </c>
      <c r="G12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06" s="5">
        <v>4.0999999999999996</v>
      </c>
      <c r="I1206" s="6">
        <v>17325</v>
      </c>
      <c r="J1206" s="15">
        <f t="shared" si="18"/>
        <v>17498250</v>
      </c>
      <c r="K1206" s="15" t="str">
        <f>IF(Table1[[#This Row],[ACTUAL PRICE]]&lt;200, "&lt;200", IF(Table1[[#This Row],[ACTUAL PRICE]]&lt;=500, "200 - 500", "&gt;500"))</f>
        <v>&gt;500</v>
      </c>
      <c r="L1206" s="6">
        <f>Table1[[#This Row],[RATING]]*Table1[[#This Row],[RATING COUNT]]</f>
        <v>71032.5</v>
      </c>
      <c r="M1206" s="5" t="str">
        <f>IF(Table1[[#This Row],[DISCOUNT PERCENTAGE(%)]]&gt;=50%,"YES", "NO")</f>
        <v>NO</v>
      </c>
      <c r="N1206" s="12">
        <f>Table1[[#This Row],[ACTUAL PRICE]]-Table1[[#This Row],[DISCOUNTED PRICE]]/Table1[[#This Row],[ACTUAL PRICE]]*100</f>
        <v>954.65346534653463</v>
      </c>
    </row>
    <row r="1207" spans="1:14" x14ac:dyDescent="0.25">
      <c r="A1207" s="5" t="s">
        <v>11556</v>
      </c>
      <c r="B1207" s="5" t="s">
        <v>14221</v>
      </c>
      <c r="C1207" s="5" t="s">
        <v>13085</v>
      </c>
      <c r="D1207" s="12">
        <v>660</v>
      </c>
      <c r="E1207" s="12">
        <v>1100</v>
      </c>
      <c r="F1207" s="20">
        <v>0.4</v>
      </c>
      <c r="G12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07" s="5">
        <v>3.6</v>
      </c>
      <c r="I1207" s="6">
        <v>91</v>
      </c>
      <c r="J1207" s="15">
        <f t="shared" si="18"/>
        <v>100100</v>
      </c>
      <c r="K1207" s="15" t="str">
        <f>IF(Table1[[#This Row],[ACTUAL PRICE]]&lt;200, "&lt;200", IF(Table1[[#This Row],[ACTUAL PRICE]]&lt;=500, "200 - 500", "&gt;500"))</f>
        <v>&gt;500</v>
      </c>
      <c r="L1207" s="6">
        <f>Table1[[#This Row],[RATING]]*Table1[[#This Row],[RATING COUNT]]</f>
        <v>327.60000000000002</v>
      </c>
      <c r="M1207" s="5" t="str">
        <f>IF(Table1[[#This Row],[DISCOUNT PERCENTAGE(%)]]&gt;=50%,"YES", "NO")</f>
        <v>NO</v>
      </c>
      <c r="N1207" s="12">
        <f>Table1[[#This Row],[ACTUAL PRICE]]-Table1[[#This Row],[DISCOUNTED PRICE]]/Table1[[#This Row],[ACTUAL PRICE]]*100</f>
        <v>1040</v>
      </c>
    </row>
    <row r="1208" spans="1:14" x14ac:dyDescent="0.25">
      <c r="A1208" s="5" t="s">
        <v>11566</v>
      </c>
      <c r="B1208" s="5" t="s">
        <v>14222</v>
      </c>
      <c r="C1208" s="5" t="s">
        <v>13085</v>
      </c>
      <c r="D1208" s="12">
        <v>419</v>
      </c>
      <c r="E1208" s="12">
        <v>999</v>
      </c>
      <c r="F1208" s="20">
        <v>0.57999999999999996</v>
      </c>
      <c r="G12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08" s="5">
        <v>4.4000000000000004</v>
      </c>
      <c r="I1208" s="6">
        <v>227</v>
      </c>
      <c r="J1208" s="15">
        <f t="shared" si="18"/>
        <v>226773</v>
      </c>
      <c r="K1208" s="15" t="str">
        <f>IF(Table1[[#This Row],[ACTUAL PRICE]]&lt;200, "&lt;200", IF(Table1[[#This Row],[ACTUAL PRICE]]&lt;=500, "200 - 500", "&gt;500"))</f>
        <v>&gt;500</v>
      </c>
      <c r="L1208" s="6">
        <f>Table1[[#This Row],[RATING]]*Table1[[#This Row],[RATING COUNT]]</f>
        <v>998.80000000000007</v>
      </c>
      <c r="M1208" s="5" t="str">
        <f>IF(Table1[[#This Row],[DISCOUNT PERCENTAGE(%)]]&gt;=50%,"YES", "NO")</f>
        <v>YES</v>
      </c>
      <c r="N1208" s="12">
        <f>Table1[[#This Row],[ACTUAL PRICE]]-Table1[[#This Row],[DISCOUNTED PRICE]]/Table1[[#This Row],[ACTUAL PRICE]]*100</f>
        <v>957.05805805805801</v>
      </c>
    </row>
    <row r="1209" spans="1:14" x14ac:dyDescent="0.25">
      <c r="A1209" s="5" t="s">
        <v>11576</v>
      </c>
      <c r="B1209" s="5" t="s">
        <v>14223</v>
      </c>
      <c r="C1209" s="5" t="s">
        <v>13085</v>
      </c>
      <c r="D1209" s="12">
        <v>7349</v>
      </c>
      <c r="E1209" s="12">
        <v>10900</v>
      </c>
      <c r="F1209" s="20">
        <v>0.33</v>
      </c>
      <c r="G12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09" s="5">
        <v>4.2</v>
      </c>
      <c r="I1209" s="6">
        <v>11957</v>
      </c>
      <c r="J1209" s="15">
        <f t="shared" si="18"/>
        <v>130331300</v>
      </c>
      <c r="K1209" s="15" t="str">
        <f>IF(Table1[[#This Row],[ACTUAL PRICE]]&lt;200, "&lt;200", IF(Table1[[#This Row],[ACTUAL PRICE]]&lt;=500, "200 - 500", "&gt;500"))</f>
        <v>&gt;500</v>
      </c>
      <c r="L1209" s="6">
        <f>Table1[[#This Row],[RATING]]*Table1[[#This Row],[RATING COUNT]]</f>
        <v>50219.4</v>
      </c>
      <c r="M1209" s="5" t="str">
        <f>IF(Table1[[#This Row],[DISCOUNT PERCENTAGE(%)]]&gt;=50%,"YES", "NO")</f>
        <v>NO</v>
      </c>
      <c r="N1209" s="12">
        <f>Table1[[#This Row],[ACTUAL PRICE]]-Table1[[#This Row],[DISCOUNTED PRICE]]/Table1[[#This Row],[ACTUAL PRICE]]*100</f>
        <v>10832.577981651377</v>
      </c>
    </row>
    <row r="1210" spans="1:14" x14ac:dyDescent="0.25">
      <c r="A1210" s="5" t="s">
        <v>11586</v>
      </c>
      <c r="B1210" s="5" t="s">
        <v>14224</v>
      </c>
      <c r="C1210" s="5" t="s">
        <v>13085</v>
      </c>
      <c r="D1210" s="12">
        <v>2899</v>
      </c>
      <c r="E1210" s="12">
        <v>4005</v>
      </c>
      <c r="F1210" s="20">
        <v>0.28000000000000003</v>
      </c>
      <c r="G12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10" s="5">
        <v>4.3</v>
      </c>
      <c r="I1210" s="6">
        <v>7140</v>
      </c>
      <c r="J1210" s="15">
        <f t="shared" si="18"/>
        <v>28595700</v>
      </c>
      <c r="K1210" s="15" t="str">
        <f>IF(Table1[[#This Row],[ACTUAL PRICE]]&lt;200, "&lt;200", IF(Table1[[#This Row],[ACTUAL PRICE]]&lt;=500, "200 - 500", "&gt;500"))</f>
        <v>&gt;500</v>
      </c>
      <c r="L1210" s="6">
        <f>Table1[[#This Row],[RATING]]*Table1[[#This Row],[RATING COUNT]]</f>
        <v>30702</v>
      </c>
      <c r="M1210" s="5" t="str">
        <f>IF(Table1[[#This Row],[DISCOUNT PERCENTAGE(%)]]&gt;=50%,"YES", "NO")</f>
        <v>NO</v>
      </c>
      <c r="N1210" s="12">
        <f>Table1[[#This Row],[ACTUAL PRICE]]-Table1[[#This Row],[DISCOUNTED PRICE]]/Table1[[#This Row],[ACTUAL PRICE]]*100</f>
        <v>3932.6154806491886</v>
      </c>
    </row>
    <row r="1211" spans="1:14" x14ac:dyDescent="0.25">
      <c r="A1211" s="5" t="s">
        <v>11596</v>
      </c>
      <c r="B1211" s="5" t="s">
        <v>14225</v>
      </c>
      <c r="C1211" s="5" t="s">
        <v>13085</v>
      </c>
      <c r="D1211" s="12">
        <v>1799</v>
      </c>
      <c r="E1211" s="12">
        <v>3295</v>
      </c>
      <c r="F1211" s="20">
        <v>0.45</v>
      </c>
      <c r="G12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11" s="5">
        <v>3.8</v>
      </c>
      <c r="I1211" s="6">
        <v>687</v>
      </c>
      <c r="J1211" s="15">
        <f t="shared" si="18"/>
        <v>2263665</v>
      </c>
      <c r="K1211" s="15" t="str">
        <f>IF(Table1[[#This Row],[ACTUAL PRICE]]&lt;200, "&lt;200", IF(Table1[[#This Row],[ACTUAL PRICE]]&lt;=500, "200 - 500", "&gt;500"))</f>
        <v>&gt;500</v>
      </c>
      <c r="L1211" s="6">
        <f>Table1[[#This Row],[RATING]]*Table1[[#This Row],[RATING COUNT]]</f>
        <v>2610.6</v>
      </c>
      <c r="M1211" s="5" t="str">
        <f>IF(Table1[[#This Row],[DISCOUNT PERCENTAGE(%)]]&gt;=50%,"YES", "NO")</f>
        <v>NO</v>
      </c>
      <c r="N1211" s="12">
        <f>Table1[[#This Row],[ACTUAL PRICE]]-Table1[[#This Row],[DISCOUNTED PRICE]]/Table1[[#This Row],[ACTUAL PRICE]]*100</f>
        <v>3240.4021244309561</v>
      </c>
    </row>
    <row r="1212" spans="1:14" x14ac:dyDescent="0.25">
      <c r="A1212" s="5" t="s">
        <v>11606</v>
      </c>
      <c r="B1212" s="5" t="s">
        <v>14226</v>
      </c>
      <c r="C1212" s="5" t="s">
        <v>13085</v>
      </c>
      <c r="D1212" s="12">
        <v>1474</v>
      </c>
      <c r="E1212" s="12">
        <v>4650</v>
      </c>
      <c r="F1212" s="20">
        <v>0.68</v>
      </c>
      <c r="G12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12" s="5">
        <v>4.0999999999999996</v>
      </c>
      <c r="I1212" s="6">
        <v>1045</v>
      </c>
      <c r="J1212" s="15">
        <f t="shared" si="18"/>
        <v>4859250</v>
      </c>
      <c r="K1212" s="15" t="str">
        <f>IF(Table1[[#This Row],[ACTUAL PRICE]]&lt;200, "&lt;200", IF(Table1[[#This Row],[ACTUAL PRICE]]&lt;=500, "200 - 500", "&gt;500"))</f>
        <v>&gt;500</v>
      </c>
      <c r="L1212" s="6">
        <f>Table1[[#This Row],[RATING]]*Table1[[#This Row],[RATING COUNT]]</f>
        <v>4284.5</v>
      </c>
      <c r="M1212" s="5" t="str">
        <f>IF(Table1[[#This Row],[DISCOUNT PERCENTAGE(%)]]&gt;=50%,"YES", "NO")</f>
        <v>YES</v>
      </c>
      <c r="N1212" s="12">
        <f>Table1[[#This Row],[ACTUAL PRICE]]-Table1[[#This Row],[DISCOUNTED PRICE]]/Table1[[#This Row],[ACTUAL PRICE]]*100</f>
        <v>4618.3010752688169</v>
      </c>
    </row>
    <row r="1213" spans="1:14" x14ac:dyDescent="0.25">
      <c r="A1213" s="5" t="s">
        <v>11616</v>
      </c>
      <c r="B1213" s="5" t="s">
        <v>14227</v>
      </c>
      <c r="C1213" s="5" t="s">
        <v>13085</v>
      </c>
      <c r="D1213" s="12">
        <v>15999</v>
      </c>
      <c r="E1213" s="12">
        <v>24500</v>
      </c>
      <c r="F1213" s="20">
        <v>0.35</v>
      </c>
      <c r="G12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13" s="5">
        <v>4</v>
      </c>
      <c r="I1213" s="6">
        <v>11206</v>
      </c>
      <c r="J1213" s="15">
        <f t="shared" si="18"/>
        <v>274547000</v>
      </c>
      <c r="K1213" s="15" t="str">
        <f>IF(Table1[[#This Row],[ACTUAL PRICE]]&lt;200, "&lt;200", IF(Table1[[#This Row],[ACTUAL PRICE]]&lt;=500, "200 - 500", "&gt;500"))</f>
        <v>&gt;500</v>
      </c>
      <c r="L1213" s="6">
        <f>Table1[[#This Row],[RATING]]*Table1[[#This Row],[RATING COUNT]]</f>
        <v>44824</v>
      </c>
      <c r="M1213" s="5" t="str">
        <f>IF(Table1[[#This Row],[DISCOUNT PERCENTAGE(%)]]&gt;=50%,"YES", "NO")</f>
        <v>NO</v>
      </c>
      <c r="N1213" s="12">
        <f>Table1[[#This Row],[ACTUAL PRICE]]-Table1[[#This Row],[DISCOUNTED PRICE]]/Table1[[#This Row],[ACTUAL PRICE]]*100</f>
        <v>24434.697959183675</v>
      </c>
    </row>
    <row r="1214" spans="1:14" x14ac:dyDescent="0.25">
      <c r="A1214" s="5" t="s">
        <v>11626</v>
      </c>
      <c r="B1214" s="5" t="s">
        <v>13949</v>
      </c>
      <c r="C1214" s="5" t="s">
        <v>13085</v>
      </c>
      <c r="D1214" s="12">
        <v>3645</v>
      </c>
      <c r="E1214" s="12">
        <v>6070</v>
      </c>
      <c r="F1214" s="20">
        <v>0.4</v>
      </c>
      <c r="G12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14" s="5">
        <v>4.2</v>
      </c>
      <c r="I1214" s="6">
        <v>561</v>
      </c>
      <c r="J1214" s="15">
        <f t="shared" si="18"/>
        <v>3405270</v>
      </c>
      <c r="K1214" s="15" t="str">
        <f>IF(Table1[[#This Row],[ACTUAL PRICE]]&lt;200, "&lt;200", IF(Table1[[#This Row],[ACTUAL PRICE]]&lt;=500, "200 - 500", "&gt;500"))</f>
        <v>&gt;500</v>
      </c>
      <c r="L1214" s="6">
        <f>Table1[[#This Row],[RATING]]*Table1[[#This Row],[RATING COUNT]]</f>
        <v>2356.2000000000003</v>
      </c>
      <c r="M1214" s="5" t="str">
        <f>IF(Table1[[#This Row],[DISCOUNT PERCENTAGE(%)]]&gt;=50%,"YES", "NO")</f>
        <v>NO</v>
      </c>
      <c r="N1214" s="12">
        <f>Table1[[#This Row],[ACTUAL PRICE]]-Table1[[#This Row],[DISCOUNTED PRICE]]/Table1[[#This Row],[ACTUAL PRICE]]*100</f>
        <v>6009.9505766062603</v>
      </c>
    </row>
    <row r="1215" spans="1:14" x14ac:dyDescent="0.25">
      <c r="A1215" s="5" t="s">
        <v>11636</v>
      </c>
      <c r="B1215" s="5" t="s">
        <v>14228</v>
      </c>
      <c r="C1215" s="5" t="s">
        <v>13085</v>
      </c>
      <c r="D1215" s="12">
        <v>375</v>
      </c>
      <c r="E1215" s="12">
        <v>999</v>
      </c>
      <c r="F1215" s="20">
        <v>0.62</v>
      </c>
      <c r="G12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15" s="5">
        <v>3.6</v>
      </c>
      <c r="I1215" s="6">
        <v>1988</v>
      </c>
      <c r="J1215" s="15">
        <f t="shared" si="18"/>
        <v>1986012</v>
      </c>
      <c r="K1215" s="15" t="str">
        <f>IF(Table1[[#This Row],[ACTUAL PRICE]]&lt;200, "&lt;200", IF(Table1[[#This Row],[ACTUAL PRICE]]&lt;=500, "200 - 500", "&gt;500"))</f>
        <v>&gt;500</v>
      </c>
      <c r="L1215" s="6">
        <f>Table1[[#This Row],[RATING]]*Table1[[#This Row],[RATING COUNT]]</f>
        <v>7156.8</v>
      </c>
      <c r="M1215" s="5" t="str">
        <f>IF(Table1[[#This Row],[DISCOUNT PERCENTAGE(%)]]&gt;=50%,"YES", "NO")</f>
        <v>YES</v>
      </c>
      <c r="N1215" s="12">
        <f>Table1[[#This Row],[ACTUAL PRICE]]-Table1[[#This Row],[DISCOUNTED PRICE]]/Table1[[#This Row],[ACTUAL PRICE]]*100</f>
        <v>961.46246246246244</v>
      </c>
    </row>
    <row r="1216" spans="1:14" x14ac:dyDescent="0.25">
      <c r="A1216" s="5" t="s">
        <v>11646</v>
      </c>
      <c r="B1216" s="5" t="s">
        <v>14229</v>
      </c>
      <c r="C1216" s="5" t="s">
        <v>13085</v>
      </c>
      <c r="D1216" s="12">
        <v>2976</v>
      </c>
      <c r="E1216" s="12">
        <v>3945</v>
      </c>
      <c r="F1216" s="20">
        <v>0.25</v>
      </c>
      <c r="G12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16" s="5">
        <v>4.2</v>
      </c>
      <c r="I1216" s="6">
        <v>3740</v>
      </c>
      <c r="J1216" s="15">
        <f t="shared" si="18"/>
        <v>14754300</v>
      </c>
      <c r="K1216" s="15" t="str">
        <f>IF(Table1[[#This Row],[ACTUAL PRICE]]&lt;200, "&lt;200", IF(Table1[[#This Row],[ACTUAL PRICE]]&lt;=500, "200 - 500", "&gt;500"))</f>
        <v>&gt;500</v>
      </c>
      <c r="L1216" s="6">
        <f>Table1[[#This Row],[RATING]]*Table1[[#This Row],[RATING COUNT]]</f>
        <v>15708</v>
      </c>
      <c r="M1216" s="5" t="str">
        <f>IF(Table1[[#This Row],[DISCOUNT PERCENTAGE(%)]]&gt;=50%,"YES", "NO")</f>
        <v>NO</v>
      </c>
      <c r="N1216" s="12">
        <f>Table1[[#This Row],[ACTUAL PRICE]]-Table1[[#This Row],[DISCOUNTED PRICE]]/Table1[[#This Row],[ACTUAL PRICE]]*100</f>
        <v>3869.5627376425855</v>
      </c>
    </row>
    <row r="1217" spans="1:14" x14ac:dyDescent="0.25">
      <c r="A1217" s="5" t="s">
        <v>11656</v>
      </c>
      <c r="B1217" s="5" t="s">
        <v>14230</v>
      </c>
      <c r="C1217" s="5" t="s">
        <v>13085</v>
      </c>
      <c r="D1217" s="12">
        <v>1099</v>
      </c>
      <c r="E1217" s="12">
        <v>1499</v>
      </c>
      <c r="F1217" s="20">
        <v>0.27</v>
      </c>
      <c r="G12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17" s="5">
        <v>4.0999999999999996</v>
      </c>
      <c r="I1217" s="6">
        <v>4401</v>
      </c>
      <c r="J1217" s="15">
        <f t="shared" si="18"/>
        <v>6597099</v>
      </c>
      <c r="K1217" s="15" t="str">
        <f>IF(Table1[[#This Row],[ACTUAL PRICE]]&lt;200, "&lt;200", IF(Table1[[#This Row],[ACTUAL PRICE]]&lt;=500, "200 - 500", "&gt;500"))</f>
        <v>&gt;500</v>
      </c>
      <c r="L1217" s="6">
        <f>Table1[[#This Row],[RATING]]*Table1[[#This Row],[RATING COUNT]]</f>
        <v>18044.099999999999</v>
      </c>
      <c r="M1217" s="5" t="str">
        <f>IF(Table1[[#This Row],[DISCOUNT PERCENTAGE(%)]]&gt;=50%,"YES", "NO")</f>
        <v>NO</v>
      </c>
      <c r="N1217" s="12">
        <f>Table1[[#This Row],[ACTUAL PRICE]]-Table1[[#This Row],[DISCOUNTED PRICE]]/Table1[[#This Row],[ACTUAL PRICE]]*100</f>
        <v>1425.6844563042027</v>
      </c>
    </row>
    <row r="1218" spans="1:14" x14ac:dyDescent="0.25">
      <c r="A1218" s="5" t="s">
        <v>11666</v>
      </c>
      <c r="B1218" s="5" t="s">
        <v>14231</v>
      </c>
      <c r="C1218" s="5" t="s">
        <v>13085</v>
      </c>
      <c r="D1218" s="12">
        <v>2575</v>
      </c>
      <c r="E1218" s="12">
        <v>6700</v>
      </c>
      <c r="F1218" s="20">
        <v>0.62</v>
      </c>
      <c r="G12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18" s="5">
        <v>4.2</v>
      </c>
      <c r="I1218" s="6">
        <v>611</v>
      </c>
      <c r="J1218" s="15">
        <f t="shared" ref="J1218:J1281" si="19">PRODUCT(E1218,I1218)</f>
        <v>4093700</v>
      </c>
      <c r="K1218" s="15" t="str">
        <f>IF(Table1[[#This Row],[ACTUAL PRICE]]&lt;200, "&lt;200", IF(Table1[[#This Row],[ACTUAL PRICE]]&lt;=500, "200 - 500", "&gt;500"))</f>
        <v>&gt;500</v>
      </c>
      <c r="L1218" s="6">
        <f>Table1[[#This Row],[RATING]]*Table1[[#This Row],[RATING COUNT]]</f>
        <v>2566.2000000000003</v>
      </c>
      <c r="M1218" s="5" t="str">
        <f>IF(Table1[[#This Row],[DISCOUNT PERCENTAGE(%)]]&gt;=50%,"YES", "NO")</f>
        <v>YES</v>
      </c>
      <c r="N1218" s="12">
        <f>Table1[[#This Row],[ACTUAL PRICE]]-Table1[[#This Row],[DISCOUNTED PRICE]]/Table1[[#This Row],[ACTUAL PRICE]]*100</f>
        <v>6661.5671641791041</v>
      </c>
    </row>
    <row r="1219" spans="1:14" x14ac:dyDescent="0.25">
      <c r="A1219" s="5" t="s">
        <v>11676</v>
      </c>
      <c r="B1219" s="5" t="s">
        <v>14232</v>
      </c>
      <c r="C1219" s="5" t="s">
        <v>13085</v>
      </c>
      <c r="D1219" s="12">
        <v>1649</v>
      </c>
      <c r="E1219" s="12">
        <v>2800</v>
      </c>
      <c r="F1219" s="20">
        <v>0.41</v>
      </c>
      <c r="G12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19" s="5">
        <v>3.9</v>
      </c>
      <c r="I1219" s="6">
        <v>2162</v>
      </c>
      <c r="J1219" s="15">
        <f t="shared" si="19"/>
        <v>6053600</v>
      </c>
      <c r="K1219" s="15" t="str">
        <f>IF(Table1[[#This Row],[ACTUAL PRICE]]&lt;200, "&lt;200", IF(Table1[[#This Row],[ACTUAL PRICE]]&lt;=500, "200 - 500", "&gt;500"))</f>
        <v>&gt;500</v>
      </c>
      <c r="L1219" s="6">
        <f>Table1[[#This Row],[RATING]]*Table1[[#This Row],[RATING COUNT]]</f>
        <v>8431.7999999999993</v>
      </c>
      <c r="M1219" s="5" t="str">
        <f>IF(Table1[[#This Row],[DISCOUNT PERCENTAGE(%)]]&gt;=50%,"YES", "NO")</f>
        <v>NO</v>
      </c>
      <c r="N1219" s="12">
        <f>Table1[[#This Row],[ACTUAL PRICE]]-Table1[[#This Row],[DISCOUNTED PRICE]]/Table1[[#This Row],[ACTUAL PRICE]]*100</f>
        <v>2741.1071428571427</v>
      </c>
    </row>
    <row r="1220" spans="1:14" x14ac:dyDescent="0.25">
      <c r="A1220" s="5" t="s">
        <v>11686</v>
      </c>
      <c r="B1220" s="5" t="s">
        <v>14233</v>
      </c>
      <c r="C1220" s="5" t="s">
        <v>13085</v>
      </c>
      <c r="D1220" s="12">
        <v>799</v>
      </c>
      <c r="E1220" s="12">
        <v>1699</v>
      </c>
      <c r="F1220" s="20">
        <v>0.53</v>
      </c>
      <c r="G12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20" s="5">
        <v>4</v>
      </c>
      <c r="I1220" s="6">
        <v>97</v>
      </c>
      <c r="J1220" s="15">
        <f t="shared" si="19"/>
        <v>164803</v>
      </c>
      <c r="K1220" s="15" t="str">
        <f>IF(Table1[[#This Row],[ACTUAL PRICE]]&lt;200, "&lt;200", IF(Table1[[#This Row],[ACTUAL PRICE]]&lt;=500, "200 - 500", "&gt;500"))</f>
        <v>&gt;500</v>
      </c>
      <c r="L1220" s="6">
        <f>Table1[[#This Row],[RATING]]*Table1[[#This Row],[RATING COUNT]]</f>
        <v>388</v>
      </c>
      <c r="M1220" s="5" t="str">
        <f>IF(Table1[[#This Row],[DISCOUNT PERCENTAGE(%)]]&gt;=50%,"YES", "NO")</f>
        <v>YES</v>
      </c>
      <c r="N1220" s="12">
        <f>Table1[[#This Row],[ACTUAL PRICE]]-Table1[[#This Row],[DISCOUNTED PRICE]]/Table1[[#This Row],[ACTUAL PRICE]]*100</f>
        <v>1651.9723366686287</v>
      </c>
    </row>
    <row r="1221" spans="1:14" x14ac:dyDescent="0.25">
      <c r="A1221" s="5" t="s">
        <v>11696</v>
      </c>
      <c r="B1221" s="5" t="s">
        <v>14234</v>
      </c>
      <c r="C1221" s="5" t="s">
        <v>13085</v>
      </c>
      <c r="D1221" s="12">
        <v>765</v>
      </c>
      <c r="E1221" s="12">
        <v>970</v>
      </c>
      <c r="F1221" s="20">
        <v>0.21</v>
      </c>
      <c r="G12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21" s="5">
        <v>4.2</v>
      </c>
      <c r="I1221" s="6">
        <v>6055</v>
      </c>
      <c r="J1221" s="15">
        <f t="shared" si="19"/>
        <v>5873350</v>
      </c>
      <c r="K1221" s="15" t="str">
        <f>IF(Table1[[#This Row],[ACTUAL PRICE]]&lt;200, "&lt;200", IF(Table1[[#This Row],[ACTUAL PRICE]]&lt;=500, "200 - 500", "&gt;500"))</f>
        <v>&gt;500</v>
      </c>
      <c r="L1221" s="6">
        <f>Table1[[#This Row],[RATING]]*Table1[[#This Row],[RATING COUNT]]</f>
        <v>25431</v>
      </c>
      <c r="M1221" s="5" t="str">
        <f>IF(Table1[[#This Row],[DISCOUNT PERCENTAGE(%)]]&gt;=50%,"YES", "NO")</f>
        <v>NO</v>
      </c>
      <c r="N1221" s="12">
        <f>Table1[[#This Row],[ACTUAL PRICE]]-Table1[[#This Row],[DISCOUNTED PRICE]]/Table1[[#This Row],[ACTUAL PRICE]]*100</f>
        <v>891.13402061855675</v>
      </c>
    </row>
    <row r="1222" spans="1:14" x14ac:dyDescent="0.25">
      <c r="A1222" s="5" t="s">
        <v>11706</v>
      </c>
      <c r="B1222" s="5" t="s">
        <v>14235</v>
      </c>
      <c r="C1222" s="5" t="s">
        <v>13085</v>
      </c>
      <c r="D1222" s="12">
        <v>999</v>
      </c>
      <c r="E1222" s="12">
        <v>1500</v>
      </c>
      <c r="F1222" s="20">
        <v>0.33</v>
      </c>
      <c r="G12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22" s="5">
        <v>4.2</v>
      </c>
      <c r="I1222" s="6">
        <v>386</v>
      </c>
      <c r="J1222" s="15">
        <f t="shared" si="19"/>
        <v>579000</v>
      </c>
      <c r="K1222" s="15" t="str">
        <f>IF(Table1[[#This Row],[ACTUAL PRICE]]&lt;200, "&lt;200", IF(Table1[[#This Row],[ACTUAL PRICE]]&lt;=500, "200 - 500", "&gt;500"))</f>
        <v>&gt;500</v>
      </c>
      <c r="L1222" s="6">
        <f>Table1[[#This Row],[RATING]]*Table1[[#This Row],[RATING COUNT]]</f>
        <v>1621.2</v>
      </c>
      <c r="M1222" s="5" t="str">
        <f>IF(Table1[[#This Row],[DISCOUNT PERCENTAGE(%)]]&gt;=50%,"YES", "NO")</f>
        <v>NO</v>
      </c>
      <c r="N1222" s="12">
        <f>Table1[[#This Row],[ACTUAL PRICE]]-Table1[[#This Row],[DISCOUNTED PRICE]]/Table1[[#This Row],[ACTUAL PRICE]]*100</f>
        <v>1433.4</v>
      </c>
    </row>
    <row r="1223" spans="1:14" x14ac:dyDescent="0.25">
      <c r="A1223" s="5" t="s">
        <v>11716</v>
      </c>
      <c r="B1223" s="5" t="s">
        <v>14236</v>
      </c>
      <c r="C1223" s="5" t="s">
        <v>13085</v>
      </c>
      <c r="D1223" s="12">
        <v>587</v>
      </c>
      <c r="E1223" s="12">
        <v>1295</v>
      </c>
      <c r="F1223" s="20">
        <v>0.55000000000000004</v>
      </c>
      <c r="G12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23" s="5">
        <v>4.0999999999999996</v>
      </c>
      <c r="I1223" s="6">
        <v>557</v>
      </c>
      <c r="J1223" s="15">
        <f t="shared" si="19"/>
        <v>721315</v>
      </c>
      <c r="K1223" s="15" t="str">
        <f>IF(Table1[[#This Row],[ACTUAL PRICE]]&lt;200, "&lt;200", IF(Table1[[#This Row],[ACTUAL PRICE]]&lt;=500, "200 - 500", "&gt;500"))</f>
        <v>&gt;500</v>
      </c>
      <c r="L1223" s="6">
        <f>Table1[[#This Row],[RATING]]*Table1[[#This Row],[RATING COUNT]]</f>
        <v>2283.6999999999998</v>
      </c>
      <c r="M1223" s="5" t="str">
        <f>IF(Table1[[#This Row],[DISCOUNT PERCENTAGE(%)]]&gt;=50%,"YES", "NO")</f>
        <v>YES</v>
      </c>
      <c r="N1223" s="12">
        <f>Table1[[#This Row],[ACTUAL PRICE]]-Table1[[#This Row],[DISCOUNTED PRICE]]/Table1[[#This Row],[ACTUAL PRICE]]*100</f>
        <v>1249.6718146718147</v>
      </c>
    </row>
    <row r="1224" spans="1:14" x14ac:dyDescent="0.25">
      <c r="A1224" s="5" t="s">
        <v>11727</v>
      </c>
      <c r="B1224" s="5" t="s">
        <v>14237</v>
      </c>
      <c r="C1224" s="5" t="s">
        <v>13085</v>
      </c>
      <c r="D1224" s="12">
        <v>12609</v>
      </c>
      <c r="E1224" s="12">
        <v>23999</v>
      </c>
      <c r="F1224" s="20">
        <v>0.47</v>
      </c>
      <c r="G12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24" s="5">
        <v>4.4000000000000004</v>
      </c>
      <c r="I1224" s="6">
        <v>2288</v>
      </c>
      <c r="J1224" s="15">
        <f t="shared" si="19"/>
        <v>54909712</v>
      </c>
      <c r="K1224" s="15" t="str">
        <f>IF(Table1[[#This Row],[ACTUAL PRICE]]&lt;200, "&lt;200", IF(Table1[[#This Row],[ACTUAL PRICE]]&lt;=500, "200 - 500", "&gt;500"))</f>
        <v>&gt;500</v>
      </c>
      <c r="L1224" s="6">
        <f>Table1[[#This Row],[RATING]]*Table1[[#This Row],[RATING COUNT]]</f>
        <v>10067.200000000001</v>
      </c>
      <c r="M1224" s="5" t="str">
        <f>IF(Table1[[#This Row],[DISCOUNT PERCENTAGE(%)]]&gt;=50%,"YES", "NO")</f>
        <v>NO</v>
      </c>
      <c r="N1224" s="12">
        <f>Table1[[#This Row],[ACTUAL PRICE]]-Table1[[#This Row],[DISCOUNTED PRICE]]/Table1[[#This Row],[ACTUAL PRICE]]*100</f>
        <v>23946.460310846287</v>
      </c>
    </row>
    <row r="1225" spans="1:14" x14ac:dyDescent="0.25">
      <c r="A1225" s="5" t="s">
        <v>11738</v>
      </c>
      <c r="B1225" s="5" t="s">
        <v>14238</v>
      </c>
      <c r="C1225" s="5" t="s">
        <v>13085</v>
      </c>
      <c r="D1225" s="12">
        <v>699</v>
      </c>
      <c r="E1225" s="12">
        <v>850</v>
      </c>
      <c r="F1225" s="20">
        <v>0.18</v>
      </c>
      <c r="G12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225" s="5">
        <v>4.0999999999999996</v>
      </c>
      <c r="I1225" s="6">
        <v>1106</v>
      </c>
      <c r="J1225" s="15">
        <f t="shared" si="19"/>
        <v>940100</v>
      </c>
      <c r="K1225" s="15" t="str">
        <f>IF(Table1[[#This Row],[ACTUAL PRICE]]&lt;200, "&lt;200", IF(Table1[[#This Row],[ACTUAL PRICE]]&lt;=500, "200 - 500", "&gt;500"))</f>
        <v>&gt;500</v>
      </c>
      <c r="L1225" s="6">
        <f>Table1[[#This Row],[RATING]]*Table1[[#This Row],[RATING COUNT]]</f>
        <v>4534.5999999999995</v>
      </c>
      <c r="M1225" s="5" t="str">
        <f>IF(Table1[[#This Row],[DISCOUNT PERCENTAGE(%)]]&gt;=50%,"YES", "NO")</f>
        <v>NO</v>
      </c>
      <c r="N1225" s="12">
        <f>Table1[[#This Row],[ACTUAL PRICE]]-Table1[[#This Row],[DISCOUNTED PRICE]]/Table1[[#This Row],[ACTUAL PRICE]]*100</f>
        <v>767.76470588235293</v>
      </c>
    </row>
    <row r="1226" spans="1:14" x14ac:dyDescent="0.25">
      <c r="A1226" s="5" t="s">
        <v>11746</v>
      </c>
      <c r="B1226" s="5" t="s">
        <v>14239</v>
      </c>
      <c r="C1226" s="5" t="s">
        <v>13085</v>
      </c>
      <c r="D1226" s="12">
        <v>3799</v>
      </c>
      <c r="E1226" s="12">
        <v>6000</v>
      </c>
      <c r="F1226" s="20">
        <v>0.37</v>
      </c>
      <c r="G12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26" s="5">
        <v>4.2</v>
      </c>
      <c r="I1226" s="6">
        <v>11935</v>
      </c>
      <c r="J1226" s="15">
        <f t="shared" si="19"/>
        <v>71610000</v>
      </c>
      <c r="K1226" s="15" t="str">
        <f>IF(Table1[[#This Row],[ACTUAL PRICE]]&lt;200, "&lt;200", IF(Table1[[#This Row],[ACTUAL PRICE]]&lt;=500, "200 - 500", "&gt;500"))</f>
        <v>&gt;500</v>
      </c>
      <c r="L1226" s="6">
        <f>Table1[[#This Row],[RATING]]*Table1[[#This Row],[RATING COUNT]]</f>
        <v>50127</v>
      </c>
      <c r="M1226" s="5" t="str">
        <f>IF(Table1[[#This Row],[DISCOUNT PERCENTAGE(%)]]&gt;=50%,"YES", "NO")</f>
        <v>NO</v>
      </c>
      <c r="N1226" s="12">
        <f>Table1[[#This Row],[ACTUAL PRICE]]-Table1[[#This Row],[DISCOUNTED PRICE]]/Table1[[#This Row],[ACTUAL PRICE]]*100</f>
        <v>5936.6833333333334</v>
      </c>
    </row>
    <row r="1227" spans="1:14" x14ac:dyDescent="0.25">
      <c r="A1227" s="5" t="s">
        <v>11756</v>
      </c>
      <c r="B1227" s="5" t="s">
        <v>14240</v>
      </c>
      <c r="C1227" s="5" t="s">
        <v>13085</v>
      </c>
      <c r="D1227" s="12">
        <v>640</v>
      </c>
      <c r="E1227" s="12">
        <v>1020</v>
      </c>
      <c r="F1227" s="20">
        <v>0.37</v>
      </c>
      <c r="G12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27" s="5">
        <v>4.0999999999999996</v>
      </c>
      <c r="I1227" s="6">
        <v>5059</v>
      </c>
      <c r="J1227" s="15">
        <f t="shared" si="19"/>
        <v>5160180</v>
      </c>
      <c r="K1227" s="15" t="str">
        <f>IF(Table1[[#This Row],[ACTUAL PRICE]]&lt;200, "&lt;200", IF(Table1[[#This Row],[ACTUAL PRICE]]&lt;=500, "200 - 500", "&gt;500"))</f>
        <v>&gt;500</v>
      </c>
      <c r="L1227" s="6">
        <f>Table1[[#This Row],[RATING]]*Table1[[#This Row],[RATING COUNT]]</f>
        <v>20741.899999999998</v>
      </c>
      <c r="M1227" s="5" t="str">
        <f>IF(Table1[[#This Row],[DISCOUNT PERCENTAGE(%)]]&gt;=50%,"YES", "NO")</f>
        <v>NO</v>
      </c>
      <c r="N1227" s="12">
        <f>Table1[[#This Row],[ACTUAL PRICE]]-Table1[[#This Row],[DISCOUNTED PRICE]]/Table1[[#This Row],[ACTUAL PRICE]]*100</f>
        <v>957.25490196078431</v>
      </c>
    </row>
    <row r="1228" spans="1:14" x14ac:dyDescent="0.25">
      <c r="A1228" s="5" t="s">
        <v>11766</v>
      </c>
      <c r="B1228" s="5" t="s">
        <v>14241</v>
      </c>
      <c r="C1228" s="5" t="s">
        <v>13085</v>
      </c>
      <c r="D1228" s="12">
        <v>979</v>
      </c>
      <c r="E1228" s="12">
        <v>1999</v>
      </c>
      <c r="F1228" s="20">
        <v>0.51</v>
      </c>
      <c r="G12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28" s="5">
        <v>3.9</v>
      </c>
      <c r="I1228" s="6">
        <v>157</v>
      </c>
      <c r="J1228" s="15">
        <f t="shared" si="19"/>
        <v>313843</v>
      </c>
      <c r="K1228" s="15" t="str">
        <f>IF(Table1[[#This Row],[ACTUAL PRICE]]&lt;200, "&lt;200", IF(Table1[[#This Row],[ACTUAL PRICE]]&lt;=500, "200 - 500", "&gt;500"))</f>
        <v>&gt;500</v>
      </c>
      <c r="L1228" s="6">
        <f>Table1[[#This Row],[RATING]]*Table1[[#This Row],[RATING COUNT]]</f>
        <v>612.29999999999995</v>
      </c>
      <c r="M1228" s="5" t="str">
        <f>IF(Table1[[#This Row],[DISCOUNT PERCENTAGE(%)]]&gt;=50%,"YES", "NO")</f>
        <v>YES</v>
      </c>
      <c r="N1228" s="12">
        <f>Table1[[#This Row],[ACTUAL PRICE]]-Table1[[#This Row],[DISCOUNTED PRICE]]/Table1[[#This Row],[ACTUAL PRICE]]*100</f>
        <v>1950.0255127563782</v>
      </c>
    </row>
    <row r="1229" spans="1:14" x14ac:dyDescent="0.25">
      <c r="A1229" s="5" t="s">
        <v>11776</v>
      </c>
      <c r="B1229" s="5" t="s">
        <v>14242</v>
      </c>
      <c r="C1229" s="5" t="s">
        <v>13085</v>
      </c>
      <c r="D1229" s="12">
        <v>5365</v>
      </c>
      <c r="E1229" s="12">
        <v>7445</v>
      </c>
      <c r="F1229" s="20">
        <v>0.28000000000000003</v>
      </c>
      <c r="G12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29" s="5">
        <v>3.9</v>
      </c>
      <c r="I1229" s="6">
        <v>3584</v>
      </c>
      <c r="J1229" s="15">
        <f t="shared" si="19"/>
        <v>26682880</v>
      </c>
      <c r="K1229" s="15" t="str">
        <f>IF(Table1[[#This Row],[ACTUAL PRICE]]&lt;200, "&lt;200", IF(Table1[[#This Row],[ACTUAL PRICE]]&lt;=500, "200 - 500", "&gt;500"))</f>
        <v>&gt;500</v>
      </c>
      <c r="L1229" s="6">
        <f>Table1[[#This Row],[RATING]]*Table1[[#This Row],[RATING COUNT]]</f>
        <v>13977.6</v>
      </c>
      <c r="M1229" s="5" t="str">
        <f>IF(Table1[[#This Row],[DISCOUNT PERCENTAGE(%)]]&gt;=50%,"YES", "NO")</f>
        <v>NO</v>
      </c>
      <c r="N1229" s="12">
        <f>Table1[[#This Row],[ACTUAL PRICE]]-Table1[[#This Row],[DISCOUNTED PRICE]]/Table1[[#This Row],[ACTUAL PRICE]]*100</f>
        <v>7372.9382135661517</v>
      </c>
    </row>
    <row r="1230" spans="1:14" x14ac:dyDescent="0.25">
      <c r="A1230" s="5" t="s">
        <v>11786</v>
      </c>
      <c r="B1230" s="5" t="s">
        <v>14243</v>
      </c>
      <c r="C1230" s="5" t="s">
        <v>13085</v>
      </c>
      <c r="D1230" s="12">
        <v>3199</v>
      </c>
      <c r="E1230" s="12">
        <v>3500</v>
      </c>
      <c r="F1230" s="20">
        <v>0.09</v>
      </c>
      <c r="G12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30" s="5">
        <v>4.2</v>
      </c>
      <c r="I1230" s="6">
        <v>1899</v>
      </c>
      <c r="J1230" s="15">
        <f t="shared" si="19"/>
        <v>6646500</v>
      </c>
      <c r="K1230" s="15" t="str">
        <f>IF(Table1[[#This Row],[ACTUAL PRICE]]&lt;200, "&lt;200", IF(Table1[[#This Row],[ACTUAL PRICE]]&lt;=500, "200 - 500", "&gt;500"))</f>
        <v>&gt;500</v>
      </c>
      <c r="L1230" s="6">
        <f>Table1[[#This Row],[RATING]]*Table1[[#This Row],[RATING COUNT]]</f>
        <v>7975.8</v>
      </c>
      <c r="M1230" s="5" t="str">
        <f>IF(Table1[[#This Row],[DISCOUNT PERCENTAGE(%)]]&gt;=50%,"YES", "NO")</f>
        <v>NO</v>
      </c>
      <c r="N1230" s="12">
        <f>Table1[[#This Row],[ACTUAL PRICE]]-Table1[[#This Row],[DISCOUNTED PRICE]]/Table1[[#This Row],[ACTUAL PRICE]]*100</f>
        <v>3408.6</v>
      </c>
    </row>
    <row r="1231" spans="1:14" x14ac:dyDescent="0.25">
      <c r="A1231" s="5" t="s">
        <v>11796</v>
      </c>
      <c r="B1231" s="5" t="s">
        <v>14244</v>
      </c>
      <c r="C1231" s="5" t="s">
        <v>13085</v>
      </c>
      <c r="D1231" s="12">
        <v>979</v>
      </c>
      <c r="E1231" s="12">
        <v>1395</v>
      </c>
      <c r="F1231" s="20">
        <v>0.3</v>
      </c>
      <c r="G12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31" s="5">
        <v>4.2</v>
      </c>
      <c r="I1231" s="6">
        <v>15252</v>
      </c>
      <c r="J1231" s="15">
        <f t="shared" si="19"/>
        <v>21276540</v>
      </c>
      <c r="K1231" s="15" t="str">
        <f>IF(Table1[[#This Row],[ACTUAL PRICE]]&lt;200, "&lt;200", IF(Table1[[#This Row],[ACTUAL PRICE]]&lt;=500, "200 - 500", "&gt;500"))</f>
        <v>&gt;500</v>
      </c>
      <c r="L1231" s="6">
        <f>Table1[[#This Row],[RATING]]*Table1[[#This Row],[RATING COUNT]]</f>
        <v>64058.400000000001</v>
      </c>
      <c r="M1231" s="5" t="str">
        <f>IF(Table1[[#This Row],[DISCOUNT PERCENTAGE(%)]]&gt;=50%,"YES", "NO")</f>
        <v>NO</v>
      </c>
      <c r="N1231" s="12">
        <f>Table1[[#This Row],[ACTUAL PRICE]]-Table1[[#This Row],[DISCOUNTED PRICE]]/Table1[[#This Row],[ACTUAL PRICE]]*100</f>
        <v>1324.820788530466</v>
      </c>
    </row>
    <row r="1232" spans="1:14" x14ac:dyDescent="0.25">
      <c r="A1232" s="5" t="s">
        <v>11806</v>
      </c>
      <c r="B1232" s="5" t="s">
        <v>14245</v>
      </c>
      <c r="C1232" s="5" t="s">
        <v>13085</v>
      </c>
      <c r="D1232" s="12">
        <v>929</v>
      </c>
      <c r="E1232" s="12">
        <v>2199</v>
      </c>
      <c r="F1232" s="20">
        <v>0.57999999999999996</v>
      </c>
      <c r="G12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32" s="5">
        <v>3.7</v>
      </c>
      <c r="I1232" s="6">
        <v>4</v>
      </c>
      <c r="J1232" s="15">
        <f t="shared" si="19"/>
        <v>8796</v>
      </c>
      <c r="K1232" s="15" t="str">
        <f>IF(Table1[[#This Row],[ACTUAL PRICE]]&lt;200, "&lt;200", IF(Table1[[#This Row],[ACTUAL PRICE]]&lt;=500, "200 - 500", "&gt;500"))</f>
        <v>&gt;500</v>
      </c>
      <c r="L1232" s="6">
        <f>Table1[[#This Row],[RATING]]*Table1[[#This Row],[RATING COUNT]]</f>
        <v>14.8</v>
      </c>
      <c r="M1232" s="5" t="str">
        <f>IF(Table1[[#This Row],[DISCOUNT PERCENTAGE(%)]]&gt;=50%,"YES", "NO")</f>
        <v>YES</v>
      </c>
      <c r="N1232" s="12">
        <f>Table1[[#This Row],[ACTUAL PRICE]]-Table1[[#This Row],[DISCOUNTED PRICE]]/Table1[[#This Row],[ACTUAL PRICE]]*100</f>
        <v>2156.7535243292405</v>
      </c>
    </row>
    <row r="1233" spans="1:14" x14ac:dyDescent="0.25">
      <c r="A1233" s="5" t="s">
        <v>11816</v>
      </c>
      <c r="B1233" s="5" t="s">
        <v>14246</v>
      </c>
      <c r="C1233" s="5" t="s">
        <v>13085</v>
      </c>
      <c r="D1233" s="12">
        <v>3710</v>
      </c>
      <c r="E1233" s="12">
        <v>4330</v>
      </c>
      <c r="F1233" s="20">
        <v>0.14000000000000001</v>
      </c>
      <c r="G12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233" s="5">
        <v>3.7</v>
      </c>
      <c r="I1233" s="6">
        <v>1662</v>
      </c>
      <c r="J1233" s="15">
        <f t="shared" si="19"/>
        <v>7196460</v>
      </c>
      <c r="K1233" s="15" t="str">
        <f>IF(Table1[[#This Row],[ACTUAL PRICE]]&lt;200, "&lt;200", IF(Table1[[#This Row],[ACTUAL PRICE]]&lt;=500, "200 - 500", "&gt;500"))</f>
        <v>&gt;500</v>
      </c>
      <c r="L1233" s="6">
        <f>Table1[[#This Row],[RATING]]*Table1[[#This Row],[RATING COUNT]]</f>
        <v>6149.4000000000005</v>
      </c>
      <c r="M1233" s="5" t="str">
        <f>IF(Table1[[#This Row],[DISCOUNT PERCENTAGE(%)]]&gt;=50%,"YES", "NO")</f>
        <v>NO</v>
      </c>
      <c r="N1233" s="12">
        <f>Table1[[#This Row],[ACTUAL PRICE]]-Table1[[#This Row],[DISCOUNTED PRICE]]/Table1[[#This Row],[ACTUAL PRICE]]*100</f>
        <v>4244.3187066974597</v>
      </c>
    </row>
    <row r="1234" spans="1:14" x14ac:dyDescent="0.25">
      <c r="A1234" s="5" t="s">
        <v>11826</v>
      </c>
      <c r="B1234" s="5" t="s">
        <v>14247</v>
      </c>
      <c r="C1234" s="5" t="s">
        <v>13085</v>
      </c>
      <c r="D1234" s="12">
        <v>2033</v>
      </c>
      <c r="E1234" s="12">
        <v>4295</v>
      </c>
      <c r="F1234" s="20">
        <v>0.53</v>
      </c>
      <c r="G12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34" s="5">
        <v>3.4</v>
      </c>
      <c r="I1234" s="6">
        <v>422</v>
      </c>
      <c r="J1234" s="15">
        <f t="shared" si="19"/>
        <v>1812490</v>
      </c>
      <c r="K1234" s="15" t="str">
        <f>IF(Table1[[#This Row],[ACTUAL PRICE]]&lt;200, "&lt;200", IF(Table1[[#This Row],[ACTUAL PRICE]]&lt;=500, "200 - 500", "&gt;500"))</f>
        <v>&gt;500</v>
      </c>
      <c r="L1234" s="6">
        <f>Table1[[#This Row],[RATING]]*Table1[[#This Row],[RATING COUNT]]</f>
        <v>1434.8</v>
      </c>
      <c r="M1234" s="5" t="str">
        <f>IF(Table1[[#This Row],[DISCOUNT PERCENTAGE(%)]]&gt;=50%,"YES", "NO")</f>
        <v>YES</v>
      </c>
      <c r="N1234" s="12">
        <f>Table1[[#This Row],[ACTUAL PRICE]]-Table1[[#This Row],[DISCOUNTED PRICE]]/Table1[[#This Row],[ACTUAL PRICE]]*100</f>
        <v>4247.6658905704307</v>
      </c>
    </row>
    <row r="1235" spans="1:14" x14ac:dyDescent="0.25">
      <c r="A1235" s="5" t="s">
        <v>11836</v>
      </c>
      <c r="B1235" s="5" t="s">
        <v>14248</v>
      </c>
      <c r="C1235" s="5" t="s">
        <v>13085</v>
      </c>
      <c r="D1235" s="12">
        <v>9495</v>
      </c>
      <c r="E1235" s="12">
        <v>18990</v>
      </c>
      <c r="F1235" s="20">
        <v>0.5</v>
      </c>
      <c r="G12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35" s="5">
        <v>4.2</v>
      </c>
      <c r="I1235" s="6">
        <v>79</v>
      </c>
      <c r="J1235" s="15">
        <f t="shared" si="19"/>
        <v>1500210</v>
      </c>
      <c r="K1235" s="15" t="str">
        <f>IF(Table1[[#This Row],[ACTUAL PRICE]]&lt;200, "&lt;200", IF(Table1[[#This Row],[ACTUAL PRICE]]&lt;=500, "200 - 500", "&gt;500"))</f>
        <v>&gt;500</v>
      </c>
      <c r="L1235" s="6">
        <f>Table1[[#This Row],[RATING]]*Table1[[#This Row],[RATING COUNT]]</f>
        <v>331.8</v>
      </c>
      <c r="M1235" s="5" t="str">
        <f>IF(Table1[[#This Row],[DISCOUNT PERCENTAGE(%)]]&gt;=50%,"YES", "NO")</f>
        <v>YES</v>
      </c>
      <c r="N1235" s="12">
        <f>Table1[[#This Row],[ACTUAL PRICE]]-Table1[[#This Row],[DISCOUNTED PRICE]]/Table1[[#This Row],[ACTUAL PRICE]]*100</f>
        <v>18940</v>
      </c>
    </row>
    <row r="1236" spans="1:14" x14ac:dyDescent="0.25">
      <c r="A1236" s="5" t="s">
        <v>11846</v>
      </c>
      <c r="B1236" s="5" t="s">
        <v>14249</v>
      </c>
      <c r="C1236" s="5" t="s">
        <v>13085</v>
      </c>
      <c r="D1236" s="12">
        <v>7799</v>
      </c>
      <c r="E1236" s="12">
        <v>12500</v>
      </c>
      <c r="F1236" s="20">
        <v>0.38</v>
      </c>
      <c r="G12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36" s="5">
        <v>4</v>
      </c>
      <c r="I1236" s="6">
        <v>5160</v>
      </c>
      <c r="J1236" s="15">
        <f t="shared" si="19"/>
        <v>64500000</v>
      </c>
      <c r="K1236" s="15" t="str">
        <f>IF(Table1[[#This Row],[ACTUAL PRICE]]&lt;200, "&lt;200", IF(Table1[[#This Row],[ACTUAL PRICE]]&lt;=500, "200 - 500", "&gt;500"))</f>
        <v>&gt;500</v>
      </c>
      <c r="L1236" s="6">
        <f>Table1[[#This Row],[RATING]]*Table1[[#This Row],[RATING COUNT]]</f>
        <v>20640</v>
      </c>
      <c r="M1236" s="5" t="str">
        <f>IF(Table1[[#This Row],[DISCOUNT PERCENTAGE(%)]]&gt;=50%,"YES", "NO")</f>
        <v>NO</v>
      </c>
      <c r="N1236" s="12">
        <f>Table1[[#This Row],[ACTUAL PRICE]]-Table1[[#This Row],[DISCOUNTED PRICE]]/Table1[[#This Row],[ACTUAL PRICE]]*100</f>
        <v>12437.608</v>
      </c>
    </row>
    <row r="1237" spans="1:14" x14ac:dyDescent="0.25">
      <c r="A1237" s="5" t="s">
        <v>11856</v>
      </c>
      <c r="B1237" s="5" t="s">
        <v>14250</v>
      </c>
      <c r="C1237" s="5" t="s">
        <v>13085</v>
      </c>
      <c r="D1237" s="12">
        <v>949</v>
      </c>
      <c r="E1237" s="12">
        <v>2385</v>
      </c>
      <c r="F1237" s="20">
        <v>0.6</v>
      </c>
      <c r="G12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37" s="5">
        <v>4.0999999999999996</v>
      </c>
      <c r="I1237" s="6">
        <v>2311</v>
      </c>
      <c r="J1237" s="15">
        <f t="shared" si="19"/>
        <v>5511735</v>
      </c>
      <c r="K1237" s="15" t="str">
        <f>IF(Table1[[#This Row],[ACTUAL PRICE]]&lt;200, "&lt;200", IF(Table1[[#This Row],[ACTUAL PRICE]]&lt;=500, "200 - 500", "&gt;500"))</f>
        <v>&gt;500</v>
      </c>
      <c r="L1237" s="6">
        <f>Table1[[#This Row],[RATING]]*Table1[[#This Row],[RATING COUNT]]</f>
        <v>9475.0999999999985</v>
      </c>
      <c r="M1237" s="5" t="str">
        <f>IF(Table1[[#This Row],[DISCOUNT PERCENTAGE(%)]]&gt;=50%,"YES", "NO")</f>
        <v>YES</v>
      </c>
      <c r="N1237" s="12">
        <f>Table1[[#This Row],[ACTUAL PRICE]]-Table1[[#This Row],[DISCOUNTED PRICE]]/Table1[[#This Row],[ACTUAL PRICE]]*100</f>
        <v>2345.20964360587</v>
      </c>
    </row>
    <row r="1238" spans="1:14" x14ac:dyDescent="0.25">
      <c r="A1238" s="5" t="s">
        <v>11866</v>
      </c>
      <c r="B1238" s="5" t="s">
        <v>14251</v>
      </c>
      <c r="C1238" s="5" t="s">
        <v>13085</v>
      </c>
      <c r="D1238" s="12">
        <v>2790</v>
      </c>
      <c r="E1238" s="12">
        <v>4890</v>
      </c>
      <c r="F1238" s="20">
        <v>0.43</v>
      </c>
      <c r="G12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38" s="5">
        <v>3.9</v>
      </c>
      <c r="I1238" s="6">
        <v>588</v>
      </c>
      <c r="J1238" s="15">
        <f t="shared" si="19"/>
        <v>2875320</v>
      </c>
      <c r="K1238" s="15" t="str">
        <f>IF(Table1[[#This Row],[ACTUAL PRICE]]&lt;200, "&lt;200", IF(Table1[[#This Row],[ACTUAL PRICE]]&lt;=500, "200 - 500", "&gt;500"))</f>
        <v>&gt;500</v>
      </c>
      <c r="L1238" s="6">
        <f>Table1[[#This Row],[RATING]]*Table1[[#This Row],[RATING COUNT]]</f>
        <v>2293.1999999999998</v>
      </c>
      <c r="M1238" s="5" t="str">
        <f>IF(Table1[[#This Row],[DISCOUNT PERCENTAGE(%)]]&gt;=50%,"YES", "NO")</f>
        <v>NO</v>
      </c>
      <c r="N1238" s="12">
        <f>Table1[[#This Row],[ACTUAL PRICE]]-Table1[[#This Row],[DISCOUNTED PRICE]]/Table1[[#This Row],[ACTUAL PRICE]]*100</f>
        <v>4832.9447852760732</v>
      </c>
    </row>
    <row r="1239" spans="1:14" x14ac:dyDescent="0.25">
      <c r="A1239" s="5" t="s">
        <v>11876</v>
      </c>
      <c r="B1239" s="5" t="s">
        <v>14252</v>
      </c>
      <c r="C1239" s="5" t="s">
        <v>13085</v>
      </c>
      <c r="D1239" s="12">
        <v>645</v>
      </c>
      <c r="E1239" s="12">
        <v>1100</v>
      </c>
      <c r="F1239" s="20">
        <v>0.41</v>
      </c>
      <c r="G12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39" s="5">
        <v>4</v>
      </c>
      <c r="I1239" s="6">
        <v>3271</v>
      </c>
      <c r="J1239" s="15">
        <f t="shared" si="19"/>
        <v>3598100</v>
      </c>
      <c r="K1239" s="15" t="str">
        <f>IF(Table1[[#This Row],[ACTUAL PRICE]]&lt;200, "&lt;200", IF(Table1[[#This Row],[ACTUAL PRICE]]&lt;=500, "200 - 500", "&gt;500"))</f>
        <v>&gt;500</v>
      </c>
      <c r="L1239" s="6">
        <f>Table1[[#This Row],[RATING]]*Table1[[#This Row],[RATING COUNT]]</f>
        <v>13084</v>
      </c>
      <c r="M1239" s="5" t="str">
        <f>IF(Table1[[#This Row],[DISCOUNT PERCENTAGE(%)]]&gt;=50%,"YES", "NO")</f>
        <v>NO</v>
      </c>
      <c r="N1239" s="12">
        <f>Table1[[#This Row],[ACTUAL PRICE]]-Table1[[#This Row],[DISCOUNTED PRICE]]/Table1[[#This Row],[ACTUAL PRICE]]*100</f>
        <v>1041.3636363636363</v>
      </c>
    </row>
    <row r="1240" spans="1:14" x14ac:dyDescent="0.25">
      <c r="A1240" s="5" t="s">
        <v>11886</v>
      </c>
      <c r="B1240" s="5" t="s">
        <v>14253</v>
      </c>
      <c r="C1240" s="5" t="s">
        <v>13085</v>
      </c>
      <c r="D1240" s="12">
        <v>2237.81</v>
      </c>
      <c r="E1240" s="12">
        <v>3899</v>
      </c>
      <c r="F1240" s="20">
        <v>0.43</v>
      </c>
      <c r="G12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0" s="5">
        <v>3.9</v>
      </c>
      <c r="I1240" s="6">
        <v>11004</v>
      </c>
      <c r="J1240" s="15">
        <f t="shared" si="19"/>
        <v>42904596</v>
      </c>
      <c r="K1240" s="15" t="str">
        <f>IF(Table1[[#This Row],[ACTUAL PRICE]]&lt;200, "&lt;200", IF(Table1[[#This Row],[ACTUAL PRICE]]&lt;=500, "200 - 500", "&gt;500"))</f>
        <v>&gt;500</v>
      </c>
      <c r="L1240" s="6">
        <f>Table1[[#This Row],[RATING]]*Table1[[#This Row],[RATING COUNT]]</f>
        <v>42915.6</v>
      </c>
      <c r="M1240" s="5" t="str">
        <f>IF(Table1[[#This Row],[DISCOUNT PERCENTAGE(%)]]&gt;=50%,"YES", "NO")</f>
        <v>NO</v>
      </c>
      <c r="N1240" s="12">
        <f>Table1[[#This Row],[ACTUAL PRICE]]-Table1[[#This Row],[DISCOUNTED PRICE]]/Table1[[#This Row],[ACTUAL PRICE]]*100</f>
        <v>3841.6055398820208</v>
      </c>
    </row>
    <row r="1241" spans="1:14" x14ac:dyDescent="0.25">
      <c r="A1241" s="5" t="s">
        <v>11896</v>
      </c>
      <c r="B1241" s="5" t="s">
        <v>14254</v>
      </c>
      <c r="C1241" s="5" t="s">
        <v>13085</v>
      </c>
      <c r="D1241" s="12">
        <v>8699</v>
      </c>
      <c r="E1241" s="12">
        <v>16899</v>
      </c>
      <c r="F1241" s="20">
        <v>0.49</v>
      </c>
      <c r="G12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1" s="5">
        <v>4.2</v>
      </c>
      <c r="I1241" s="6">
        <v>3195</v>
      </c>
      <c r="J1241" s="15">
        <f t="shared" si="19"/>
        <v>53992305</v>
      </c>
      <c r="K1241" s="15" t="str">
        <f>IF(Table1[[#This Row],[ACTUAL PRICE]]&lt;200, "&lt;200", IF(Table1[[#This Row],[ACTUAL PRICE]]&lt;=500, "200 - 500", "&gt;500"))</f>
        <v>&gt;500</v>
      </c>
      <c r="L1241" s="6">
        <f>Table1[[#This Row],[RATING]]*Table1[[#This Row],[RATING COUNT]]</f>
        <v>13419</v>
      </c>
      <c r="M1241" s="5" t="str">
        <f>IF(Table1[[#This Row],[DISCOUNT PERCENTAGE(%)]]&gt;=50%,"YES", "NO")</f>
        <v>NO</v>
      </c>
      <c r="N1241" s="12">
        <f>Table1[[#This Row],[ACTUAL PRICE]]-Table1[[#This Row],[DISCOUNTED PRICE]]/Table1[[#This Row],[ACTUAL PRICE]]*100</f>
        <v>16847.523581276997</v>
      </c>
    </row>
    <row r="1242" spans="1:14" x14ac:dyDescent="0.25">
      <c r="A1242" s="5" t="s">
        <v>11906</v>
      </c>
      <c r="B1242" s="5" t="s">
        <v>14255</v>
      </c>
      <c r="C1242" s="5" t="s">
        <v>13085</v>
      </c>
      <c r="D1242" s="12">
        <v>42990</v>
      </c>
      <c r="E1242" s="12">
        <v>75990</v>
      </c>
      <c r="F1242" s="20">
        <v>0.43</v>
      </c>
      <c r="G12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2" s="5">
        <v>4.3</v>
      </c>
      <c r="I1242" s="6">
        <v>3231</v>
      </c>
      <c r="J1242" s="15">
        <f t="shared" si="19"/>
        <v>245523690</v>
      </c>
      <c r="K1242" s="15" t="str">
        <f>IF(Table1[[#This Row],[ACTUAL PRICE]]&lt;200, "&lt;200", IF(Table1[[#This Row],[ACTUAL PRICE]]&lt;=500, "200 - 500", "&gt;500"))</f>
        <v>&gt;500</v>
      </c>
      <c r="L1242" s="6">
        <f>Table1[[#This Row],[RATING]]*Table1[[#This Row],[RATING COUNT]]</f>
        <v>13893.3</v>
      </c>
      <c r="M1242" s="5" t="str">
        <f>IF(Table1[[#This Row],[DISCOUNT PERCENTAGE(%)]]&gt;=50%,"YES", "NO")</f>
        <v>NO</v>
      </c>
      <c r="N1242" s="12">
        <f>Table1[[#This Row],[ACTUAL PRICE]]-Table1[[#This Row],[DISCOUNTED PRICE]]/Table1[[#This Row],[ACTUAL PRICE]]*100</f>
        <v>75933.426766679826</v>
      </c>
    </row>
    <row r="1243" spans="1:14" x14ac:dyDescent="0.25">
      <c r="A1243" s="5" t="s">
        <v>11917</v>
      </c>
      <c r="B1243" s="5" t="s">
        <v>14256</v>
      </c>
      <c r="C1243" s="5" t="s">
        <v>13085</v>
      </c>
      <c r="D1243" s="12">
        <v>825</v>
      </c>
      <c r="E1243" s="12">
        <v>825</v>
      </c>
      <c r="F1243" s="20">
        <v>0</v>
      </c>
      <c r="G12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43" s="5">
        <v>4</v>
      </c>
      <c r="I1243" s="6">
        <v>3246</v>
      </c>
      <c r="J1243" s="15">
        <f t="shared" si="19"/>
        <v>2677950</v>
      </c>
      <c r="K1243" s="15" t="str">
        <f>IF(Table1[[#This Row],[ACTUAL PRICE]]&lt;200, "&lt;200", IF(Table1[[#This Row],[ACTUAL PRICE]]&lt;=500, "200 - 500", "&gt;500"))</f>
        <v>&gt;500</v>
      </c>
      <c r="L1243" s="6">
        <f>Table1[[#This Row],[RATING]]*Table1[[#This Row],[RATING COUNT]]</f>
        <v>12984</v>
      </c>
      <c r="M1243" s="5" t="str">
        <f>IF(Table1[[#This Row],[DISCOUNT PERCENTAGE(%)]]&gt;=50%,"YES", "NO")</f>
        <v>NO</v>
      </c>
      <c r="N1243" s="12">
        <f>Table1[[#This Row],[ACTUAL PRICE]]-Table1[[#This Row],[DISCOUNTED PRICE]]/Table1[[#This Row],[ACTUAL PRICE]]*100</f>
        <v>725</v>
      </c>
    </row>
    <row r="1244" spans="1:14" x14ac:dyDescent="0.25">
      <c r="A1244" s="5" t="s">
        <v>11927</v>
      </c>
      <c r="B1244" s="5" t="s">
        <v>14257</v>
      </c>
      <c r="C1244" s="5" t="s">
        <v>13085</v>
      </c>
      <c r="D1244" s="12">
        <v>161</v>
      </c>
      <c r="E1244" s="12">
        <v>300</v>
      </c>
      <c r="F1244" s="20">
        <v>0.46</v>
      </c>
      <c r="G12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4" s="5">
        <v>2.6</v>
      </c>
      <c r="I1244" s="6">
        <v>24</v>
      </c>
      <c r="J1244" s="15">
        <f t="shared" si="19"/>
        <v>7200</v>
      </c>
      <c r="K1244" s="15" t="str">
        <f>IF(Table1[[#This Row],[ACTUAL PRICE]]&lt;200, "&lt;200", IF(Table1[[#This Row],[ACTUAL PRICE]]&lt;=500, "200 - 500", "&gt;500"))</f>
        <v>200 - 500</v>
      </c>
      <c r="L1244" s="6">
        <f>Table1[[#This Row],[RATING]]*Table1[[#This Row],[RATING COUNT]]</f>
        <v>62.400000000000006</v>
      </c>
      <c r="M1244" s="5" t="str">
        <f>IF(Table1[[#This Row],[DISCOUNT PERCENTAGE(%)]]&gt;=50%,"YES", "NO")</f>
        <v>NO</v>
      </c>
      <c r="N1244" s="12">
        <f>Table1[[#This Row],[ACTUAL PRICE]]-Table1[[#This Row],[DISCOUNTED PRICE]]/Table1[[#This Row],[ACTUAL PRICE]]*100</f>
        <v>246.33333333333334</v>
      </c>
    </row>
    <row r="1245" spans="1:14" x14ac:dyDescent="0.25">
      <c r="A1245" s="5" t="s">
        <v>11937</v>
      </c>
      <c r="B1245" s="5" t="s">
        <v>14258</v>
      </c>
      <c r="C1245" s="5" t="s">
        <v>13085</v>
      </c>
      <c r="D1245" s="12">
        <v>697</v>
      </c>
      <c r="E1245" s="12">
        <v>1499</v>
      </c>
      <c r="F1245" s="20">
        <v>0.54</v>
      </c>
      <c r="G12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45" s="5">
        <v>3.8</v>
      </c>
      <c r="I1245" s="6">
        <v>144</v>
      </c>
      <c r="J1245" s="15">
        <f t="shared" si="19"/>
        <v>215856</v>
      </c>
      <c r="K1245" s="15" t="str">
        <f>IF(Table1[[#This Row],[ACTUAL PRICE]]&lt;200, "&lt;200", IF(Table1[[#This Row],[ACTUAL PRICE]]&lt;=500, "200 - 500", "&gt;500"))</f>
        <v>&gt;500</v>
      </c>
      <c r="L1245" s="6">
        <f>Table1[[#This Row],[RATING]]*Table1[[#This Row],[RATING COUNT]]</f>
        <v>547.19999999999993</v>
      </c>
      <c r="M1245" s="5" t="str">
        <f>IF(Table1[[#This Row],[DISCOUNT PERCENTAGE(%)]]&gt;=50%,"YES", "NO")</f>
        <v>YES</v>
      </c>
      <c r="N1245" s="12">
        <f>Table1[[#This Row],[ACTUAL PRICE]]-Table1[[#This Row],[DISCOUNTED PRICE]]/Table1[[#This Row],[ACTUAL PRICE]]*100</f>
        <v>1452.5023348899267</v>
      </c>
    </row>
    <row r="1246" spans="1:14" x14ac:dyDescent="0.25">
      <c r="A1246" s="5" t="s">
        <v>11947</v>
      </c>
      <c r="B1246" s="5" t="s">
        <v>14259</v>
      </c>
      <c r="C1246" s="5" t="s">
        <v>13085</v>
      </c>
      <c r="D1246" s="12">
        <v>688</v>
      </c>
      <c r="E1246" s="12">
        <v>747</v>
      </c>
      <c r="F1246" s="20">
        <v>0.08</v>
      </c>
      <c r="G12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46" s="5">
        <v>4.5</v>
      </c>
      <c r="I1246" s="6">
        <v>2280</v>
      </c>
      <c r="J1246" s="15">
        <f t="shared" si="19"/>
        <v>1703160</v>
      </c>
      <c r="K1246" s="15" t="str">
        <f>IF(Table1[[#This Row],[ACTUAL PRICE]]&lt;200, "&lt;200", IF(Table1[[#This Row],[ACTUAL PRICE]]&lt;=500, "200 - 500", "&gt;500"))</f>
        <v>&gt;500</v>
      </c>
      <c r="L1246" s="6">
        <f>Table1[[#This Row],[RATING]]*Table1[[#This Row],[RATING COUNT]]</f>
        <v>10260</v>
      </c>
      <c r="M1246" s="5" t="str">
        <f>IF(Table1[[#This Row],[DISCOUNT PERCENTAGE(%)]]&gt;=50%,"YES", "NO")</f>
        <v>NO</v>
      </c>
      <c r="N1246" s="12">
        <f>Table1[[#This Row],[ACTUAL PRICE]]-Table1[[#This Row],[DISCOUNTED PRICE]]/Table1[[#This Row],[ACTUAL PRICE]]*100</f>
        <v>654.89825970548861</v>
      </c>
    </row>
    <row r="1247" spans="1:14" x14ac:dyDescent="0.25">
      <c r="A1247" s="5" t="s">
        <v>11958</v>
      </c>
      <c r="B1247" s="5" t="s">
        <v>14260</v>
      </c>
      <c r="C1247" s="5" t="s">
        <v>13085</v>
      </c>
      <c r="D1247" s="12">
        <v>2199</v>
      </c>
      <c r="E1247" s="12">
        <v>3999</v>
      </c>
      <c r="F1247" s="20">
        <v>0.45</v>
      </c>
      <c r="G12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7" s="5">
        <v>3.5</v>
      </c>
      <c r="I1247" s="6">
        <v>340</v>
      </c>
      <c r="J1247" s="15">
        <f t="shared" si="19"/>
        <v>1359660</v>
      </c>
      <c r="K1247" s="15" t="str">
        <f>IF(Table1[[#This Row],[ACTUAL PRICE]]&lt;200, "&lt;200", IF(Table1[[#This Row],[ACTUAL PRICE]]&lt;=500, "200 - 500", "&gt;500"))</f>
        <v>&gt;500</v>
      </c>
      <c r="L1247" s="6">
        <f>Table1[[#This Row],[RATING]]*Table1[[#This Row],[RATING COUNT]]</f>
        <v>1190</v>
      </c>
      <c r="M1247" s="5" t="str">
        <f>IF(Table1[[#This Row],[DISCOUNT PERCENTAGE(%)]]&gt;=50%,"YES", "NO")</f>
        <v>NO</v>
      </c>
      <c r="N1247" s="12">
        <f>Table1[[#This Row],[ACTUAL PRICE]]-Table1[[#This Row],[DISCOUNTED PRICE]]/Table1[[#This Row],[ACTUAL PRICE]]*100</f>
        <v>3944.0112528132031</v>
      </c>
    </row>
    <row r="1248" spans="1:14" x14ac:dyDescent="0.25">
      <c r="A1248" s="5" t="s">
        <v>11968</v>
      </c>
      <c r="B1248" s="5" t="s">
        <v>14261</v>
      </c>
      <c r="C1248" s="5" t="s">
        <v>13085</v>
      </c>
      <c r="D1248" s="12">
        <v>6850</v>
      </c>
      <c r="E1248" s="12">
        <v>11990</v>
      </c>
      <c r="F1248" s="20">
        <v>0.43</v>
      </c>
      <c r="G12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48" s="5">
        <v>3.9</v>
      </c>
      <c r="I1248" s="6">
        <v>144</v>
      </c>
      <c r="J1248" s="15">
        <f t="shared" si="19"/>
        <v>1726560</v>
      </c>
      <c r="K1248" s="15" t="str">
        <f>IF(Table1[[#This Row],[ACTUAL PRICE]]&lt;200, "&lt;200", IF(Table1[[#This Row],[ACTUAL PRICE]]&lt;=500, "200 - 500", "&gt;500"))</f>
        <v>&gt;500</v>
      </c>
      <c r="L1248" s="6">
        <f>Table1[[#This Row],[RATING]]*Table1[[#This Row],[RATING COUNT]]</f>
        <v>561.6</v>
      </c>
      <c r="M1248" s="5" t="str">
        <f>IF(Table1[[#This Row],[DISCOUNT PERCENTAGE(%)]]&gt;=50%,"YES", "NO")</f>
        <v>NO</v>
      </c>
      <c r="N1248" s="12">
        <f>Table1[[#This Row],[ACTUAL PRICE]]-Table1[[#This Row],[DISCOUNTED PRICE]]/Table1[[#This Row],[ACTUAL PRICE]]*100</f>
        <v>11932.869057547956</v>
      </c>
    </row>
    <row r="1249" spans="1:14" x14ac:dyDescent="0.25">
      <c r="A1249" s="5" t="s">
        <v>11978</v>
      </c>
      <c r="B1249" s="5" t="s">
        <v>14262</v>
      </c>
      <c r="C1249" s="5" t="s">
        <v>13085</v>
      </c>
      <c r="D1249" s="12">
        <v>2699</v>
      </c>
      <c r="E1249" s="12">
        <v>3799</v>
      </c>
      <c r="F1249" s="20">
        <v>0.28999999999999998</v>
      </c>
      <c r="G12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49" s="5">
        <v>4</v>
      </c>
      <c r="I1249" s="6">
        <v>727</v>
      </c>
      <c r="J1249" s="15">
        <f t="shared" si="19"/>
        <v>2761873</v>
      </c>
      <c r="K1249" s="15" t="str">
        <f>IF(Table1[[#This Row],[ACTUAL PRICE]]&lt;200, "&lt;200", IF(Table1[[#This Row],[ACTUAL PRICE]]&lt;=500, "200 - 500", "&gt;500"))</f>
        <v>&gt;500</v>
      </c>
      <c r="L1249" s="6">
        <f>Table1[[#This Row],[RATING]]*Table1[[#This Row],[RATING COUNT]]</f>
        <v>2908</v>
      </c>
      <c r="M1249" s="5" t="str">
        <f>IF(Table1[[#This Row],[DISCOUNT PERCENTAGE(%)]]&gt;=50%,"YES", "NO")</f>
        <v>NO</v>
      </c>
      <c r="N1249" s="12">
        <f>Table1[[#This Row],[ACTUAL PRICE]]-Table1[[#This Row],[DISCOUNTED PRICE]]/Table1[[#This Row],[ACTUAL PRICE]]*100</f>
        <v>3727.9549881547778</v>
      </c>
    </row>
    <row r="1250" spans="1:14" x14ac:dyDescent="0.25">
      <c r="A1250" s="5" t="s">
        <v>11988</v>
      </c>
      <c r="B1250" s="5" t="s">
        <v>14263</v>
      </c>
      <c r="C1250" s="5" t="s">
        <v>13085</v>
      </c>
      <c r="D1250" s="12">
        <v>899</v>
      </c>
      <c r="E1250" s="12">
        <v>1999</v>
      </c>
      <c r="F1250" s="20">
        <v>0.55000000000000004</v>
      </c>
      <c r="G12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50" s="5">
        <v>4</v>
      </c>
      <c r="I1250" s="6">
        <v>832</v>
      </c>
      <c r="J1250" s="15">
        <f t="shared" si="19"/>
        <v>1663168</v>
      </c>
      <c r="K1250" s="15" t="str">
        <f>IF(Table1[[#This Row],[ACTUAL PRICE]]&lt;200, "&lt;200", IF(Table1[[#This Row],[ACTUAL PRICE]]&lt;=500, "200 - 500", "&gt;500"))</f>
        <v>&gt;500</v>
      </c>
      <c r="L1250" s="6">
        <f>Table1[[#This Row],[RATING]]*Table1[[#This Row],[RATING COUNT]]</f>
        <v>3328</v>
      </c>
      <c r="M1250" s="5" t="str">
        <f>IF(Table1[[#This Row],[DISCOUNT PERCENTAGE(%)]]&gt;=50%,"YES", "NO")</f>
        <v>YES</v>
      </c>
      <c r="N1250" s="12">
        <f>Table1[[#This Row],[ACTUAL PRICE]]-Table1[[#This Row],[DISCOUNTED PRICE]]/Table1[[#This Row],[ACTUAL PRICE]]*100</f>
        <v>1954.0275137568785</v>
      </c>
    </row>
    <row r="1251" spans="1:14" x14ac:dyDescent="0.25">
      <c r="A1251" s="5" t="s">
        <v>11999</v>
      </c>
      <c r="B1251" s="5" t="s">
        <v>14264</v>
      </c>
      <c r="C1251" s="5" t="s">
        <v>13085</v>
      </c>
      <c r="D1251" s="12">
        <v>1090</v>
      </c>
      <c r="E1251" s="12">
        <v>2999</v>
      </c>
      <c r="F1251" s="20">
        <v>0.64</v>
      </c>
      <c r="G12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51" s="5">
        <v>3.5</v>
      </c>
      <c r="I1251" s="6">
        <v>57</v>
      </c>
      <c r="J1251" s="15">
        <f t="shared" si="19"/>
        <v>170943</v>
      </c>
      <c r="K1251" s="15" t="str">
        <f>IF(Table1[[#This Row],[ACTUAL PRICE]]&lt;200, "&lt;200", IF(Table1[[#This Row],[ACTUAL PRICE]]&lt;=500, "200 - 500", "&gt;500"))</f>
        <v>&gt;500</v>
      </c>
      <c r="L1251" s="6">
        <f>Table1[[#This Row],[RATING]]*Table1[[#This Row],[RATING COUNT]]</f>
        <v>199.5</v>
      </c>
      <c r="M1251" s="5" t="str">
        <f>IF(Table1[[#This Row],[DISCOUNT PERCENTAGE(%)]]&gt;=50%,"YES", "NO")</f>
        <v>YES</v>
      </c>
      <c r="N1251" s="12">
        <f>Table1[[#This Row],[ACTUAL PRICE]]-Table1[[#This Row],[DISCOUNTED PRICE]]/Table1[[#This Row],[ACTUAL PRICE]]*100</f>
        <v>2962.6545515171724</v>
      </c>
    </row>
    <row r="1252" spans="1:14" x14ac:dyDescent="0.25">
      <c r="A1252" s="5" t="s">
        <v>12009</v>
      </c>
      <c r="B1252" s="5" t="s">
        <v>14265</v>
      </c>
      <c r="C1252" s="5" t="s">
        <v>13085</v>
      </c>
      <c r="D1252" s="12">
        <v>295</v>
      </c>
      <c r="E1252" s="12">
        <v>599</v>
      </c>
      <c r="F1252" s="20">
        <v>0.51</v>
      </c>
      <c r="G12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52" s="5">
        <v>4</v>
      </c>
      <c r="I1252" s="6">
        <v>1644</v>
      </c>
      <c r="J1252" s="15">
        <f t="shared" si="19"/>
        <v>984756</v>
      </c>
      <c r="K1252" s="15" t="str">
        <f>IF(Table1[[#This Row],[ACTUAL PRICE]]&lt;200, "&lt;200", IF(Table1[[#This Row],[ACTUAL PRICE]]&lt;=500, "200 - 500", "&gt;500"))</f>
        <v>&gt;500</v>
      </c>
      <c r="L1252" s="6">
        <f>Table1[[#This Row],[RATING]]*Table1[[#This Row],[RATING COUNT]]</f>
        <v>6576</v>
      </c>
      <c r="M1252" s="5" t="str">
        <f>IF(Table1[[#This Row],[DISCOUNT PERCENTAGE(%)]]&gt;=50%,"YES", "NO")</f>
        <v>YES</v>
      </c>
      <c r="N1252" s="12">
        <f>Table1[[#This Row],[ACTUAL PRICE]]-Table1[[#This Row],[DISCOUNTED PRICE]]/Table1[[#This Row],[ACTUAL PRICE]]*100</f>
        <v>549.75125208681141</v>
      </c>
    </row>
    <row r="1253" spans="1:14" x14ac:dyDescent="0.25">
      <c r="A1253" s="5" t="s">
        <v>12019</v>
      </c>
      <c r="B1253" s="5" t="s">
        <v>14266</v>
      </c>
      <c r="C1253" s="5" t="s">
        <v>13085</v>
      </c>
      <c r="D1253" s="12">
        <v>479</v>
      </c>
      <c r="E1253" s="12">
        <v>1999</v>
      </c>
      <c r="F1253" s="20">
        <v>0.76</v>
      </c>
      <c r="G125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53" s="5">
        <v>3.4</v>
      </c>
      <c r="I1253" s="6">
        <v>1066</v>
      </c>
      <c r="J1253" s="15">
        <f t="shared" si="19"/>
        <v>2130934</v>
      </c>
      <c r="K1253" s="15" t="str">
        <f>IF(Table1[[#This Row],[ACTUAL PRICE]]&lt;200, "&lt;200", IF(Table1[[#This Row],[ACTUAL PRICE]]&lt;=500, "200 - 500", "&gt;500"))</f>
        <v>&gt;500</v>
      </c>
      <c r="L1253" s="6">
        <f>Table1[[#This Row],[RATING]]*Table1[[#This Row],[RATING COUNT]]</f>
        <v>3624.4</v>
      </c>
      <c r="M1253" s="5" t="str">
        <f>IF(Table1[[#This Row],[DISCOUNT PERCENTAGE(%)]]&gt;=50%,"YES", "NO")</f>
        <v>YES</v>
      </c>
      <c r="N1253" s="12">
        <f>Table1[[#This Row],[ACTUAL PRICE]]-Table1[[#This Row],[DISCOUNTED PRICE]]/Table1[[#This Row],[ACTUAL PRICE]]*100</f>
        <v>1975.0380190095048</v>
      </c>
    </row>
    <row r="1254" spans="1:14" x14ac:dyDescent="0.25">
      <c r="A1254" s="5" t="s">
        <v>12029</v>
      </c>
      <c r="B1254" s="5" t="s">
        <v>14267</v>
      </c>
      <c r="C1254" s="5" t="s">
        <v>13085</v>
      </c>
      <c r="D1254" s="12">
        <v>2949</v>
      </c>
      <c r="E1254" s="12">
        <v>4849</v>
      </c>
      <c r="F1254" s="20">
        <v>0.39</v>
      </c>
      <c r="G125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54" s="5">
        <v>4.2</v>
      </c>
      <c r="I1254" s="6">
        <v>7968</v>
      </c>
      <c r="J1254" s="15">
        <f t="shared" si="19"/>
        <v>38636832</v>
      </c>
      <c r="K1254" s="15" t="str">
        <f>IF(Table1[[#This Row],[ACTUAL PRICE]]&lt;200, "&lt;200", IF(Table1[[#This Row],[ACTUAL PRICE]]&lt;=500, "200 - 500", "&gt;500"))</f>
        <v>&gt;500</v>
      </c>
      <c r="L1254" s="6">
        <f>Table1[[#This Row],[RATING]]*Table1[[#This Row],[RATING COUNT]]</f>
        <v>33465.599999999999</v>
      </c>
      <c r="M1254" s="5" t="str">
        <f>IF(Table1[[#This Row],[DISCOUNT PERCENTAGE(%)]]&gt;=50%,"YES", "NO")</f>
        <v>NO</v>
      </c>
      <c r="N1254" s="12">
        <f>Table1[[#This Row],[ACTUAL PRICE]]-Table1[[#This Row],[DISCOUNTED PRICE]]/Table1[[#This Row],[ACTUAL PRICE]]*100</f>
        <v>4788.1833367704685</v>
      </c>
    </row>
    <row r="1255" spans="1:14" x14ac:dyDescent="0.25">
      <c r="A1255" s="5" t="s">
        <v>12039</v>
      </c>
      <c r="B1255" s="5" t="s">
        <v>14268</v>
      </c>
      <c r="C1255" s="5" t="s">
        <v>13085</v>
      </c>
      <c r="D1255" s="12">
        <v>335</v>
      </c>
      <c r="E1255" s="12">
        <v>510</v>
      </c>
      <c r="F1255" s="20">
        <v>0.34</v>
      </c>
      <c r="G125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55" s="5">
        <v>3.8</v>
      </c>
      <c r="I1255" s="6">
        <v>3195</v>
      </c>
      <c r="J1255" s="15">
        <f t="shared" si="19"/>
        <v>1629450</v>
      </c>
      <c r="K1255" s="15" t="str">
        <f>IF(Table1[[#This Row],[ACTUAL PRICE]]&lt;200, "&lt;200", IF(Table1[[#This Row],[ACTUAL PRICE]]&lt;=500, "200 - 500", "&gt;500"))</f>
        <v>&gt;500</v>
      </c>
      <c r="L1255" s="6">
        <f>Table1[[#This Row],[RATING]]*Table1[[#This Row],[RATING COUNT]]</f>
        <v>12141</v>
      </c>
      <c r="M1255" s="5" t="str">
        <f>IF(Table1[[#This Row],[DISCOUNT PERCENTAGE(%)]]&gt;=50%,"YES", "NO")</f>
        <v>NO</v>
      </c>
      <c r="N1255" s="12">
        <f>Table1[[#This Row],[ACTUAL PRICE]]-Table1[[#This Row],[DISCOUNTED PRICE]]/Table1[[#This Row],[ACTUAL PRICE]]*100</f>
        <v>444.31372549019608</v>
      </c>
    </row>
    <row r="1256" spans="1:14" x14ac:dyDescent="0.25">
      <c r="A1256" s="5" t="s">
        <v>12049</v>
      </c>
      <c r="B1256" s="5" t="s">
        <v>14269</v>
      </c>
      <c r="C1256" s="5" t="s">
        <v>13085</v>
      </c>
      <c r="D1256" s="12">
        <v>293</v>
      </c>
      <c r="E1256" s="12">
        <v>499</v>
      </c>
      <c r="F1256" s="20">
        <v>0.41</v>
      </c>
      <c r="G125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56" s="5">
        <v>4.0999999999999996</v>
      </c>
      <c r="I1256" s="6">
        <v>1456</v>
      </c>
      <c r="J1256" s="15">
        <f t="shared" si="19"/>
        <v>726544</v>
      </c>
      <c r="K1256" s="15" t="str">
        <f>IF(Table1[[#This Row],[ACTUAL PRICE]]&lt;200, "&lt;200", IF(Table1[[#This Row],[ACTUAL PRICE]]&lt;=500, "200 - 500", "&gt;500"))</f>
        <v>200 - 500</v>
      </c>
      <c r="L1256" s="6">
        <f>Table1[[#This Row],[RATING]]*Table1[[#This Row],[RATING COUNT]]</f>
        <v>5969.5999999999995</v>
      </c>
      <c r="M1256" s="5" t="str">
        <f>IF(Table1[[#This Row],[DISCOUNT PERCENTAGE(%)]]&gt;=50%,"YES", "NO")</f>
        <v>NO</v>
      </c>
      <c r="N1256" s="12">
        <f>Table1[[#This Row],[ACTUAL PRICE]]-Table1[[#This Row],[DISCOUNTED PRICE]]/Table1[[#This Row],[ACTUAL PRICE]]*100</f>
        <v>440.28256513026054</v>
      </c>
    </row>
    <row r="1257" spans="1:14" x14ac:dyDescent="0.25">
      <c r="A1257" s="5" t="s">
        <v>12059</v>
      </c>
      <c r="B1257" s="5" t="s">
        <v>14270</v>
      </c>
      <c r="C1257" s="5" t="s">
        <v>13085</v>
      </c>
      <c r="D1257" s="12">
        <v>599</v>
      </c>
      <c r="E1257" s="12">
        <v>1299</v>
      </c>
      <c r="F1257" s="20">
        <v>0.54</v>
      </c>
      <c r="G125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57" s="5">
        <v>4.2</v>
      </c>
      <c r="I1257" s="6">
        <v>590</v>
      </c>
      <c r="J1257" s="15">
        <f t="shared" si="19"/>
        <v>766410</v>
      </c>
      <c r="K1257" s="15" t="str">
        <f>IF(Table1[[#This Row],[ACTUAL PRICE]]&lt;200, "&lt;200", IF(Table1[[#This Row],[ACTUAL PRICE]]&lt;=500, "200 - 500", "&gt;500"))</f>
        <v>&gt;500</v>
      </c>
      <c r="L1257" s="6">
        <f>Table1[[#This Row],[RATING]]*Table1[[#This Row],[RATING COUNT]]</f>
        <v>2478</v>
      </c>
      <c r="M1257" s="5" t="str">
        <f>IF(Table1[[#This Row],[DISCOUNT PERCENTAGE(%)]]&gt;=50%,"YES", "NO")</f>
        <v>YES</v>
      </c>
      <c r="N1257" s="12">
        <f>Table1[[#This Row],[ACTUAL PRICE]]-Table1[[#This Row],[DISCOUNTED PRICE]]/Table1[[#This Row],[ACTUAL PRICE]]*100</f>
        <v>1252.8876058506544</v>
      </c>
    </row>
    <row r="1258" spans="1:14" x14ac:dyDescent="0.25">
      <c r="A1258" s="5" t="s">
        <v>12070</v>
      </c>
      <c r="B1258" s="5" t="s">
        <v>14271</v>
      </c>
      <c r="C1258" s="5" t="s">
        <v>13085</v>
      </c>
      <c r="D1258" s="12">
        <v>499</v>
      </c>
      <c r="E1258" s="12">
        <v>999</v>
      </c>
      <c r="F1258" s="20">
        <v>0.5</v>
      </c>
      <c r="G125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58" s="5">
        <v>4.3</v>
      </c>
      <c r="I1258" s="6">
        <v>1436</v>
      </c>
      <c r="J1258" s="15">
        <f t="shared" si="19"/>
        <v>1434564</v>
      </c>
      <c r="K1258" s="15" t="str">
        <f>IF(Table1[[#This Row],[ACTUAL PRICE]]&lt;200, "&lt;200", IF(Table1[[#This Row],[ACTUAL PRICE]]&lt;=500, "200 - 500", "&gt;500"))</f>
        <v>&gt;500</v>
      </c>
      <c r="L1258" s="6">
        <f>Table1[[#This Row],[RATING]]*Table1[[#This Row],[RATING COUNT]]</f>
        <v>6174.8</v>
      </c>
      <c r="M1258" s="5" t="str">
        <f>IF(Table1[[#This Row],[DISCOUNT PERCENTAGE(%)]]&gt;=50%,"YES", "NO")</f>
        <v>YES</v>
      </c>
      <c r="N1258" s="12">
        <f>Table1[[#This Row],[ACTUAL PRICE]]-Table1[[#This Row],[DISCOUNTED PRICE]]/Table1[[#This Row],[ACTUAL PRICE]]*100</f>
        <v>949.05005005005</v>
      </c>
    </row>
    <row r="1259" spans="1:14" x14ac:dyDescent="0.25">
      <c r="A1259" s="5" t="s">
        <v>12080</v>
      </c>
      <c r="B1259" s="5" t="s">
        <v>14272</v>
      </c>
      <c r="C1259" s="5" t="s">
        <v>13085</v>
      </c>
      <c r="D1259" s="12">
        <v>849</v>
      </c>
      <c r="E1259" s="12">
        <v>1190</v>
      </c>
      <c r="F1259" s="20">
        <v>0.28999999999999998</v>
      </c>
      <c r="G125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59" s="5">
        <v>4.2</v>
      </c>
      <c r="I1259" s="6">
        <v>4184</v>
      </c>
      <c r="J1259" s="15">
        <f t="shared" si="19"/>
        <v>4978960</v>
      </c>
      <c r="K1259" s="15" t="str">
        <f>IF(Table1[[#This Row],[ACTUAL PRICE]]&lt;200, "&lt;200", IF(Table1[[#This Row],[ACTUAL PRICE]]&lt;=500, "200 - 500", "&gt;500"))</f>
        <v>&gt;500</v>
      </c>
      <c r="L1259" s="6">
        <f>Table1[[#This Row],[RATING]]*Table1[[#This Row],[RATING COUNT]]</f>
        <v>17572.8</v>
      </c>
      <c r="M1259" s="5" t="str">
        <f>IF(Table1[[#This Row],[DISCOUNT PERCENTAGE(%)]]&gt;=50%,"YES", "NO")</f>
        <v>NO</v>
      </c>
      <c r="N1259" s="12">
        <f>Table1[[#This Row],[ACTUAL PRICE]]-Table1[[#This Row],[DISCOUNTED PRICE]]/Table1[[#This Row],[ACTUAL PRICE]]*100</f>
        <v>1118.6554621848741</v>
      </c>
    </row>
    <row r="1260" spans="1:14" x14ac:dyDescent="0.25">
      <c r="A1260" s="5" t="s">
        <v>12090</v>
      </c>
      <c r="B1260" s="5" t="s">
        <v>14273</v>
      </c>
      <c r="C1260" s="5" t="s">
        <v>13085</v>
      </c>
      <c r="D1260" s="12">
        <v>249</v>
      </c>
      <c r="E1260" s="12">
        <v>400</v>
      </c>
      <c r="F1260" s="20">
        <v>0.38</v>
      </c>
      <c r="G126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60" s="5">
        <v>4.0999999999999996</v>
      </c>
      <c r="I1260" s="6">
        <v>693</v>
      </c>
      <c r="J1260" s="15">
        <f t="shared" si="19"/>
        <v>277200</v>
      </c>
      <c r="K1260" s="15" t="str">
        <f>IF(Table1[[#This Row],[ACTUAL PRICE]]&lt;200, "&lt;200", IF(Table1[[#This Row],[ACTUAL PRICE]]&lt;=500, "200 - 500", "&gt;500"))</f>
        <v>200 - 500</v>
      </c>
      <c r="L1260" s="6">
        <f>Table1[[#This Row],[RATING]]*Table1[[#This Row],[RATING COUNT]]</f>
        <v>2841.2999999999997</v>
      </c>
      <c r="M1260" s="5" t="str">
        <f>IF(Table1[[#This Row],[DISCOUNT PERCENTAGE(%)]]&gt;=50%,"YES", "NO")</f>
        <v>NO</v>
      </c>
      <c r="N1260" s="12">
        <f>Table1[[#This Row],[ACTUAL PRICE]]-Table1[[#This Row],[DISCOUNTED PRICE]]/Table1[[#This Row],[ACTUAL PRICE]]*100</f>
        <v>337.75</v>
      </c>
    </row>
    <row r="1261" spans="1:14" x14ac:dyDescent="0.25">
      <c r="A1261" s="5" t="s">
        <v>12100</v>
      </c>
      <c r="B1261" s="5" t="s">
        <v>14274</v>
      </c>
      <c r="C1261" s="5" t="s">
        <v>13085</v>
      </c>
      <c r="D1261" s="12">
        <v>185</v>
      </c>
      <c r="E1261" s="12">
        <v>599</v>
      </c>
      <c r="F1261" s="20">
        <v>0.69</v>
      </c>
      <c r="G126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61" s="5">
        <v>3.9</v>
      </c>
      <c r="I1261" s="6">
        <v>1306</v>
      </c>
      <c r="J1261" s="15">
        <f t="shared" si="19"/>
        <v>782294</v>
      </c>
      <c r="K1261" s="15" t="str">
        <f>IF(Table1[[#This Row],[ACTUAL PRICE]]&lt;200, "&lt;200", IF(Table1[[#This Row],[ACTUAL PRICE]]&lt;=500, "200 - 500", "&gt;500"))</f>
        <v>&gt;500</v>
      </c>
      <c r="L1261" s="6">
        <f>Table1[[#This Row],[RATING]]*Table1[[#This Row],[RATING COUNT]]</f>
        <v>5093.3999999999996</v>
      </c>
      <c r="M1261" s="5" t="str">
        <f>IF(Table1[[#This Row],[DISCOUNT PERCENTAGE(%)]]&gt;=50%,"YES", "NO")</f>
        <v>YES</v>
      </c>
      <c r="N1261" s="12">
        <f>Table1[[#This Row],[ACTUAL PRICE]]-Table1[[#This Row],[DISCOUNTED PRICE]]/Table1[[#This Row],[ACTUAL PRICE]]*100</f>
        <v>568.11519198664439</v>
      </c>
    </row>
    <row r="1262" spans="1:14" x14ac:dyDescent="0.25">
      <c r="A1262" s="5" t="s">
        <v>12110</v>
      </c>
      <c r="B1262" s="5" t="s">
        <v>14275</v>
      </c>
      <c r="C1262" s="5" t="s">
        <v>13085</v>
      </c>
      <c r="D1262" s="12">
        <v>778</v>
      </c>
      <c r="E1262" s="12">
        <v>999</v>
      </c>
      <c r="F1262" s="20">
        <v>0.22</v>
      </c>
      <c r="G126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62" s="5">
        <v>3.3</v>
      </c>
      <c r="I1262" s="6">
        <v>8</v>
      </c>
      <c r="J1262" s="15">
        <f t="shared" si="19"/>
        <v>7992</v>
      </c>
      <c r="K1262" s="15" t="str">
        <f>IF(Table1[[#This Row],[ACTUAL PRICE]]&lt;200, "&lt;200", IF(Table1[[#This Row],[ACTUAL PRICE]]&lt;=500, "200 - 500", "&gt;500"))</f>
        <v>&gt;500</v>
      </c>
      <c r="L1262" s="6">
        <f>Table1[[#This Row],[RATING]]*Table1[[#This Row],[RATING COUNT]]</f>
        <v>26.4</v>
      </c>
      <c r="M1262" s="5" t="str">
        <f>IF(Table1[[#This Row],[DISCOUNT PERCENTAGE(%)]]&gt;=50%,"YES", "NO")</f>
        <v>NO</v>
      </c>
      <c r="N1262" s="12">
        <f>Table1[[#This Row],[ACTUAL PRICE]]-Table1[[#This Row],[DISCOUNTED PRICE]]/Table1[[#This Row],[ACTUAL PRICE]]*100</f>
        <v>921.12212212212216</v>
      </c>
    </row>
    <row r="1263" spans="1:14" x14ac:dyDescent="0.25">
      <c r="A1263" s="5" t="s">
        <v>12120</v>
      </c>
      <c r="B1263" s="5" t="s">
        <v>14276</v>
      </c>
      <c r="C1263" s="5" t="s">
        <v>13085</v>
      </c>
      <c r="D1263" s="12">
        <v>279</v>
      </c>
      <c r="E1263" s="12">
        <v>699</v>
      </c>
      <c r="F1263" s="20">
        <v>0.6</v>
      </c>
      <c r="G126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63" s="5">
        <v>4.3</v>
      </c>
      <c r="I1263" s="6">
        <v>2326</v>
      </c>
      <c r="J1263" s="15">
        <f t="shared" si="19"/>
        <v>1625874</v>
      </c>
      <c r="K1263" s="15" t="str">
        <f>IF(Table1[[#This Row],[ACTUAL PRICE]]&lt;200, "&lt;200", IF(Table1[[#This Row],[ACTUAL PRICE]]&lt;=500, "200 - 500", "&gt;500"))</f>
        <v>&gt;500</v>
      </c>
      <c r="L1263" s="6">
        <f>Table1[[#This Row],[RATING]]*Table1[[#This Row],[RATING COUNT]]</f>
        <v>10001.799999999999</v>
      </c>
      <c r="M1263" s="5" t="str">
        <f>IF(Table1[[#This Row],[DISCOUNT PERCENTAGE(%)]]&gt;=50%,"YES", "NO")</f>
        <v>YES</v>
      </c>
      <c r="N1263" s="12">
        <f>Table1[[#This Row],[ACTUAL PRICE]]-Table1[[#This Row],[DISCOUNTED PRICE]]/Table1[[#This Row],[ACTUAL PRICE]]*100</f>
        <v>659.0858369098712</v>
      </c>
    </row>
    <row r="1264" spans="1:14" x14ac:dyDescent="0.25">
      <c r="A1264" s="5" t="s">
        <v>12131</v>
      </c>
      <c r="B1264" s="5" t="s">
        <v>14277</v>
      </c>
      <c r="C1264" s="5" t="s">
        <v>13085</v>
      </c>
      <c r="D1264" s="12">
        <v>215</v>
      </c>
      <c r="E1264" s="12">
        <v>1499</v>
      </c>
      <c r="F1264" s="20">
        <v>0.86</v>
      </c>
      <c r="G126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81-90%</v>
      </c>
      <c r="H1264" s="5">
        <v>3.9</v>
      </c>
      <c r="I1264" s="6">
        <v>1004</v>
      </c>
      <c r="J1264" s="15">
        <f t="shared" si="19"/>
        <v>1504996</v>
      </c>
      <c r="K1264" s="15" t="str">
        <f>IF(Table1[[#This Row],[ACTUAL PRICE]]&lt;200, "&lt;200", IF(Table1[[#This Row],[ACTUAL PRICE]]&lt;=500, "200 - 500", "&gt;500"))</f>
        <v>&gt;500</v>
      </c>
      <c r="L1264" s="6">
        <f>Table1[[#This Row],[RATING]]*Table1[[#This Row],[RATING COUNT]]</f>
        <v>3915.6</v>
      </c>
      <c r="M1264" s="5" t="str">
        <f>IF(Table1[[#This Row],[DISCOUNT PERCENTAGE(%)]]&gt;=50%,"YES", "NO")</f>
        <v>YES</v>
      </c>
      <c r="N1264" s="12">
        <f>Table1[[#This Row],[ACTUAL PRICE]]-Table1[[#This Row],[DISCOUNTED PRICE]]/Table1[[#This Row],[ACTUAL PRICE]]*100</f>
        <v>1484.657104736491</v>
      </c>
    </row>
    <row r="1265" spans="1:14" x14ac:dyDescent="0.25">
      <c r="A1265" s="5" t="s">
        <v>12141</v>
      </c>
      <c r="B1265" s="5" t="s">
        <v>14278</v>
      </c>
      <c r="C1265" s="5" t="s">
        <v>13085</v>
      </c>
      <c r="D1265" s="12">
        <v>889</v>
      </c>
      <c r="E1265" s="12">
        <v>1295</v>
      </c>
      <c r="F1265" s="20">
        <v>0.31</v>
      </c>
      <c r="G126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65" s="5">
        <v>4.3</v>
      </c>
      <c r="I1265" s="6">
        <v>6400</v>
      </c>
      <c r="J1265" s="15">
        <f t="shared" si="19"/>
        <v>8288000</v>
      </c>
      <c r="K1265" s="15" t="str">
        <f>IF(Table1[[#This Row],[ACTUAL PRICE]]&lt;200, "&lt;200", IF(Table1[[#This Row],[ACTUAL PRICE]]&lt;=500, "200 - 500", "&gt;500"))</f>
        <v>&gt;500</v>
      </c>
      <c r="L1265" s="6">
        <f>Table1[[#This Row],[RATING]]*Table1[[#This Row],[RATING COUNT]]</f>
        <v>27520</v>
      </c>
      <c r="M1265" s="5" t="str">
        <f>IF(Table1[[#This Row],[DISCOUNT PERCENTAGE(%)]]&gt;=50%,"YES", "NO")</f>
        <v>NO</v>
      </c>
      <c r="N1265" s="12">
        <f>Table1[[#This Row],[ACTUAL PRICE]]-Table1[[#This Row],[DISCOUNTED PRICE]]/Table1[[#This Row],[ACTUAL PRICE]]*100</f>
        <v>1226.3513513513512</v>
      </c>
    </row>
    <row r="1266" spans="1:14" x14ac:dyDescent="0.25">
      <c r="A1266" s="5" t="s">
        <v>12151</v>
      </c>
      <c r="B1266" s="5" t="s">
        <v>14279</v>
      </c>
      <c r="C1266" s="5" t="s">
        <v>13085</v>
      </c>
      <c r="D1266" s="12">
        <v>1449</v>
      </c>
      <c r="E1266" s="12">
        <v>4999</v>
      </c>
      <c r="F1266" s="20">
        <v>0.71</v>
      </c>
      <c r="G126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66" s="5">
        <v>3.6</v>
      </c>
      <c r="I1266" s="6">
        <v>63</v>
      </c>
      <c r="J1266" s="15">
        <f t="shared" si="19"/>
        <v>314937</v>
      </c>
      <c r="K1266" s="15" t="str">
        <f>IF(Table1[[#This Row],[ACTUAL PRICE]]&lt;200, "&lt;200", IF(Table1[[#This Row],[ACTUAL PRICE]]&lt;=500, "200 - 500", "&gt;500"))</f>
        <v>&gt;500</v>
      </c>
      <c r="L1266" s="6">
        <f>Table1[[#This Row],[RATING]]*Table1[[#This Row],[RATING COUNT]]</f>
        <v>226.8</v>
      </c>
      <c r="M1266" s="5" t="str">
        <f>IF(Table1[[#This Row],[DISCOUNT PERCENTAGE(%)]]&gt;=50%,"YES", "NO")</f>
        <v>YES</v>
      </c>
      <c r="N1266" s="12">
        <f>Table1[[#This Row],[ACTUAL PRICE]]-Table1[[#This Row],[DISCOUNTED PRICE]]/Table1[[#This Row],[ACTUAL PRICE]]*100</f>
        <v>4970.014202840568</v>
      </c>
    </row>
    <row r="1267" spans="1:14" x14ac:dyDescent="0.25">
      <c r="A1267" s="5" t="s">
        <v>12161</v>
      </c>
      <c r="B1267" s="5" t="s">
        <v>14280</v>
      </c>
      <c r="C1267" s="5" t="s">
        <v>13085</v>
      </c>
      <c r="D1267" s="12">
        <v>1190</v>
      </c>
      <c r="E1267" s="12">
        <v>2550</v>
      </c>
      <c r="F1267" s="20">
        <v>0.53</v>
      </c>
      <c r="G126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67" s="5">
        <v>3.8</v>
      </c>
      <c r="I1267" s="6">
        <v>1181</v>
      </c>
      <c r="J1267" s="15">
        <f t="shared" si="19"/>
        <v>3011550</v>
      </c>
      <c r="K1267" s="15" t="str">
        <f>IF(Table1[[#This Row],[ACTUAL PRICE]]&lt;200, "&lt;200", IF(Table1[[#This Row],[ACTUAL PRICE]]&lt;=500, "200 - 500", "&gt;500"))</f>
        <v>&gt;500</v>
      </c>
      <c r="L1267" s="6">
        <f>Table1[[#This Row],[RATING]]*Table1[[#This Row],[RATING COUNT]]</f>
        <v>4487.8</v>
      </c>
      <c r="M1267" s="5" t="str">
        <f>IF(Table1[[#This Row],[DISCOUNT PERCENTAGE(%)]]&gt;=50%,"YES", "NO")</f>
        <v>YES</v>
      </c>
      <c r="N1267" s="12">
        <f>Table1[[#This Row],[ACTUAL PRICE]]-Table1[[#This Row],[DISCOUNTED PRICE]]/Table1[[#This Row],[ACTUAL PRICE]]*100</f>
        <v>2503.3333333333335</v>
      </c>
    </row>
    <row r="1268" spans="1:14" x14ac:dyDescent="0.25">
      <c r="A1268" s="5" t="s">
        <v>12171</v>
      </c>
      <c r="B1268" s="5" t="s">
        <v>14281</v>
      </c>
      <c r="C1268" s="5" t="s">
        <v>13085</v>
      </c>
      <c r="D1268" s="12">
        <v>1799</v>
      </c>
      <c r="E1268" s="12">
        <v>1950</v>
      </c>
      <c r="F1268" s="20">
        <v>0.08</v>
      </c>
      <c r="G126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68" s="5">
        <v>3.9</v>
      </c>
      <c r="I1268" s="6">
        <v>1888</v>
      </c>
      <c r="J1268" s="15">
        <f t="shared" si="19"/>
        <v>3681600</v>
      </c>
      <c r="K1268" s="15" t="str">
        <f>IF(Table1[[#This Row],[ACTUAL PRICE]]&lt;200, "&lt;200", IF(Table1[[#This Row],[ACTUAL PRICE]]&lt;=500, "200 - 500", "&gt;500"))</f>
        <v>&gt;500</v>
      </c>
      <c r="L1268" s="6">
        <f>Table1[[#This Row],[RATING]]*Table1[[#This Row],[RATING COUNT]]</f>
        <v>7363.2</v>
      </c>
      <c r="M1268" s="5" t="str">
        <f>IF(Table1[[#This Row],[DISCOUNT PERCENTAGE(%)]]&gt;=50%,"YES", "NO")</f>
        <v>NO</v>
      </c>
      <c r="N1268" s="12">
        <f>Table1[[#This Row],[ACTUAL PRICE]]-Table1[[#This Row],[DISCOUNTED PRICE]]/Table1[[#This Row],[ACTUAL PRICE]]*100</f>
        <v>1857.7435897435898</v>
      </c>
    </row>
    <row r="1269" spans="1:14" x14ac:dyDescent="0.25">
      <c r="A1269" s="5" t="s">
        <v>12181</v>
      </c>
      <c r="B1269" s="5" t="s">
        <v>14282</v>
      </c>
      <c r="C1269" s="5" t="s">
        <v>13085</v>
      </c>
      <c r="D1269" s="12">
        <v>6120</v>
      </c>
      <c r="E1269" s="12">
        <v>8478</v>
      </c>
      <c r="F1269" s="20">
        <v>0.28000000000000003</v>
      </c>
      <c r="G126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69" s="5">
        <v>4.5999999999999996</v>
      </c>
      <c r="I1269" s="6">
        <v>6550</v>
      </c>
      <c r="J1269" s="15">
        <f t="shared" si="19"/>
        <v>55530900</v>
      </c>
      <c r="K1269" s="15" t="str">
        <f>IF(Table1[[#This Row],[ACTUAL PRICE]]&lt;200, "&lt;200", IF(Table1[[#This Row],[ACTUAL PRICE]]&lt;=500, "200 - 500", "&gt;500"))</f>
        <v>&gt;500</v>
      </c>
      <c r="L1269" s="6">
        <f>Table1[[#This Row],[RATING]]*Table1[[#This Row],[RATING COUNT]]</f>
        <v>30129.999999999996</v>
      </c>
      <c r="M1269" s="5" t="str">
        <f>IF(Table1[[#This Row],[DISCOUNT PERCENTAGE(%)]]&gt;=50%,"YES", "NO")</f>
        <v>NO</v>
      </c>
      <c r="N1269" s="12">
        <f>Table1[[#This Row],[ACTUAL PRICE]]-Table1[[#This Row],[DISCOUNTED PRICE]]/Table1[[#This Row],[ACTUAL PRICE]]*100</f>
        <v>8405.8131634819529</v>
      </c>
    </row>
    <row r="1270" spans="1:14" x14ac:dyDescent="0.25">
      <c r="A1270" s="5" t="s">
        <v>12191</v>
      </c>
      <c r="B1270" s="5" t="s">
        <v>14283</v>
      </c>
      <c r="C1270" s="5" t="s">
        <v>13085</v>
      </c>
      <c r="D1270" s="12">
        <v>1799</v>
      </c>
      <c r="E1270" s="12">
        <v>3299</v>
      </c>
      <c r="F1270" s="20">
        <v>0.45</v>
      </c>
      <c r="G127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70" s="5">
        <v>3.8</v>
      </c>
      <c r="I1270" s="6">
        <v>1846</v>
      </c>
      <c r="J1270" s="15">
        <f t="shared" si="19"/>
        <v>6089954</v>
      </c>
      <c r="K1270" s="15" t="str">
        <f>IF(Table1[[#This Row],[ACTUAL PRICE]]&lt;200, "&lt;200", IF(Table1[[#This Row],[ACTUAL PRICE]]&lt;=500, "200 - 500", "&gt;500"))</f>
        <v>&gt;500</v>
      </c>
      <c r="L1270" s="6">
        <f>Table1[[#This Row],[RATING]]*Table1[[#This Row],[RATING COUNT]]</f>
        <v>7014.7999999999993</v>
      </c>
      <c r="M1270" s="5" t="str">
        <f>IF(Table1[[#This Row],[DISCOUNT PERCENTAGE(%)]]&gt;=50%,"YES", "NO")</f>
        <v>NO</v>
      </c>
      <c r="N1270" s="12">
        <f>Table1[[#This Row],[ACTUAL PRICE]]-Table1[[#This Row],[DISCOUNTED PRICE]]/Table1[[#This Row],[ACTUAL PRICE]]*100</f>
        <v>3244.4683237344648</v>
      </c>
    </row>
    <row r="1271" spans="1:14" x14ac:dyDescent="0.25">
      <c r="A1271" s="5" t="s">
        <v>12201</v>
      </c>
      <c r="B1271" s="5" t="s">
        <v>14284</v>
      </c>
      <c r="C1271" s="5" t="s">
        <v>13085</v>
      </c>
      <c r="D1271" s="12">
        <v>2199</v>
      </c>
      <c r="E1271" s="12">
        <v>3895</v>
      </c>
      <c r="F1271" s="20">
        <v>0.44</v>
      </c>
      <c r="G127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71" s="5">
        <v>3.9</v>
      </c>
      <c r="I1271" s="6">
        <v>1085</v>
      </c>
      <c r="J1271" s="15">
        <f t="shared" si="19"/>
        <v>4226075</v>
      </c>
      <c r="K1271" s="15" t="str">
        <f>IF(Table1[[#This Row],[ACTUAL PRICE]]&lt;200, "&lt;200", IF(Table1[[#This Row],[ACTUAL PRICE]]&lt;=500, "200 - 500", "&gt;500"))</f>
        <v>&gt;500</v>
      </c>
      <c r="L1271" s="6">
        <f>Table1[[#This Row],[RATING]]*Table1[[#This Row],[RATING COUNT]]</f>
        <v>4231.5</v>
      </c>
      <c r="M1271" s="5" t="str">
        <f>IF(Table1[[#This Row],[DISCOUNT PERCENTAGE(%)]]&gt;=50%,"YES", "NO")</f>
        <v>NO</v>
      </c>
      <c r="N1271" s="12">
        <f>Table1[[#This Row],[ACTUAL PRICE]]-Table1[[#This Row],[DISCOUNTED PRICE]]/Table1[[#This Row],[ACTUAL PRICE]]*100</f>
        <v>3838.5430038510913</v>
      </c>
    </row>
    <row r="1272" spans="1:14" x14ac:dyDescent="0.25">
      <c r="A1272" s="5" t="s">
        <v>12211</v>
      </c>
      <c r="B1272" s="5" t="s">
        <v>14285</v>
      </c>
      <c r="C1272" s="5" t="s">
        <v>13085</v>
      </c>
      <c r="D1272" s="12">
        <v>3685</v>
      </c>
      <c r="E1272" s="12">
        <v>5495</v>
      </c>
      <c r="F1272" s="20">
        <v>0.33</v>
      </c>
      <c r="G127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72" s="5">
        <v>4.0999999999999996</v>
      </c>
      <c r="I1272" s="6">
        <v>290</v>
      </c>
      <c r="J1272" s="15">
        <f t="shared" si="19"/>
        <v>1593550</v>
      </c>
      <c r="K1272" s="15" t="str">
        <f>IF(Table1[[#This Row],[ACTUAL PRICE]]&lt;200, "&lt;200", IF(Table1[[#This Row],[ACTUAL PRICE]]&lt;=500, "200 - 500", "&gt;500"))</f>
        <v>&gt;500</v>
      </c>
      <c r="L1272" s="6">
        <f>Table1[[#This Row],[RATING]]*Table1[[#This Row],[RATING COUNT]]</f>
        <v>1189</v>
      </c>
      <c r="M1272" s="5" t="str">
        <f>IF(Table1[[#This Row],[DISCOUNT PERCENTAGE(%)]]&gt;=50%,"YES", "NO")</f>
        <v>NO</v>
      </c>
      <c r="N1272" s="12">
        <f>Table1[[#This Row],[ACTUAL PRICE]]-Table1[[#This Row],[DISCOUNTED PRICE]]/Table1[[#This Row],[ACTUAL PRICE]]*100</f>
        <v>5427.9390354868065</v>
      </c>
    </row>
    <row r="1273" spans="1:14" x14ac:dyDescent="0.25">
      <c r="A1273" s="5" t="s">
        <v>12221</v>
      </c>
      <c r="B1273" s="5" t="s">
        <v>14286</v>
      </c>
      <c r="C1273" s="5" t="s">
        <v>13085</v>
      </c>
      <c r="D1273" s="12">
        <v>649</v>
      </c>
      <c r="E1273" s="12">
        <v>999</v>
      </c>
      <c r="F1273" s="20">
        <v>0.35</v>
      </c>
      <c r="G127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73" s="5">
        <v>3.6</v>
      </c>
      <c r="I1273" s="6">
        <v>4</v>
      </c>
      <c r="J1273" s="15">
        <f t="shared" si="19"/>
        <v>3996</v>
      </c>
      <c r="K1273" s="15" t="str">
        <f>IF(Table1[[#This Row],[ACTUAL PRICE]]&lt;200, "&lt;200", IF(Table1[[#This Row],[ACTUAL PRICE]]&lt;=500, "200 - 500", "&gt;500"))</f>
        <v>&gt;500</v>
      </c>
      <c r="L1273" s="6">
        <f>Table1[[#This Row],[RATING]]*Table1[[#This Row],[RATING COUNT]]</f>
        <v>14.4</v>
      </c>
      <c r="M1273" s="5" t="str">
        <f>IF(Table1[[#This Row],[DISCOUNT PERCENTAGE(%)]]&gt;=50%,"YES", "NO")</f>
        <v>NO</v>
      </c>
      <c r="N1273" s="12">
        <f>Table1[[#This Row],[ACTUAL PRICE]]-Table1[[#This Row],[DISCOUNTED PRICE]]/Table1[[#This Row],[ACTUAL PRICE]]*100</f>
        <v>934.03503503503498</v>
      </c>
    </row>
    <row r="1274" spans="1:14" x14ac:dyDescent="0.25">
      <c r="A1274" s="5" t="s">
        <v>12231</v>
      </c>
      <c r="B1274" s="5" t="s">
        <v>14287</v>
      </c>
      <c r="C1274" s="5" t="s">
        <v>13085</v>
      </c>
      <c r="D1274" s="12">
        <v>8599</v>
      </c>
      <c r="E1274" s="12">
        <v>8995</v>
      </c>
      <c r="F1274" s="20">
        <v>0.04</v>
      </c>
      <c r="G127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74" s="5">
        <v>4.4000000000000004</v>
      </c>
      <c r="I1274" s="6">
        <v>9734</v>
      </c>
      <c r="J1274" s="15">
        <f t="shared" si="19"/>
        <v>87557330</v>
      </c>
      <c r="K1274" s="15" t="str">
        <f>IF(Table1[[#This Row],[ACTUAL PRICE]]&lt;200, "&lt;200", IF(Table1[[#This Row],[ACTUAL PRICE]]&lt;=500, "200 - 500", "&gt;500"))</f>
        <v>&gt;500</v>
      </c>
      <c r="L1274" s="6">
        <f>Table1[[#This Row],[RATING]]*Table1[[#This Row],[RATING COUNT]]</f>
        <v>42829.600000000006</v>
      </c>
      <c r="M1274" s="5" t="str">
        <f>IF(Table1[[#This Row],[DISCOUNT PERCENTAGE(%)]]&gt;=50%,"YES", "NO")</f>
        <v>NO</v>
      </c>
      <c r="N1274" s="12">
        <f>Table1[[#This Row],[ACTUAL PRICE]]-Table1[[#This Row],[DISCOUNTED PRICE]]/Table1[[#This Row],[ACTUAL PRICE]]*100</f>
        <v>8899.4024458032236</v>
      </c>
    </row>
    <row r="1275" spans="1:14" x14ac:dyDescent="0.25">
      <c r="A1275" s="5" t="s">
        <v>12241</v>
      </c>
      <c r="B1275" s="5" t="s">
        <v>14288</v>
      </c>
      <c r="C1275" s="5" t="s">
        <v>13085</v>
      </c>
      <c r="D1275" s="12">
        <v>1110</v>
      </c>
      <c r="E1275" s="12">
        <v>1599</v>
      </c>
      <c r="F1275" s="20">
        <v>0.31</v>
      </c>
      <c r="G127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75" s="5">
        <v>4.3</v>
      </c>
      <c r="I1275" s="6">
        <v>4022</v>
      </c>
      <c r="J1275" s="15">
        <f t="shared" si="19"/>
        <v>6431178</v>
      </c>
      <c r="K1275" s="15" t="str">
        <f>IF(Table1[[#This Row],[ACTUAL PRICE]]&lt;200, "&lt;200", IF(Table1[[#This Row],[ACTUAL PRICE]]&lt;=500, "200 - 500", "&gt;500"))</f>
        <v>&gt;500</v>
      </c>
      <c r="L1275" s="6">
        <f>Table1[[#This Row],[RATING]]*Table1[[#This Row],[RATING COUNT]]</f>
        <v>17294.599999999999</v>
      </c>
      <c r="M1275" s="5" t="str">
        <f>IF(Table1[[#This Row],[DISCOUNT PERCENTAGE(%)]]&gt;=50%,"YES", "NO")</f>
        <v>NO</v>
      </c>
      <c r="N1275" s="12">
        <f>Table1[[#This Row],[ACTUAL PRICE]]-Table1[[#This Row],[DISCOUNTED PRICE]]/Table1[[#This Row],[ACTUAL PRICE]]*100</f>
        <v>1529.5816135084428</v>
      </c>
    </row>
    <row r="1276" spans="1:14" x14ac:dyDescent="0.25">
      <c r="A1276" s="5" t="s">
        <v>12251</v>
      </c>
      <c r="B1276" s="5" t="s">
        <v>14289</v>
      </c>
      <c r="C1276" s="5" t="s">
        <v>13085</v>
      </c>
      <c r="D1276" s="12">
        <v>1499</v>
      </c>
      <c r="E1276" s="12">
        <v>3500</v>
      </c>
      <c r="F1276" s="20">
        <v>0.56999999999999995</v>
      </c>
      <c r="G127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76" s="5">
        <v>4.7</v>
      </c>
      <c r="I1276" s="6">
        <v>2591</v>
      </c>
      <c r="J1276" s="15">
        <f t="shared" si="19"/>
        <v>9068500</v>
      </c>
      <c r="K1276" s="15" t="str">
        <f>IF(Table1[[#This Row],[ACTUAL PRICE]]&lt;200, "&lt;200", IF(Table1[[#This Row],[ACTUAL PRICE]]&lt;=500, "200 - 500", "&gt;500"))</f>
        <v>&gt;500</v>
      </c>
      <c r="L1276" s="6">
        <f>Table1[[#This Row],[RATING]]*Table1[[#This Row],[RATING COUNT]]</f>
        <v>12177.7</v>
      </c>
      <c r="M1276" s="5" t="str">
        <f>IF(Table1[[#This Row],[DISCOUNT PERCENTAGE(%)]]&gt;=50%,"YES", "NO")</f>
        <v>YES</v>
      </c>
      <c r="N1276" s="12">
        <f>Table1[[#This Row],[ACTUAL PRICE]]-Table1[[#This Row],[DISCOUNTED PRICE]]/Table1[[#This Row],[ACTUAL PRICE]]*100</f>
        <v>3457.1714285714284</v>
      </c>
    </row>
    <row r="1277" spans="1:14" x14ac:dyDescent="0.25">
      <c r="A1277" s="5" t="s">
        <v>12261</v>
      </c>
      <c r="B1277" s="5" t="s">
        <v>14290</v>
      </c>
      <c r="C1277" s="5" t="s">
        <v>13085</v>
      </c>
      <c r="D1277" s="12">
        <v>759</v>
      </c>
      <c r="E1277" s="12">
        <v>1999</v>
      </c>
      <c r="F1277" s="20">
        <v>0.62</v>
      </c>
      <c r="G127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77" s="5">
        <v>4.3</v>
      </c>
      <c r="I1277" s="6">
        <v>532</v>
      </c>
      <c r="J1277" s="15">
        <f t="shared" si="19"/>
        <v>1063468</v>
      </c>
      <c r="K1277" s="15" t="str">
        <f>IF(Table1[[#This Row],[ACTUAL PRICE]]&lt;200, "&lt;200", IF(Table1[[#This Row],[ACTUAL PRICE]]&lt;=500, "200 - 500", "&gt;500"))</f>
        <v>&gt;500</v>
      </c>
      <c r="L1277" s="6">
        <f>Table1[[#This Row],[RATING]]*Table1[[#This Row],[RATING COUNT]]</f>
        <v>2287.6</v>
      </c>
      <c r="M1277" s="5" t="str">
        <f>IF(Table1[[#This Row],[DISCOUNT PERCENTAGE(%)]]&gt;=50%,"YES", "NO")</f>
        <v>YES</v>
      </c>
      <c r="N1277" s="12">
        <f>Table1[[#This Row],[ACTUAL PRICE]]-Table1[[#This Row],[DISCOUNTED PRICE]]/Table1[[#This Row],[ACTUAL PRICE]]*100</f>
        <v>1961.0310155077539</v>
      </c>
    </row>
    <row r="1278" spans="1:14" x14ac:dyDescent="0.25">
      <c r="A1278" s="5" t="s">
        <v>12271</v>
      </c>
      <c r="B1278" s="5" t="s">
        <v>14291</v>
      </c>
      <c r="C1278" s="5" t="s">
        <v>13085</v>
      </c>
      <c r="D1278" s="12">
        <v>2669</v>
      </c>
      <c r="E1278" s="12">
        <v>3199</v>
      </c>
      <c r="F1278" s="20">
        <v>0.17</v>
      </c>
      <c r="G127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278" s="5">
        <v>3.9</v>
      </c>
      <c r="I1278" s="6">
        <v>260</v>
      </c>
      <c r="J1278" s="15">
        <f t="shared" si="19"/>
        <v>831740</v>
      </c>
      <c r="K1278" s="15" t="str">
        <f>IF(Table1[[#This Row],[ACTUAL PRICE]]&lt;200, "&lt;200", IF(Table1[[#This Row],[ACTUAL PRICE]]&lt;=500, "200 - 500", "&gt;500"))</f>
        <v>&gt;500</v>
      </c>
      <c r="L1278" s="6">
        <f>Table1[[#This Row],[RATING]]*Table1[[#This Row],[RATING COUNT]]</f>
        <v>1014</v>
      </c>
      <c r="M1278" s="5" t="str">
        <f>IF(Table1[[#This Row],[DISCOUNT PERCENTAGE(%)]]&gt;=50%,"YES", "NO")</f>
        <v>NO</v>
      </c>
      <c r="N1278" s="12">
        <f>Table1[[#This Row],[ACTUAL PRICE]]-Table1[[#This Row],[DISCOUNTED PRICE]]/Table1[[#This Row],[ACTUAL PRICE]]*100</f>
        <v>3115.5676773991872</v>
      </c>
    </row>
    <row r="1279" spans="1:14" x14ac:dyDescent="0.25">
      <c r="A1279" s="5" t="s">
        <v>12281</v>
      </c>
      <c r="B1279" s="5" t="s">
        <v>14292</v>
      </c>
      <c r="C1279" s="5" t="s">
        <v>13085</v>
      </c>
      <c r="D1279" s="12">
        <v>929</v>
      </c>
      <c r="E1279" s="12">
        <v>1300</v>
      </c>
      <c r="F1279" s="20">
        <v>0.28999999999999998</v>
      </c>
      <c r="G127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79" s="5">
        <v>3.9</v>
      </c>
      <c r="I1279" s="6">
        <v>1672</v>
      </c>
      <c r="J1279" s="15">
        <f t="shared" si="19"/>
        <v>2173600</v>
      </c>
      <c r="K1279" s="15" t="str">
        <f>IF(Table1[[#This Row],[ACTUAL PRICE]]&lt;200, "&lt;200", IF(Table1[[#This Row],[ACTUAL PRICE]]&lt;=500, "200 - 500", "&gt;500"))</f>
        <v>&gt;500</v>
      </c>
      <c r="L1279" s="6">
        <f>Table1[[#This Row],[RATING]]*Table1[[#This Row],[RATING COUNT]]</f>
        <v>6520.8</v>
      </c>
      <c r="M1279" s="5" t="str">
        <f>IF(Table1[[#This Row],[DISCOUNT PERCENTAGE(%)]]&gt;=50%,"YES", "NO")</f>
        <v>NO</v>
      </c>
      <c r="N1279" s="12">
        <f>Table1[[#This Row],[ACTUAL PRICE]]-Table1[[#This Row],[DISCOUNTED PRICE]]/Table1[[#This Row],[ACTUAL PRICE]]*100</f>
        <v>1228.5384615384614</v>
      </c>
    </row>
    <row r="1280" spans="1:14" x14ac:dyDescent="0.25">
      <c r="A1280" s="5" t="s">
        <v>12291</v>
      </c>
      <c r="B1280" s="5" t="s">
        <v>14293</v>
      </c>
      <c r="C1280" s="5" t="s">
        <v>13085</v>
      </c>
      <c r="D1280" s="12">
        <v>199</v>
      </c>
      <c r="E1280" s="12">
        <v>399</v>
      </c>
      <c r="F1280" s="20">
        <v>0.5</v>
      </c>
      <c r="G128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80" s="5">
        <v>3.7</v>
      </c>
      <c r="I1280" s="6">
        <v>7945</v>
      </c>
      <c r="J1280" s="15">
        <f t="shared" si="19"/>
        <v>3170055</v>
      </c>
      <c r="K1280" s="15" t="str">
        <f>IF(Table1[[#This Row],[ACTUAL PRICE]]&lt;200, "&lt;200", IF(Table1[[#This Row],[ACTUAL PRICE]]&lt;=500, "200 - 500", "&gt;500"))</f>
        <v>200 - 500</v>
      </c>
      <c r="L1280" s="6">
        <f>Table1[[#This Row],[RATING]]*Table1[[#This Row],[RATING COUNT]]</f>
        <v>29396.5</v>
      </c>
      <c r="M1280" s="5" t="str">
        <f>IF(Table1[[#This Row],[DISCOUNT PERCENTAGE(%)]]&gt;=50%,"YES", "NO")</f>
        <v>YES</v>
      </c>
      <c r="N1280" s="12">
        <f>Table1[[#This Row],[ACTUAL PRICE]]-Table1[[#This Row],[DISCOUNTED PRICE]]/Table1[[#This Row],[ACTUAL PRICE]]*100</f>
        <v>349.12531328320802</v>
      </c>
    </row>
    <row r="1281" spans="1:14" x14ac:dyDescent="0.25">
      <c r="A1281" s="5" t="s">
        <v>12301</v>
      </c>
      <c r="B1281" s="5" t="s">
        <v>14294</v>
      </c>
      <c r="C1281" s="5" t="s">
        <v>13085</v>
      </c>
      <c r="D1281" s="12">
        <v>279</v>
      </c>
      <c r="E1281" s="12">
        <v>599</v>
      </c>
      <c r="F1281" s="20">
        <v>0.53</v>
      </c>
      <c r="G128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81" s="5">
        <v>3.5</v>
      </c>
      <c r="I1281" s="6">
        <v>1367</v>
      </c>
      <c r="J1281" s="15">
        <f t="shared" si="19"/>
        <v>818833</v>
      </c>
      <c r="K1281" s="15" t="str">
        <f>IF(Table1[[#This Row],[ACTUAL PRICE]]&lt;200, "&lt;200", IF(Table1[[#This Row],[ACTUAL PRICE]]&lt;=500, "200 - 500", "&gt;500"))</f>
        <v>&gt;500</v>
      </c>
      <c r="L1281" s="6">
        <f>Table1[[#This Row],[RATING]]*Table1[[#This Row],[RATING COUNT]]</f>
        <v>4784.5</v>
      </c>
      <c r="M1281" s="5" t="str">
        <f>IF(Table1[[#This Row],[DISCOUNT PERCENTAGE(%)]]&gt;=50%,"YES", "NO")</f>
        <v>YES</v>
      </c>
      <c r="N1281" s="12">
        <f>Table1[[#This Row],[ACTUAL PRICE]]-Table1[[#This Row],[DISCOUNTED PRICE]]/Table1[[#This Row],[ACTUAL PRICE]]*100</f>
        <v>552.42237061769617</v>
      </c>
    </row>
    <row r="1282" spans="1:14" x14ac:dyDescent="0.25">
      <c r="A1282" s="5" t="s">
        <v>12311</v>
      </c>
      <c r="B1282" s="5" t="s">
        <v>14295</v>
      </c>
      <c r="C1282" s="5" t="s">
        <v>13085</v>
      </c>
      <c r="D1282" s="12">
        <v>549</v>
      </c>
      <c r="E1282" s="12">
        <v>999</v>
      </c>
      <c r="F1282" s="20">
        <v>0.45</v>
      </c>
      <c r="G128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82" s="5">
        <v>4</v>
      </c>
      <c r="I1282" s="6">
        <v>1313</v>
      </c>
      <c r="J1282" s="15">
        <f t="shared" ref="J1282:J1345" si="20">PRODUCT(E1282,I1282)</f>
        <v>1311687</v>
      </c>
      <c r="K1282" s="15" t="str">
        <f>IF(Table1[[#This Row],[ACTUAL PRICE]]&lt;200, "&lt;200", IF(Table1[[#This Row],[ACTUAL PRICE]]&lt;=500, "200 - 500", "&gt;500"))</f>
        <v>&gt;500</v>
      </c>
      <c r="L1282" s="6">
        <f>Table1[[#This Row],[RATING]]*Table1[[#This Row],[RATING COUNT]]</f>
        <v>5252</v>
      </c>
      <c r="M1282" s="5" t="str">
        <f>IF(Table1[[#This Row],[DISCOUNT PERCENTAGE(%)]]&gt;=50%,"YES", "NO")</f>
        <v>NO</v>
      </c>
      <c r="N1282" s="12">
        <f>Table1[[#This Row],[ACTUAL PRICE]]-Table1[[#This Row],[DISCOUNTED PRICE]]/Table1[[#This Row],[ACTUAL PRICE]]*100</f>
        <v>944.04504504504507</v>
      </c>
    </row>
    <row r="1283" spans="1:14" x14ac:dyDescent="0.25">
      <c r="A1283" s="5" t="s">
        <v>12321</v>
      </c>
      <c r="B1283" s="5" t="s">
        <v>14296</v>
      </c>
      <c r="C1283" s="5" t="s">
        <v>13085</v>
      </c>
      <c r="D1283" s="12">
        <v>85</v>
      </c>
      <c r="E1283" s="12">
        <v>199</v>
      </c>
      <c r="F1283" s="20">
        <v>0.56999999999999995</v>
      </c>
      <c r="G128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83" s="5">
        <v>4.0999999999999996</v>
      </c>
      <c r="I1283" s="6">
        <v>212</v>
      </c>
      <c r="J1283" s="15">
        <f t="shared" si="20"/>
        <v>42188</v>
      </c>
      <c r="K1283" s="15" t="str">
        <f>IF(Table1[[#This Row],[ACTUAL PRICE]]&lt;200, "&lt;200", IF(Table1[[#This Row],[ACTUAL PRICE]]&lt;=500, "200 - 500", "&gt;500"))</f>
        <v>&lt;200</v>
      </c>
      <c r="L1283" s="6">
        <f>Table1[[#This Row],[RATING]]*Table1[[#This Row],[RATING COUNT]]</f>
        <v>869.19999999999993</v>
      </c>
      <c r="M1283" s="5" t="str">
        <f>IF(Table1[[#This Row],[DISCOUNT PERCENTAGE(%)]]&gt;=50%,"YES", "NO")</f>
        <v>YES</v>
      </c>
      <c r="N1283" s="12">
        <f>Table1[[#This Row],[ACTUAL PRICE]]-Table1[[#This Row],[DISCOUNTED PRICE]]/Table1[[#This Row],[ACTUAL PRICE]]*100</f>
        <v>156.28643216080403</v>
      </c>
    </row>
    <row r="1284" spans="1:14" x14ac:dyDescent="0.25">
      <c r="A1284" s="5" t="s">
        <v>12331</v>
      </c>
      <c r="B1284" s="5" t="s">
        <v>14297</v>
      </c>
      <c r="C1284" s="5" t="s">
        <v>13085</v>
      </c>
      <c r="D1284" s="12">
        <v>499</v>
      </c>
      <c r="E1284" s="12">
        <v>1299</v>
      </c>
      <c r="F1284" s="20">
        <v>0.62</v>
      </c>
      <c r="G128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61-70%</v>
      </c>
      <c r="H1284" s="5">
        <v>3.9</v>
      </c>
      <c r="I1284" s="6">
        <v>65</v>
      </c>
      <c r="J1284" s="15">
        <f t="shared" si="20"/>
        <v>84435</v>
      </c>
      <c r="K1284" s="15" t="str">
        <f>IF(Table1[[#This Row],[ACTUAL PRICE]]&lt;200, "&lt;200", IF(Table1[[#This Row],[ACTUAL PRICE]]&lt;=500, "200 - 500", "&gt;500"))</f>
        <v>&gt;500</v>
      </c>
      <c r="L1284" s="6">
        <f>Table1[[#This Row],[RATING]]*Table1[[#This Row],[RATING COUNT]]</f>
        <v>253.5</v>
      </c>
      <c r="M1284" s="5" t="str">
        <f>IF(Table1[[#This Row],[DISCOUNT PERCENTAGE(%)]]&gt;=50%,"YES", "NO")</f>
        <v>YES</v>
      </c>
      <c r="N1284" s="12">
        <f>Table1[[#This Row],[ACTUAL PRICE]]-Table1[[#This Row],[DISCOUNTED PRICE]]/Table1[[#This Row],[ACTUAL PRICE]]*100</f>
        <v>1260.5858352578907</v>
      </c>
    </row>
    <row r="1285" spans="1:14" x14ac:dyDescent="0.25">
      <c r="A1285" s="5" t="s">
        <v>12341</v>
      </c>
      <c r="B1285" s="5" t="s">
        <v>14298</v>
      </c>
      <c r="C1285" s="5" t="s">
        <v>13085</v>
      </c>
      <c r="D1285" s="12">
        <v>5865</v>
      </c>
      <c r="E1285" s="12">
        <v>7776</v>
      </c>
      <c r="F1285" s="20">
        <v>0.25</v>
      </c>
      <c r="G128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85" s="5">
        <v>4.4000000000000004</v>
      </c>
      <c r="I1285" s="6">
        <v>2737</v>
      </c>
      <c r="J1285" s="15">
        <f t="shared" si="20"/>
        <v>21282912</v>
      </c>
      <c r="K1285" s="15" t="str">
        <f>IF(Table1[[#This Row],[ACTUAL PRICE]]&lt;200, "&lt;200", IF(Table1[[#This Row],[ACTUAL PRICE]]&lt;=500, "200 - 500", "&gt;500"))</f>
        <v>&gt;500</v>
      </c>
      <c r="L1285" s="6">
        <f>Table1[[#This Row],[RATING]]*Table1[[#This Row],[RATING COUNT]]</f>
        <v>12042.800000000001</v>
      </c>
      <c r="M1285" s="5" t="str">
        <f>IF(Table1[[#This Row],[DISCOUNT PERCENTAGE(%)]]&gt;=50%,"YES", "NO")</f>
        <v>NO</v>
      </c>
      <c r="N1285" s="12">
        <f>Table1[[#This Row],[ACTUAL PRICE]]-Table1[[#This Row],[DISCOUNTED PRICE]]/Table1[[#This Row],[ACTUAL PRICE]]*100</f>
        <v>7700.575617283951</v>
      </c>
    </row>
    <row r="1286" spans="1:14" x14ac:dyDescent="0.25">
      <c r="A1286" s="5" t="s">
        <v>12351</v>
      </c>
      <c r="B1286" s="5" t="s">
        <v>14299</v>
      </c>
      <c r="C1286" s="5" t="s">
        <v>13085</v>
      </c>
      <c r="D1286" s="12">
        <v>1260</v>
      </c>
      <c r="E1286" s="12">
        <v>2299</v>
      </c>
      <c r="F1286" s="20">
        <v>0.45</v>
      </c>
      <c r="G128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86" s="5">
        <v>4.3</v>
      </c>
      <c r="I1286" s="6">
        <v>55</v>
      </c>
      <c r="J1286" s="15">
        <f t="shared" si="20"/>
        <v>126445</v>
      </c>
      <c r="K1286" s="15" t="str">
        <f>IF(Table1[[#This Row],[ACTUAL PRICE]]&lt;200, "&lt;200", IF(Table1[[#This Row],[ACTUAL PRICE]]&lt;=500, "200 - 500", "&gt;500"))</f>
        <v>&gt;500</v>
      </c>
      <c r="L1286" s="6">
        <f>Table1[[#This Row],[RATING]]*Table1[[#This Row],[RATING COUNT]]</f>
        <v>236.5</v>
      </c>
      <c r="M1286" s="5" t="str">
        <f>IF(Table1[[#This Row],[DISCOUNT PERCENTAGE(%)]]&gt;=50%,"YES", "NO")</f>
        <v>NO</v>
      </c>
      <c r="N1286" s="12">
        <f>Table1[[#This Row],[ACTUAL PRICE]]-Table1[[#This Row],[DISCOUNTED PRICE]]/Table1[[#This Row],[ACTUAL PRICE]]*100</f>
        <v>2244.193562418443</v>
      </c>
    </row>
    <row r="1287" spans="1:14" x14ac:dyDescent="0.25">
      <c r="A1287" s="5" t="s">
        <v>12361</v>
      </c>
      <c r="B1287" s="5" t="s">
        <v>14300</v>
      </c>
      <c r="C1287" s="5" t="s">
        <v>13085</v>
      </c>
      <c r="D1287" s="12">
        <v>1099</v>
      </c>
      <c r="E1287" s="12">
        <v>1500</v>
      </c>
      <c r="F1287" s="20">
        <v>0.27</v>
      </c>
      <c r="G128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87" s="5">
        <v>4.5</v>
      </c>
      <c r="I1287" s="6">
        <v>1065</v>
      </c>
      <c r="J1287" s="15">
        <f t="shared" si="20"/>
        <v>1597500</v>
      </c>
      <c r="K1287" s="15" t="str">
        <f>IF(Table1[[#This Row],[ACTUAL PRICE]]&lt;200, "&lt;200", IF(Table1[[#This Row],[ACTUAL PRICE]]&lt;=500, "200 - 500", "&gt;500"))</f>
        <v>&gt;500</v>
      </c>
      <c r="L1287" s="6">
        <f>Table1[[#This Row],[RATING]]*Table1[[#This Row],[RATING COUNT]]</f>
        <v>4792.5</v>
      </c>
      <c r="M1287" s="5" t="str">
        <f>IF(Table1[[#This Row],[DISCOUNT PERCENTAGE(%)]]&gt;=50%,"YES", "NO")</f>
        <v>NO</v>
      </c>
      <c r="N1287" s="12">
        <f>Table1[[#This Row],[ACTUAL PRICE]]-Table1[[#This Row],[DISCOUNTED PRICE]]/Table1[[#This Row],[ACTUAL PRICE]]*100</f>
        <v>1426.7333333333333</v>
      </c>
    </row>
    <row r="1288" spans="1:14" x14ac:dyDescent="0.25">
      <c r="A1288" s="5" t="s">
        <v>12372</v>
      </c>
      <c r="B1288" s="5" t="s">
        <v>14301</v>
      </c>
      <c r="C1288" s="5" t="s">
        <v>13085</v>
      </c>
      <c r="D1288" s="12">
        <v>1928</v>
      </c>
      <c r="E1288" s="12">
        <v>2590</v>
      </c>
      <c r="F1288" s="20">
        <v>0.26</v>
      </c>
      <c r="G128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88" s="5">
        <v>4</v>
      </c>
      <c r="I1288" s="6">
        <v>2377</v>
      </c>
      <c r="J1288" s="15">
        <f t="shared" si="20"/>
        <v>6156430</v>
      </c>
      <c r="K1288" s="15" t="str">
        <f>IF(Table1[[#This Row],[ACTUAL PRICE]]&lt;200, "&lt;200", IF(Table1[[#This Row],[ACTUAL PRICE]]&lt;=500, "200 - 500", "&gt;500"))</f>
        <v>&gt;500</v>
      </c>
      <c r="L1288" s="6">
        <f>Table1[[#This Row],[RATING]]*Table1[[#This Row],[RATING COUNT]]</f>
        <v>9508</v>
      </c>
      <c r="M1288" s="5" t="str">
        <f>IF(Table1[[#This Row],[DISCOUNT PERCENTAGE(%)]]&gt;=50%,"YES", "NO")</f>
        <v>NO</v>
      </c>
      <c r="N1288" s="12">
        <f>Table1[[#This Row],[ACTUAL PRICE]]-Table1[[#This Row],[DISCOUNTED PRICE]]/Table1[[#This Row],[ACTUAL PRICE]]*100</f>
        <v>2515.5598455598456</v>
      </c>
    </row>
    <row r="1289" spans="1:14" x14ac:dyDescent="0.25">
      <c r="A1289" s="5" t="s">
        <v>12382</v>
      </c>
      <c r="B1289" s="5" t="s">
        <v>14302</v>
      </c>
      <c r="C1289" s="5" t="s">
        <v>13085</v>
      </c>
      <c r="D1289" s="12">
        <v>3249</v>
      </c>
      <c r="E1289" s="12">
        <v>6299</v>
      </c>
      <c r="F1289" s="20">
        <v>0.48</v>
      </c>
      <c r="G128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89" s="5">
        <v>3.9</v>
      </c>
      <c r="I1289" s="6">
        <v>2569</v>
      </c>
      <c r="J1289" s="15">
        <f t="shared" si="20"/>
        <v>16182131</v>
      </c>
      <c r="K1289" s="15" t="str">
        <f>IF(Table1[[#This Row],[ACTUAL PRICE]]&lt;200, "&lt;200", IF(Table1[[#This Row],[ACTUAL PRICE]]&lt;=500, "200 - 500", "&gt;500"))</f>
        <v>&gt;500</v>
      </c>
      <c r="L1289" s="6">
        <f>Table1[[#This Row],[RATING]]*Table1[[#This Row],[RATING COUNT]]</f>
        <v>10019.1</v>
      </c>
      <c r="M1289" s="5" t="str">
        <f>IF(Table1[[#This Row],[DISCOUNT PERCENTAGE(%)]]&gt;=50%,"YES", "NO")</f>
        <v>NO</v>
      </c>
      <c r="N1289" s="12">
        <f>Table1[[#This Row],[ACTUAL PRICE]]-Table1[[#This Row],[DISCOUNTED PRICE]]/Table1[[#This Row],[ACTUAL PRICE]]*100</f>
        <v>6247.4203841879662</v>
      </c>
    </row>
    <row r="1290" spans="1:14" x14ac:dyDescent="0.25">
      <c r="A1290" s="5" t="s">
        <v>12392</v>
      </c>
      <c r="B1290" s="5" t="s">
        <v>14303</v>
      </c>
      <c r="C1290" s="5" t="s">
        <v>13085</v>
      </c>
      <c r="D1290" s="12">
        <v>1199</v>
      </c>
      <c r="E1290" s="12">
        <v>1795</v>
      </c>
      <c r="F1290" s="20">
        <v>0.33</v>
      </c>
      <c r="G129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90" s="5">
        <v>4.2</v>
      </c>
      <c r="I1290" s="6">
        <v>5967</v>
      </c>
      <c r="J1290" s="15">
        <f t="shared" si="20"/>
        <v>10710765</v>
      </c>
      <c r="K1290" s="15" t="str">
        <f>IF(Table1[[#This Row],[ACTUAL PRICE]]&lt;200, "&lt;200", IF(Table1[[#This Row],[ACTUAL PRICE]]&lt;=500, "200 - 500", "&gt;500"))</f>
        <v>&gt;500</v>
      </c>
      <c r="L1290" s="6">
        <f>Table1[[#This Row],[RATING]]*Table1[[#This Row],[RATING COUNT]]</f>
        <v>25061.4</v>
      </c>
      <c r="M1290" s="5" t="str">
        <f>IF(Table1[[#This Row],[DISCOUNT PERCENTAGE(%)]]&gt;=50%,"YES", "NO")</f>
        <v>NO</v>
      </c>
      <c r="N1290" s="12">
        <f>Table1[[#This Row],[ACTUAL PRICE]]-Table1[[#This Row],[DISCOUNTED PRICE]]/Table1[[#This Row],[ACTUAL PRICE]]*100</f>
        <v>1728.2033426183843</v>
      </c>
    </row>
    <row r="1291" spans="1:14" x14ac:dyDescent="0.25">
      <c r="A1291" s="5" t="s">
        <v>12402</v>
      </c>
      <c r="B1291" s="5" t="s">
        <v>14304</v>
      </c>
      <c r="C1291" s="5" t="s">
        <v>13085</v>
      </c>
      <c r="D1291" s="12">
        <v>1456</v>
      </c>
      <c r="E1291" s="12">
        <v>3190</v>
      </c>
      <c r="F1291" s="20">
        <v>0.54</v>
      </c>
      <c r="G129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291" s="5">
        <v>4.0999999999999996</v>
      </c>
      <c r="I1291" s="6">
        <v>1776</v>
      </c>
      <c r="J1291" s="15">
        <f t="shared" si="20"/>
        <v>5665440</v>
      </c>
      <c r="K1291" s="15" t="str">
        <f>IF(Table1[[#This Row],[ACTUAL PRICE]]&lt;200, "&lt;200", IF(Table1[[#This Row],[ACTUAL PRICE]]&lt;=500, "200 - 500", "&gt;500"))</f>
        <v>&gt;500</v>
      </c>
      <c r="L1291" s="6">
        <f>Table1[[#This Row],[RATING]]*Table1[[#This Row],[RATING COUNT]]</f>
        <v>7281.5999999999995</v>
      </c>
      <c r="M1291" s="5" t="str">
        <f>IF(Table1[[#This Row],[DISCOUNT PERCENTAGE(%)]]&gt;=50%,"YES", "NO")</f>
        <v>YES</v>
      </c>
      <c r="N1291" s="12">
        <f>Table1[[#This Row],[ACTUAL PRICE]]-Table1[[#This Row],[DISCOUNTED PRICE]]/Table1[[#This Row],[ACTUAL PRICE]]*100</f>
        <v>3144.3573667711598</v>
      </c>
    </row>
    <row r="1292" spans="1:14" x14ac:dyDescent="0.25">
      <c r="A1292" s="5" t="s">
        <v>12412</v>
      </c>
      <c r="B1292" s="5" t="s">
        <v>14305</v>
      </c>
      <c r="C1292" s="5" t="s">
        <v>13085</v>
      </c>
      <c r="D1292" s="12">
        <v>3349</v>
      </c>
      <c r="E1292" s="12">
        <v>4799</v>
      </c>
      <c r="F1292" s="20">
        <v>0.3</v>
      </c>
      <c r="G129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92" s="5">
        <v>3.7</v>
      </c>
      <c r="I1292" s="6">
        <v>4200</v>
      </c>
      <c r="J1292" s="15">
        <f t="shared" si="20"/>
        <v>20155800</v>
      </c>
      <c r="K1292" s="15" t="str">
        <f>IF(Table1[[#This Row],[ACTUAL PRICE]]&lt;200, "&lt;200", IF(Table1[[#This Row],[ACTUAL PRICE]]&lt;=500, "200 - 500", "&gt;500"))</f>
        <v>&gt;500</v>
      </c>
      <c r="L1292" s="6">
        <f>Table1[[#This Row],[RATING]]*Table1[[#This Row],[RATING COUNT]]</f>
        <v>15540</v>
      </c>
      <c r="M1292" s="5" t="str">
        <f>IF(Table1[[#This Row],[DISCOUNT PERCENTAGE(%)]]&gt;=50%,"YES", "NO")</f>
        <v>NO</v>
      </c>
      <c r="N1292" s="12">
        <f>Table1[[#This Row],[ACTUAL PRICE]]-Table1[[#This Row],[DISCOUNTED PRICE]]/Table1[[#This Row],[ACTUAL PRICE]]*100</f>
        <v>4729.2146280475099</v>
      </c>
    </row>
    <row r="1293" spans="1:14" x14ac:dyDescent="0.25">
      <c r="A1293" s="5" t="s">
        <v>12422</v>
      </c>
      <c r="B1293" s="5" t="s">
        <v>14306</v>
      </c>
      <c r="C1293" s="5" t="s">
        <v>13085</v>
      </c>
      <c r="D1293" s="12">
        <v>4899</v>
      </c>
      <c r="E1293" s="12">
        <v>8999</v>
      </c>
      <c r="F1293" s="20">
        <v>0.46</v>
      </c>
      <c r="G129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93" s="5">
        <v>4.0999999999999996</v>
      </c>
      <c r="I1293" s="6">
        <v>297</v>
      </c>
      <c r="J1293" s="15">
        <f t="shared" si="20"/>
        <v>2672703</v>
      </c>
      <c r="K1293" s="15" t="str">
        <f>IF(Table1[[#This Row],[ACTUAL PRICE]]&lt;200, "&lt;200", IF(Table1[[#This Row],[ACTUAL PRICE]]&lt;=500, "200 - 500", "&gt;500"))</f>
        <v>&gt;500</v>
      </c>
      <c r="L1293" s="6">
        <f>Table1[[#This Row],[RATING]]*Table1[[#This Row],[RATING COUNT]]</f>
        <v>1217.6999999999998</v>
      </c>
      <c r="M1293" s="5" t="str">
        <f>IF(Table1[[#This Row],[DISCOUNT PERCENTAGE(%)]]&gt;=50%,"YES", "NO")</f>
        <v>NO</v>
      </c>
      <c r="N1293" s="12">
        <f>Table1[[#This Row],[ACTUAL PRICE]]-Table1[[#This Row],[DISCOUNTED PRICE]]/Table1[[#This Row],[ACTUAL PRICE]]*100</f>
        <v>8944.5606178464277</v>
      </c>
    </row>
    <row r="1294" spans="1:14" x14ac:dyDescent="0.25">
      <c r="A1294" s="5" t="s">
        <v>12432</v>
      </c>
      <c r="B1294" s="5" t="s">
        <v>14307</v>
      </c>
      <c r="C1294" s="5" t="s">
        <v>13085</v>
      </c>
      <c r="D1294" s="12">
        <v>1199</v>
      </c>
      <c r="E1294" s="12">
        <v>1899</v>
      </c>
      <c r="F1294" s="20">
        <v>0.37</v>
      </c>
      <c r="G129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294" s="5">
        <v>4.2</v>
      </c>
      <c r="I1294" s="6">
        <v>3858</v>
      </c>
      <c r="J1294" s="15">
        <f t="shared" si="20"/>
        <v>7326342</v>
      </c>
      <c r="K1294" s="15" t="str">
        <f>IF(Table1[[#This Row],[ACTUAL PRICE]]&lt;200, "&lt;200", IF(Table1[[#This Row],[ACTUAL PRICE]]&lt;=500, "200 - 500", "&gt;500"))</f>
        <v>&gt;500</v>
      </c>
      <c r="L1294" s="6">
        <f>Table1[[#This Row],[RATING]]*Table1[[#This Row],[RATING COUNT]]</f>
        <v>16203.6</v>
      </c>
      <c r="M1294" s="5" t="str">
        <f>IF(Table1[[#This Row],[DISCOUNT PERCENTAGE(%)]]&gt;=50%,"YES", "NO")</f>
        <v>NO</v>
      </c>
      <c r="N1294" s="12">
        <f>Table1[[#This Row],[ACTUAL PRICE]]-Table1[[#This Row],[DISCOUNTED PRICE]]/Table1[[#This Row],[ACTUAL PRICE]]*100</f>
        <v>1835.8615060558188</v>
      </c>
    </row>
    <row r="1295" spans="1:14" x14ac:dyDescent="0.25">
      <c r="A1295" s="5" t="s">
        <v>12442</v>
      </c>
      <c r="B1295" s="5" t="s">
        <v>14308</v>
      </c>
      <c r="C1295" s="5" t="s">
        <v>13085</v>
      </c>
      <c r="D1295" s="12">
        <v>3290</v>
      </c>
      <c r="E1295" s="12">
        <v>5799</v>
      </c>
      <c r="F1295" s="20">
        <v>0.43</v>
      </c>
      <c r="G129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95" s="5">
        <v>4.3</v>
      </c>
      <c r="I1295" s="6">
        <v>168</v>
      </c>
      <c r="J1295" s="15">
        <f t="shared" si="20"/>
        <v>974232</v>
      </c>
      <c r="K1295" s="15" t="str">
        <f>IF(Table1[[#This Row],[ACTUAL PRICE]]&lt;200, "&lt;200", IF(Table1[[#This Row],[ACTUAL PRICE]]&lt;=500, "200 - 500", "&gt;500"))</f>
        <v>&gt;500</v>
      </c>
      <c r="L1295" s="6">
        <f>Table1[[#This Row],[RATING]]*Table1[[#This Row],[RATING COUNT]]</f>
        <v>722.4</v>
      </c>
      <c r="M1295" s="5" t="str">
        <f>IF(Table1[[#This Row],[DISCOUNT PERCENTAGE(%)]]&gt;=50%,"YES", "NO")</f>
        <v>NO</v>
      </c>
      <c r="N1295" s="12">
        <f>Table1[[#This Row],[ACTUAL PRICE]]-Table1[[#This Row],[DISCOUNTED PRICE]]/Table1[[#This Row],[ACTUAL PRICE]]*100</f>
        <v>5742.2660803586823</v>
      </c>
    </row>
    <row r="1296" spans="1:14" x14ac:dyDescent="0.25">
      <c r="A1296" s="5" t="s">
        <v>12452</v>
      </c>
      <c r="B1296" s="5" t="s">
        <v>14309</v>
      </c>
      <c r="C1296" s="5" t="s">
        <v>13085</v>
      </c>
      <c r="D1296" s="12">
        <v>179</v>
      </c>
      <c r="E1296" s="12">
        <v>799</v>
      </c>
      <c r="F1296" s="20">
        <v>0.78</v>
      </c>
      <c r="G129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296" s="5">
        <v>3.6</v>
      </c>
      <c r="I1296" s="6">
        <v>101</v>
      </c>
      <c r="J1296" s="15">
        <f t="shared" si="20"/>
        <v>80699</v>
      </c>
      <c r="K1296" s="15" t="str">
        <f>IF(Table1[[#This Row],[ACTUAL PRICE]]&lt;200, "&lt;200", IF(Table1[[#This Row],[ACTUAL PRICE]]&lt;=500, "200 - 500", "&gt;500"))</f>
        <v>&gt;500</v>
      </c>
      <c r="L1296" s="6">
        <f>Table1[[#This Row],[RATING]]*Table1[[#This Row],[RATING COUNT]]</f>
        <v>363.6</v>
      </c>
      <c r="M1296" s="5" t="str">
        <f>IF(Table1[[#This Row],[DISCOUNT PERCENTAGE(%)]]&gt;=50%,"YES", "NO")</f>
        <v>YES</v>
      </c>
      <c r="N1296" s="12">
        <f>Table1[[#This Row],[ACTUAL PRICE]]-Table1[[#This Row],[DISCOUNTED PRICE]]/Table1[[#This Row],[ACTUAL PRICE]]*100</f>
        <v>776.59699624530663</v>
      </c>
    </row>
    <row r="1297" spans="1:14" x14ac:dyDescent="0.25">
      <c r="A1297" s="5" t="s">
        <v>12462</v>
      </c>
      <c r="B1297" s="5" t="s">
        <v>14310</v>
      </c>
      <c r="C1297" s="5" t="s">
        <v>13085</v>
      </c>
      <c r="D1297" s="12">
        <v>149</v>
      </c>
      <c r="E1297" s="12">
        <v>300</v>
      </c>
      <c r="F1297" s="20">
        <v>0.5</v>
      </c>
      <c r="G129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297" s="5">
        <v>4.0999999999999996</v>
      </c>
      <c r="I1297" s="6">
        <v>4074</v>
      </c>
      <c r="J1297" s="15">
        <f t="shared" si="20"/>
        <v>1222200</v>
      </c>
      <c r="K1297" s="15" t="str">
        <f>IF(Table1[[#This Row],[ACTUAL PRICE]]&lt;200, "&lt;200", IF(Table1[[#This Row],[ACTUAL PRICE]]&lt;=500, "200 - 500", "&gt;500"))</f>
        <v>200 - 500</v>
      </c>
      <c r="L1297" s="6">
        <f>Table1[[#This Row],[RATING]]*Table1[[#This Row],[RATING COUNT]]</f>
        <v>16703.399999999998</v>
      </c>
      <c r="M1297" s="5" t="str">
        <f>IF(Table1[[#This Row],[DISCOUNT PERCENTAGE(%)]]&gt;=50%,"YES", "NO")</f>
        <v>YES</v>
      </c>
      <c r="N1297" s="12">
        <f>Table1[[#This Row],[ACTUAL PRICE]]-Table1[[#This Row],[DISCOUNTED PRICE]]/Table1[[#This Row],[ACTUAL PRICE]]*100</f>
        <v>250.33333333333334</v>
      </c>
    </row>
    <row r="1298" spans="1:14" x14ac:dyDescent="0.25">
      <c r="A1298" s="5" t="s">
        <v>12472</v>
      </c>
      <c r="B1298" s="5" t="s">
        <v>14311</v>
      </c>
      <c r="C1298" s="5" t="s">
        <v>13085</v>
      </c>
      <c r="D1298" s="12">
        <v>5490</v>
      </c>
      <c r="E1298" s="12">
        <v>7200</v>
      </c>
      <c r="F1298" s="20">
        <v>0.24</v>
      </c>
      <c r="G129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298" s="5">
        <v>4.5</v>
      </c>
      <c r="I1298" s="6">
        <v>1408</v>
      </c>
      <c r="J1298" s="15">
        <f t="shared" si="20"/>
        <v>10137600</v>
      </c>
      <c r="K1298" s="15" t="str">
        <f>IF(Table1[[#This Row],[ACTUAL PRICE]]&lt;200, "&lt;200", IF(Table1[[#This Row],[ACTUAL PRICE]]&lt;=500, "200 - 500", "&gt;500"))</f>
        <v>&gt;500</v>
      </c>
      <c r="L1298" s="6">
        <f>Table1[[#This Row],[RATING]]*Table1[[#This Row],[RATING COUNT]]</f>
        <v>6336</v>
      </c>
      <c r="M1298" s="5" t="str">
        <f>IF(Table1[[#This Row],[DISCOUNT PERCENTAGE(%)]]&gt;=50%,"YES", "NO")</f>
        <v>NO</v>
      </c>
      <c r="N1298" s="12">
        <f>Table1[[#This Row],[ACTUAL PRICE]]-Table1[[#This Row],[DISCOUNTED PRICE]]/Table1[[#This Row],[ACTUAL PRICE]]*100</f>
        <v>7123.75</v>
      </c>
    </row>
    <row r="1299" spans="1:14" x14ac:dyDescent="0.25">
      <c r="A1299" s="5" t="s">
        <v>12482</v>
      </c>
      <c r="B1299" s="5" t="s">
        <v>14312</v>
      </c>
      <c r="C1299" s="5" t="s">
        <v>13085</v>
      </c>
      <c r="D1299" s="12">
        <v>379</v>
      </c>
      <c r="E1299" s="12">
        <v>389</v>
      </c>
      <c r="F1299" s="20">
        <v>0.03</v>
      </c>
      <c r="G129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299" s="5">
        <v>4.2</v>
      </c>
      <c r="I1299" s="6">
        <v>3739</v>
      </c>
      <c r="J1299" s="15">
        <f t="shared" si="20"/>
        <v>1454471</v>
      </c>
      <c r="K1299" s="15" t="str">
        <f>IF(Table1[[#This Row],[ACTUAL PRICE]]&lt;200, "&lt;200", IF(Table1[[#This Row],[ACTUAL PRICE]]&lt;=500, "200 - 500", "&gt;500"))</f>
        <v>200 - 500</v>
      </c>
      <c r="L1299" s="6">
        <f>Table1[[#This Row],[RATING]]*Table1[[#This Row],[RATING COUNT]]</f>
        <v>15703.800000000001</v>
      </c>
      <c r="M1299" s="5" t="str">
        <f>IF(Table1[[#This Row],[DISCOUNT PERCENTAGE(%)]]&gt;=50%,"YES", "NO")</f>
        <v>NO</v>
      </c>
      <c r="N1299" s="12">
        <f>Table1[[#This Row],[ACTUAL PRICE]]-Table1[[#This Row],[DISCOUNTED PRICE]]/Table1[[#This Row],[ACTUAL PRICE]]*100</f>
        <v>291.57069408740358</v>
      </c>
    </row>
    <row r="1300" spans="1:14" x14ac:dyDescent="0.25">
      <c r="A1300" s="5" t="s">
        <v>12492</v>
      </c>
      <c r="B1300" s="5" t="s">
        <v>14313</v>
      </c>
      <c r="C1300" s="5" t="s">
        <v>13085</v>
      </c>
      <c r="D1300" s="12">
        <v>8699</v>
      </c>
      <c r="E1300" s="12">
        <v>13049</v>
      </c>
      <c r="F1300" s="20">
        <v>0.33</v>
      </c>
      <c r="G130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00" s="5">
        <v>4.3</v>
      </c>
      <c r="I1300" s="6">
        <v>5891</v>
      </c>
      <c r="J1300" s="15">
        <f t="shared" si="20"/>
        <v>76871659</v>
      </c>
      <c r="K1300" s="15" t="str">
        <f>IF(Table1[[#This Row],[ACTUAL PRICE]]&lt;200, "&lt;200", IF(Table1[[#This Row],[ACTUAL PRICE]]&lt;=500, "200 - 500", "&gt;500"))</f>
        <v>&gt;500</v>
      </c>
      <c r="L1300" s="6">
        <f>Table1[[#This Row],[RATING]]*Table1[[#This Row],[RATING COUNT]]</f>
        <v>25331.3</v>
      </c>
      <c r="M1300" s="5" t="str">
        <f>IF(Table1[[#This Row],[DISCOUNT PERCENTAGE(%)]]&gt;=50%,"YES", "NO")</f>
        <v>NO</v>
      </c>
      <c r="N1300" s="12">
        <f>Table1[[#This Row],[ACTUAL PRICE]]-Table1[[#This Row],[DISCOUNTED PRICE]]/Table1[[#This Row],[ACTUAL PRICE]]*100</f>
        <v>12982.335887807494</v>
      </c>
    </row>
    <row r="1301" spans="1:14" x14ac:dyDescent="0.25">
      <c r="A1301" s="5" t="s">
        <v>12502</v>
      </c>
      <c r="B1301" s="5" t="s">
        <v>14314</v>
      </c>
      <c r="C1301" s="5" t="s">
        <v>13085</v>
      </c>
      <c r="D1301" s="12">
        <v>3041.67</v>
      </c>
      <c r="E1301" s="12">
        <v>5999</v>
      </c>
      <c r="F1301" s="20">
        <v>0.49</v>
      </c>
      <c r="G130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01" s="5">
        <v>4</v>
      </c>
      <c r="I1301" s="6">
        <v>777</v>
      </c>
      <c r="J1301" s="15">
        <f t="shared" si="20"/>
        <v>4661223</v>
      </c>
      <c r="K1301" s="15" t="str">
        <f>IF(Table1[[#This Row],[ACTUAL PRICE]]&lt;200, "&lt;200", IF(Table1[[#This Row],[ACTUAL PRICE]]&lt;=500, "200 - 500", "&gt;500"))</f>
        <v>&gt;500</v>
      </c>
      <c r="L1301" s="6">
        <f>Table1[[#This Row],[RATING]]*Table1[[#This Row],[RATING COUNT]]</f>
        <v>3108</v>
      </c>
      <c r="M1301" s="5" t="str">
        <f>IF(Table1[[#This Row],[DISCOUNT PERCENTAGE(%)]]&gt;=50%,"YES", "NO")</f>
        <v>NO</v>
      </c>
      <c r="N1301" s="12">
        <f>Table1[[#This Row],[ACTUAL PRICE]]-Table1[[#This Row],[DISCOUNTED PRICE]]/Table1[[#This Row],[ACTUAL PRICE]]*100</f>
        <v>5948.2970495082518</v>
      </c>
    </row>
    <row r="1302" spans="1:14" x14ac:dyDescent="0.25">
      <c r="A1302" s="5" t="s">
        <v>12512</v>
      </c>
      <c r="B1302" s="5" t="s">
        <v>14315</v>
      </c>
      <c r="C1302" s="5" t="s">
        <v>13085</v>
      </c>
      <c r="D1302" s="12">
        <v>1745</v>
      </c>
      <c r="E1302" s="12">
        <v>2400</v>
      </c>
      <c r="F1302" s="20">
        <v>0.27</v>
      </c>
      <c r="G130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02" s="5">
        <v>4.2</v>
      </c>
      <c r="I1302" s="6">
        <v>14160</v>
      </c>
      <c r="J1302" s="15">
        <f t="shared" si="20"/>
        <v>33984000</v>
      </c>
      <c r="K1302" s="15" t="str">
        <f>IF(Table1[[#This Row],[ACTUAL PRICE]]&lt;200, "&lt;200", IF(Table1[[#This Row],[ACTUAL PRICE]]&lt;=500, "200 - 500", "&gt;500"))</f>
        <v>&gt;500</v>
      </c>
      <c r="L1302" s="6">
        <f>Table1[[#This Row],[RATING]]*Table1[[#This Row],[RATING COUNT]]</f>
        <v>59472</v>
      </c>
      <c r="M1302" s="5" t="str">
        <f>IF(Table1[[#This Row],[DISCOUNT PERCENTAGE(%)]]&gt;=50%,"YES", "NO")</f>
        <v>NO</v>
      </c>
      <c r="N1302" s="12">
        <f>Table1[[#This Row],[ACTUAL PRICE]]-Table1[[#This Row],[DISCOUNTED PRICE]]/Table1[[#This Row],[ACTUAL PRICE]]*100</f>
        <v>2327.2916666666665</v>
      </c>
    </row>
    <row r="1303" spans="1:14" x14ac:dyDescent="0.25">
      <c r="A1303" s="5" t="s">
        <v>12522</v>
      </c>
      <c r="B1303" s="5" t="s">
        <v>14316</v>
      </c>
      <c r="C1303" s="5" t="s">
        <v>13085</v>
      </c>
      <c r="D1303" s="12">
        <v>3180</v>
      </c>
      <c r="E1303" s="12">
        <v>5295</v>
      </c>
      <c r="F1303" s="20">
        <v>0.4</v>
      </c>
      <c r="G130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03" s="5">
        <v>4.2</v>
      </c>
      <c r="I1303" s="6">
        <v>6919</v>
      </c>
      <c r="J1303" s="15">
        <f t="shared" si="20"/>
        <v>36636105</v>
      </c>
      <c r="K1303" s="15" t="str">
        <f>IF(Table1[[#This Row],[ACTUAL PRICE]]&lt;200, "&lt;200", IF(Table1[[#This Row],[ACTUAL PRICE]]&lt;=500, "200 - 500", "&gt;500"))</f>
        <v>&gt;500</v>
      </c>
      <c r="L1303" s="6">
        <f>Table1[[#This Row],[RATING]]*Table1[[#This Row],[RATING COUNT]]</f>
        <v>29059.800000000003</v>
      </c>
      <c r="M1303" s="5" t="str">
        <f>IF(Table1[[#This Row],[DISCOUNT PERCENTAGE(%)]]&gt;=50%,"YES", "NO")</f>
        <v>NO</v>
      </c>
      <c r="N1303" s="12">
        <f>Table1[[#This Row],[ACTUAL PRICE]]-Table1[[#This Row],[DISCOUNTED PRICE]]/Table1[[#This Row],[ACTUAL PRICE]]*100</f>
        <v>5234.9433427762042</v>
      </c>
    </row>
    <row r="1304" spans="1:14" x14ac:dyDescent="0.25">
      <c r="A1304" s="5" t="s">
        <v>12532</v>
      </c>
      <c r="B1304" s="5" t="s">
        <v>14317</v>
      </c>
      <c r="C1304" s="5" t="s">
        <v>13085</v>
      </c>
      <c r="D1304" s="12">
        <v>4999</v>
      </c>
      <c r="E1304" s="12">
        <v>24999</v>
      </c>
      <c r="F1304" s="20">
        <v>0.8</v>
      </c>
      <c r="G130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304" s="5">
        <v>4.5</v>
      </c>
      <c r="I1304" s="6">
        <v>287</v>
      </c>
      <c r="J1304" s="15">
        <f t="shared" si="20"/>
        <v>7174713</v>
      </c>
      <c r="K1304" s="15" t="str">
        <f>IF(Table1[[#This Row],[ACTUAL PRICE]]&lt;200, "&lt;200", IF(Table1[[#This Row],[ACTUAL PRICE]]&lt;=500, "200 - 500", "&gt;500"))</f>
        <v>&gt;500</v>
      </c>
      <c r="L1304" s="6">
        <f>Table1[[#This Row],[RATING]]*Table1[[#This Row],[RATING COUNT]]</f>
        <v>1291.5</v>
      </c>
      <c r="M1304" s="5" t="str">
        <f>IF(Table1[[#This Row],[DISCOUNT PERCENTAGE(%)]]&gt;=50%,"YES", "NO")</f>
        <v>YES</v>
      </c>
      <c r="N1304" s="12">
        <f>Table1[[#This Row],[ACTUAL PRICE]]-Table1[[#This Row],[DISCOUNTED PRICE]]/Table1[[#This Row],[ACTUAL PRICE]]*100</f>
        <v>24979.003200128005</v>
      </c>
    </row>
    <row r="1305" spans="1:14" x14ac:dyDescent="0.25">
      <c r="A1305" s="5" t="s">
        <v>12542</v>
      </c>
      <c r="B1305" s="5" t="s">
        <v>14318</v>
      </c>
      <c r="C1305" s="5" t="s">
        <v>13085</v>
      </c>
      <c r="D1305" s="12">
        <v>390</v>
      </c>
      <c r="E1305" s="12">
        <v>799</v>
      </c>
      <c r="F1305" s="20">
        <v>0.51</v>
      </c>
      <c r="G130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05" s="5">
        <v>3.8</v>
      </c>
      <c r="I1305" s="6">
        <v>287</v>
      </c>
      <c r="J1305" s="15">
        <f t="shared" si="20"/>
        <v>229313</v>
      </c>
      <c r="K1305" s="15" t="str">
        <f>IF(Table1[[#This Row],[ACTUAL PRICE]]&lt;200, "&lt;200", IF(Table1[[#This Row],[ACTUAL PRICE]]&lt;=500, "200 - 500", "&gt;500"))</f>
        <v>&gt;500</v>
      </c>
      <c r="L1305" s="6">
        <f>Table1[[#This Row],[RATING]]*Table1[[#This Row],[RATING COUNT]]</f>
        <v>1090.5999999999999</v>
      </c>
      <c r="M1305" s="5" t="str">
        <f>IF(Table1[[#This Row],[DISCOUNT PERCENTAGE(%)]]&gt;=50%,"YES", "NO")</f>
        <v>YES</v>
      </c>
      <c r="N1305" s="12">
        <f>Table1[[#This Row],[ACTUAL PRICE]]-Table1[[#This Row],[DISCOUNTED PRICE]]/Table1[[#This Row],[ACTUAL PRICE]]*100</f>
        <v>750.18898623279097</v>
      </c>
    </row>
    <row r="1306" spans="1:14" x14ac:dyDescent="0.25">
      <c r="A1306" s="5" t="s">
        <v>12552</v>
      </c>
      <c r="B1306" s="5" t="s">
        <v>14319</v>
      </c>
      <c r="C1306" s="5" t="s">
        <v>13085</v>
      </c>
      <c r="D1306" s="12">
        <v>1999</v>
      </c>
      <c r="E1306" s="12">
        <v>2999</v>
      </c>
      <c r="F1306" s="20">
        <v>0.33</v>
      </c>
      <c r="G130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06" s="5">
        <v>4.4000000000000004</v>
      </c>
      <c r="I1306" s="6">
        <v>388</v>
      </c>
      <c r="J1306" s="15">
        <f t="shared" si="20"/>
        <v>1163612</v>
      </c>
      <c r="K1306" s="15" t="str">
        <f>IF(Table1[[#This Row],[ACTUAL PRICE]]&lt;200, "&lt;200", IF(Table1[[#This Row],[ACTUAL PRICE]]&lt;=500, "200 - 500", "&gt;500"))</f>
        <v>&gt;500</v>
      </c>
      <c r="L1306" s="6">
        <f>Table1[[#This Row],[RATING]]*Table1[[#This Row],[RATING COUNT]]</f>
        <v>1707.2</v>
      </c>
      <c r="M1306" s="5" t="str">
        <f>IF(Table1[[#This Row],[DISCOUNT PERCENTAGE(%)]]&gt;=50%,"YES", "NO")</f>
        <v>NO</v>
      </c>
      <c r="N1306" s="12">
        <f>Table1[[#This Row],[ACTUAL PRICE]]-Table1[[#This Row],[DISCOUNTED PRICE]]/Table1[[#This Row],[ACTUAL PRICE]]*100</f>
        <v>2932.344448149383</v>
      </c>
    </row>
    <row r="1307" spans="1:14" x14ac:dyDescent="0.25">
      <c r="A1307" s="5" t="s">
        <v>12563</v>
      </c>
      <c r="B1307" s="5" t="s">
        <v>14320</v>
      </c>
      <c r="C1307" s="5" t="s">
        <v>13085</v>
      </c>
      <c r="D1307" s="12">
        <v>1624</v>
      </c>
      <c r="E1307" s="12">
        <v>2495</v>
      </c>
      <c r="F1307" s="20">
        <v>0.35</v>
      </c>
      <c r="G130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07" s="5">
        <v>4.0999999999999996</v>
      </c>
      <c r="I1307" s="6">
        <v>827</v>
      </c>
      <c r="J1307" s="15">
        <f t="shared" si="20"/>
        <v>2063365</v>
      </c>
      <c r="K1307" s="15" t="str">
        <f>IF(Table1[[#This Row],[ACTUAL PRICE]]&lt;200, "&lt;200", IF(Table1[[#This Row],[ACTUAL PRICE]]&lt;=500, "200 - 500", "&gt;500"))</f>
        <v>&gt;500</v>
      </c>
      <c r="L1307" s="6">
        <f>Table1[[#This Row],[RATING]]*Table1[[#This Row],[RATING COUNT]]</f>
        <v>3390.7</v>
      </c>
      <c r="M1307" s="5" t="str">
        <f>IF(Table1[[#This Row],[DISCOUNT PERCENTAGE(%)]]&gt;=50%,"YES", "NO")</f>
        <v>NO</v>
      </c>
      <c r="N1307" s="12">
        <f>Table1[[#This Row],[ACTUAL PRICE]]-Table1[[#This Row],[DISCOUNTED PRICE]]/Table1[[#This Row],[ACTUAL PRICE]]*100</f>
        <v>2429.9098196392788</v>
      </c>
    </row>
    <row r="1308" spans="1:14" x14ac:dyDescent="0.25">
      <c r="A1308" s="5" t="s">
        <v>12573</v>
      </c>
      <c r="B1308" s="5" t="s">
        <v>14321</v>
      </c>
      <c r="C1308" s="5" t="s">
        <v>13085</v>
      </c>
      <c r="D1308" s="12">
        <v>184</v>
      </c>
      <c r="E1308" s="12">
        <v>450</v>
      </c>
      <c r="F1308" s="20">
        <v>0.59</v>
      </c>
      <c r="G130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08" s="5">
        <v>4.2</v>
      </c>
      <c r="I1308" s="6">
        <v>4971</v>
      </c>
      <c r="J1308" s="15">
        <f t="shared" si="20"/>
        <v>2236950</v>
      </c>
      <c r="K1308" s="15" t="str">
        <f>IF(Table1[[#This Row],[ACTUAL PRICE]]&lt;200, "&lt;200", IF(Table1[[#This Row],[ACTUAL PRICE]]&lt;=500, "200 - 500", "&gt;500"))</f>
        <v>200 - 500</v>
      </c>
      <c r="L1308" s="6">
        <f>Table1[[#This Row],[RATING]]*Table1[[#This Row],[RATING COUNT]]</f>
        <v>20878.2</v>
      </c>
      <c r="M1308" s="5" t="str">
        <f>IF(Table1[[#This Row],[DISCOUNT PERCENTAGE(%)]]&gt;=50%,"YES", "NO")</f>
        <v>YES</v>
      </c>
      <c r="N1308" s="12">
        <f>Table1[[#This Row],[ACTUAL PRICE]]-Table1[[#This Row],[DISCOUNTED PRICE]]/Table1[[#This Row],[ACTUAL PRICE]]*100</f>
        <v>409.11111111111109</v>
      </c>
    </row>
    <row r="1309" spans="1:14" x14ac:dyDescent="0.25">
      <c r="A1309" s="5" t="s">
        <v>12583</v>
      </c>
      <c r="B1309" s="5" t="s">
        <v>14048</v>
      </c>
      <c r="C1309" s="5" t="s">
        <v>13085</v>
      </c>
      <c r="D1309" s="12">
        <v>445</v>
      </c>
      <c r="E1309" s="12">
        <v>999</v>
      </c>
      <c r="F1309" s="20">
        <v>0.55000000000000004</v>
      </c>
      <c r="G130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09" s="5">
        <v>4.3</v>
      </c>
      <c r="I1309" s="6">
        <v>229</v>
      </c>
      <c r="J1309" s="15">
        <f t="shared" si="20"/>
        <v>228771</v>
      </c>
      <c r="K1309" s="15" t="str">
        <f>IF(Table1[[#This Row],[ACTUAL PRICE]]&lt;200, "&lt;200", IF(Table1[[#This Row],[ACTUAL PRICE]]&lt;=500, "200 - 500", "&gt;500"))</f>
        <v>&gt;500</v>
      </c>
      <c r="L1309" s="6">
        <f>Table1[[#This Row],[RATING]]*Table1[[#This Row],[RATING COUNT]]</f>
        <v>984.69999999999993</v>
      </c>
      <c r="M1309" s="5" t="str">
        <f>IF(Table1[[#This Row],[DISCOUNT PERCENTAGE(%)]]&gt;=50%,"YES", "NO")</f>
        <v>YES</v>
      </c>
      <c r="N1309" s="12">
        <f>Table1[[#This Row],[ACTUAL PRICE]]-Table1[[#This Row],[DISCOUNTED PRICE]]/Table1[[#This Row],[ACTUAL PRICE]]*100</f>
        <v>954.45545545545542</v>
      </c>
    </row>
    <row r="1310" spans="1:14" x14ac:dyDescent="0.25">
      <c r="A1310" s="5" t="s">
        <v>12593</v>
      </c>
      <c r="B1310" s="5" t="s">
        <v>14322</v>
      </c>
      <c r="C1310" s="5" t="s">
        <v>13085</v>
      </c>
      <c r="D1310" s="12">
        <v>699</v>
      </c>
      <c r="E1310" s="12">
        <v>1690</v>
      </c>
      <c r="F1310" s="20">
        <v>0.59</v>
      </c>
      <c r="G131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10" s="5">
        <v>4.0999999999999996</v>
      </c>
      <c r="I1310" s="6">
        <v>3524</v>
      </c>
      <c r="J1310" s="15">
        <f t="shared" si="20"/>
        <v>5955560</v>
      </c>
      <c r="K1310" s="15" t="str">
        <f>IF(Table1[[#This Row],[ACTUAL PRICE]]&lt;200, "&lt;200", IF(Table1[[#This Row],[ACTUAL PRICE]]&lt;=500, "200 - 500", "&gt;500"))</f>
        <v>&gt;500</v>
      </c>
      <c r="L1310" s="6">
        <f>Table1[[#This Row],[RATING]]*Table1[[#This Row],[RATING COUNT]]</f>
        <v>14448.4</v>
      </c>
      <c r="M1310" s="5" t="str">
        <f>IF(Table1[[#This Row],[DISCOUNT PERCENTAGE(%)]]&gt;=50%,"YES", "NO")</f>
        <v>YES</v>
      </c>
      <c r="N1310" s="12">
        <f>Table1[[#This Row],[ACTUAL PRICE]]-Table1[[#This Row],[DISCOUNTED PRICE]]/Table1[[#This Row],[ACTUAL PRICE]]*100</f>
        <v>1648.6390532544378</v>
      </c>
    </row>
    <row r="1311" spans="1:14" x14ac:dyDescent="0.25">
      <c r="A1311" s="5" t="s">
        <v>12604</v>
      </c>
      <c r="B1311" s="5" t="s">
        <v>14323</v>
      </c>
      <c r="C1311" s="5" t="s">
        <v>13085</v>
      </c>
      <c r="D1311" s="12">
        <v>1601</v>
      </c>
      <c r="E1311" s="12">
        <v>3890</v>
      </c>
      <c r="F1311" s="20">
        <v>0.59</v>
      </c>
      <c r="G131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11" s="5">
        <v>4.2</v>
      </c>
      <c r="I1311" s="6">
        <v>156</v>
      </c>
      <c r="J1311" s="15">
        <f t="shared" si="20"/>
        <v>606840</v>
      </c>
      <c r="K1311" s="15" t="str">
        <f>IF(Table1[[#This Row],[ACTUAL PRICE]]&lt;200, "&lt;200", IF(Table1[[#This Row],[ACTUAL PRICE]]&lt;=500, "200 - 500", "&gt;500"))</f>
        <v>&gt;500</v>
      </c>
      <c r="L1311" s="6">
        <f>Table1[[#This Row],[RATING]]*Table1[[#This Row],[RATING COUNT]]</f>
        <v>655.20000000000005</v>
      </c>
      <c r="M1311" s="5" t="str">
        <f>IF(Table1[[#This Row],[DISCOUNT PERCENTAGE(%)]]&gt;=50%,"YES", "NO")</f>
        <v>YES</v>
      </c>
      <c r="N1311" s="12">
        <f>Table1[[#This Row],[ACTUAL PRICE]]-Table1[[#This Row],[DISCOUNTED PRICE]]/Table1[[#This Row],[ACTUAL PRICE]]*100</f>
        <v>3848.8431876606683</v>
      </c>
    </row>
    <row r="1312" spans="1:14" x14ac:dyDescent="0.25">
      <c r="A1312" s="5" t="s">
        <v>12614</v>
      </c>
      <c r="B1312" s="5" t="s">
        <v>14324</v>
      </c>
      <c r="C1312" s="5" t="s">
        <v>13085</v>
      </c>
      <c r="D1312" s="12">
        <v>231</v>
      </c>
      <c r="E1312" s="12">
        <v>260</v>
      </c>
      <c r="F1312" s="20">
        <v>0.11</v>
      </c>
      <c r="G131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312" s="5">
        <v>4.0999999999999996</v>
      </c>
      <c r="I1312" s="6">
        <v>490</v>
      </c>
      <c r="J1312" s="15">
        <f t="shared" si="20"/>
        <v>127400</v>
      </c>
      <c r="K1312" s="15" t="str">
        <f>IF(Table1[[#This Row],[ACTUAL PRICE]]&lt;200, "&lt;200", IF(Table1[[#This Row],[ACTUAL PRICE]]&lt;=500, "200 - 500", "&gt;500"))</f>
        <v>200 - 500</v>
      </c>
      <c r="L1312" s="6">
        <f>Table1[[#This Row],[RATING]]*Table1[[#This Row],[RATING COUNT]]</f>
        <v>2008.9999999999998</v>
      </c>
      <c r="M1312" s="5" t="str">
        <f>IF(Table1[[#This Row],[DISCOUNT PERCENTAGE(%)]]&gt;=50%,"YES", "NO")</f>
        <v>NO</v>
      </c>
      <c r="N1312" s="12">
        <f>Table1[[#This Row],[ACTUAL PRICE]]-Table1[[#This Row],[DISCOUNTED PRICE]]/Table1[[#This Row],[ACTUAL PRICE]]*100</f>
        <v>171.15384615384616</v>
      </c>
    </row>
    <row r="1313" spans="1:14" x14ac:dyDescent="0.25">
      <c r="A1313" s="5" t="s">
        <v>12623</v>
      </c>
      <c r="B1313" s="5" t="s">
        <v>14325</v>
      </c>
      <c r="C1313" s="5" t="s">
        <v>13085</v>
      </c>
      <c r="D1313" s="12">
        <v>369</v>
      </c>
      <c r="E1313" s="12">
        <v>599</v>
      </c>
      <c r="F1313" s="20">
        <v>0.38</v>
      </c>
      <c r="G131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13" s="5">
        <v>3.9</v>
      </c>
      <c r="I1313" s="6">
        <v>82</v>
      </c>
      <c r="J1313" s="15">
        <f t="shared" si="20"/>
        <v>49118</v>
      </c>
      <c r="K1313" s="15" t="str">
        <f>IF(Table1[[#This Row],[ACTUAL PRICE]]&lt;200, "&lt;200", IF(Table1[[#This Row],[ACTUAL PRICE]]&lt;=500, "200 - 500", "&gt;500"))</f>
        <v>&gt;500</v>
      </c>
      <c r="L1313" s="6">
        <f>Table1[[#This Row],[RATING]]*Table1[[#This Row],[RATING COUNT]]</f>
        <v>319.8</v>
      </c>
      <c r="M1313" s="5" t="str">
        <f>IF(Table1[[#This Row],[DISCOUNT PERCENTAGE(%)]]&gt;=50%,"YES", "NO")</f>
        <v>NO</v>
      </c>
      <c r="N1313" s="12">
        <f>Table1[[#This Row],[ACTUAL PRICE]]-Table1[[#This Row],[DISCOUNTED PRICE]]/Table1[[#This Row],[ACTUAL PRICE]]*100</f>
        <v>537.39732888146909</v>
      </c>
    </row>
    <row r="1314" spans="1:14" x14ac:dyDescent="0.25">
      <c r="A1314" s="5" t="s">
        <v>12633</v>
      </c>
      <c r="B1314" s="5" t="s">
        <v>14326</v>
      </c>
      <c r="C1314" s="5" t="s">
        <v>13085</v>
      </c>
      <c r="D1314" s="12">
        <v>809</v>
      </c>
      <c r="E1314" s="12">
        <v>1950</v>
      </c>
      <c r="F1314" s="20">
        <v>0.59</v>
      </c>
      <c r="G131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14" s="5">
        <v>3.9</v>
      </c>
      <c r="I1314" s="6">
        <v>710</v>
      </c>
      <c r="J1314" s="15">
        <f t="shared" si="20"/>
        <v>1384500</v>
      </c>
      <c r="K1314" s="15" t="str">
        <f>IF(Table1[[#This Row],[ACTUAL PRICE]]&lt;200, "&lt;200", IF(Table1[[#This Row],[ACTUAL PRICE]]&lt;=500, "200 - 500", "&gt;500"))</f>
        <v>&gt;500</v>
      </c>
      <c r="L1314" s="6">
        <f>Table1[[#This Row],[RATING]]*Table1[[#This Row],[RATING COUNT]]</f>
        <v>2769</v>
      </c>
      <c r="M1314" s="5" t="str">
        <f>IF(Table1[[#This Row],[DISCOUNT PERCENTAGE(%)]]&gt;=50%,"YES", "NO")</f>
        <v>YES</v>
      </c>
      <c r="N1314" s="12">
        <f>Table1[[#This Row],[ACTUAL PRICE]]-Table1[[#This Row],[DISCOUNTED PRICE]]/Table1[[#This Row],[ACTUAL PRICE]]*100</f>
        <v>1908.5128205128206</v>
      </c>
    </row>
    <row r="1315" spans="1:14" x14ac:dyDescent="0.25">
      <c r="A1315" s="5" t="s">
        <v>12643</v>
      </c>
      <c r="B1315" s="5" t="s">
        <v>14327</v>
      </c>
      <c r="C1315" s="5" t="s">
        <v>13085</v>
      </c>
      <c r="D1315" s="12">
        <v>1199</v>
      </c>
      <c r="E1315" s="12">
        <v>2990</v>
      </c>
      <c r="F1315" s="20">
        <v>0.6</v>
      </c>
      <c r="G131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15" s="5">
        <v>3.8</v>
      </c>
      <c r="I1315" s="6">
        <v>133</v>
      </c>
      <c r="J1315" s="15">
        <f t="shared" si="20"/>
        <v>397670</v>
      </c>
      <c r="K1315" s="15" t="str">
        <f>IF(Table1[[#This Row],[ACTUAL PRICE]]&lt;200, "&lt;200", IF(Table1[[#This Row],[ACTUAL PRICE]]&lt;=500, "200 - 500", "&gt;500"))</f>
        <v>&gt;500</v>
      </c>
      <c r="L1315" s="6">
        <f>Table1[[#This Row],[RATING]]*Table1[[#This Row],[RATING COUNT]]</f>
        <v>505.4</v>
      </c>
      <c r="M1315" s="5" t="str">
        <f>IF(Table1[[#This Row],[DISCOUNT PERCENTAGE(%)]]&gt;=50%,"YES", "NO")</f>
        <v>YES</v>
      </c>
      <c r="N1315" s="12">
        <f>Table1[[#This Row],[ACTUAL PRICE]]-Table1[[#This Row],[DISCOUNTED PRICE]]/Table1[[#This Row],[ACTUAL PRICE]]*100</f>
        <v>2949.8996655518395</v>
      </c>
    </row>
    <row r="1316" spans="1:14" x14ac:dyDescent="0.25">
      <c r="A1316" s="5" t="s">
        <v>12653</v>
      </c>
      <c r="B1316" s="5" t="s">
        <v>14328</v>
      </c>
      <c r="C1316" s="5" t="s">
        <v>13085</v>
      </c>
      <c r="D1316" s="12">
        <v>6120</v>
      </c>
      <c r="E1316" s="12">
        <v>8073</v>
      </c>
      <c r="F1316" s="20">
        <v>0.24</v>
      </c>
      <c r="G131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16" s="5">
        <v>4.5999999999999996</v>
      </c>
      <c r="I1316" s="6">
        <v>2751</v>
      </c>
      <c r="J1316" s="15">
        <f t="shared" si="20"/>
        <v>22208823</v>
      </c>
      <c r="K1316" s="15" t="str">
        <f>IF(Table1[[#This Row],[ACTUAL PRICE]]&lt;200, "&lt;200", IF(Table1[[#This Row],[ACTUAL PRICE]]&lt;=500, "200 - 500", "&gt;500"))</f>
        <v>&gt;500</v>
      </c>
      <c r="L1316" s="6">
        <f>Table1[[#This Row],[RATING]]*Table1[[#This Row],[RATING COUNT]]</f>
        <v>12654.599999999999</v>
      </c>
      <c r="M1316" s="5" t="str">
        <f>IF(Table1[[#This Row],[DISCOUNT PERCENTAGE(%)]]&gt;=50%,"YES", "NO")</f>
        <v>NO</v>
      </c>
      <c r="N1316" s="12">
        <f>Table1[[#This Row],[ACTUAL PRICE]]-Table1[[#This Row],[DISCOUNTED PRICE]]/Table1[[#This Row],[ACTUAL PRICE]]*100</f>
        <v>7997.1917502787064</v>
      </c>
    </row>
    <row r="1317" spans="1:14" x14ac:dyDescent="0.25">
      <c r="A1317" s="5" t="s">
        <v>12663</v>
      </c>
      <c r="B1317" s="5" t="s">
        <v>14329</v>
      </c>
      <c r="C1317" s="5" t="s">
        <v>13085</v>
      </c>
      <c r="D1317" s="12">
        <v>1799</v>
      </c>
      <c r="E1317" s="12">
        <v>2599</v>
      </c>
      <c r="F1317" s="20">
        <v>0.31</v>
      </c>
      <c r="G131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17" s="5">
        <v>3.6</v>
      </c>
      <c r="I1317" s="6">
        <v>771</v>
      </c>
      <c r="J1317" s="15">
        <f t="shared" si="20"/>
        <v>2003829</v>
      </c>
      <c r="K1317" s="15" t="str">
        <f>IF(Table1[[#This Row],[ACTUAL PRICE]]&lt;200, "&lt;200", IF(Table1[[#This Row],[ACTUAL PRICE]]&lt;=500, "200 - 500", "&gt;500"))</f>
        <v>&gt;500</v>
      </c>
      <c r="L1317" s="6">
        <f>Table1[[#This Row],[RATING]]*Table1[[#This Row],[RATING COUNT]]</f>
        <v>2775.6</v>
      </c>
      <c r="M1317" s="5" t="str">
        <f>IF(Table1[[#This Row],[DISCOUNT PERCENTAGE(%)]]&gt;=50%,"YES", "NO")</f>
        <v>NO</v>
      </c>
      <c r="N1317" s="12">
        <f>Table1[[#This Row],[ACTUAL PRICE]]-Table1[[#This Row],[DISCOUNTED PRICE]]/Table1[[#This Row],[ACTUAL PRICE]]*100</f>
        <v>2529.7810696421702</v>
      </c>
    </row>
    <row r="1318" spans="1:14" x14ac:dyDescent="0.25">
      <c r="A1318" s="5" t="s">
        <v>12673</v>
      </c>
      <c r="B1318" s="5" t="s">
        <v>14330</v>
      </c>
      <c r="C1318" s="5" t="s">
        <v>13085</v>
      </c>
      <c r="D1318" s="12">
        <v>18999</v>
      </c>
      <c r="E1318" s="12">
        <v>29999</v>
      </c>
      <c r="F1318" s="20">
        <v>0.37</v>
      </c>
      <c r="G131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18" s="5">
        <v>4.0999999999999996</v>
      </c>
      <c r="I1318" s="6">
        <v>2536</v>
      </c>
      <c r="J1318" s="15">
        <f t="shared" si="20"/>
        <v>76077464</v>
      </c>
      <c r="K1318" s="15" t="str">
        <f>IF(Table1[[#This Row],[ACTUAL PRICE]]&lt;200, "&lt;200", IF(Table1[[#This Row],[ACTUAL PRICE]]&lt;=500, "200 - 500", "&gt;500"))</f>
        <v>&gt;500</v>
      </c>
      <c r="L1318" s="6">
        <f>Table1[[#This Row],[RATING]]*Table1[[#This Row],[RATING COUNT]]</f>
        <v>10397.599999999999</v>
      </c>
      <c r="M1318" s="5" t="str">
        <f>IF(Table1[[#This Row],[DISCOUNT PERCENTAGE(%)]]&gt;=50%,"YES", "NO")</f>
        <v>NO</v>
      </c>
      <c r="N1318" s="12">
        <f>Table1[[#This Row],[ACTUAL PRICE]]-Table1[[#This Row],[DISCOUNTED PRICE]]/Table1[[#This Row],[ACTUAL PRICE]]*100</f>
        <v>29935.667888929631</v>
      </c>
    </row>
    <row r="1319" spans="1:14" x14ac:dyDescent="0.25">
      <c r="A1319" s="5" t="s">
        <v>12683</v>
      </c>
      <c r="B1319" s="5" t="s">
        <v>14331</v>
      </c>
      <c r="C1319" s="5" t="s">
        <v>13085</v>
      </c>
      <c r="D1319" s="12">
        <v>1999</v>
      </c>
      <c r="E1319" s="12">
        <v>2360</v>
      </c>
      <c r="F1319" s="20">
        <v>0.15</v>
      </c>
      <c r="G131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319" s="5">
        <v>4.2</v>
      </c>
      <c r="I1319" s="6">
        <v>7801</v>
      </c>
      <c r="J1319" s="15">
        <f t="shared" si="20"/>
        <v>18410360</v>
      </c>
      <c r="K1319" s="15" t="str">
        <f>IF(Table1[[#This Row],[ACTUAL PRICE]]&lt;200, "&lt;200", IF(Table1[[#This Row],[ACTUAL PRICE]]&lt;=500, "200 - 500", "&gt;500"))</f>
        <v>&gt;500</v>
      </c>
      <c r="L1319" s="6">
        <f>Table1[[#This Row],[RATING]]*Table1[[#This Row],[RATING COUNT]]</f>
        <v>32764.2</v>
      </c>
      <c r="M1319" s="5" t="str">
        <f>IF(Table1[[#This Row],[DISCOUNT PERCENTAGE(%)]]&gt;=50%,"YES", "NO")</f>
        <v>NO</v>
      </c>
      <c r="N1319" s="12">
        <f>Table1[[#This Row],[ACTUAL PRICE]]-Table1[[#This Row],[DISCOUNTED PRICE]]/Table1[[#This Row],[ACTUAL PRICE]]*100</f>
        <v>2275.2966101694915</v>
      </c>
    </row>
    <row r="1320" spans="1:14" x14ac:dyDescent="0.25">
      <c r="A1320" s="5" t="s">
        <v>12693</v>
      </c>
      <c r="B1320" s="5" t="s">
        <v>14332</v>
      </c>
      <c r="C1320" s="5" t="s">
        <v>13085</v>
      </c>
      <c r="D1320" s="12">
        <v>5999</v>
      </c>
      <c r="E1320" s="12">
        <v>11495</v>
      </c>
      <c r="F1320" s="20">
        <v>0.48</v>
      </c>
      <c r="G132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20" s="5">
        <v>4.3</v>
      </c>
      <c r="I1320" s="6">
        <v>534</v>
      </c>
      <c r="J1320" s="15">
        <f t="shared" si="20"/>
        <v>6138330</v>
      </c>
      <c r="K1320" s="15" t="str">
        <f>IF(Table1[[#This Row],[ACTUAL PRICE]]&lt;200, "&lt;200", IF(Table1[[#This Row],[ACTUAL PRICE]]&lt;=500, "200 - 500", "&gt;500"))</f>
        <v>&gt;500</v>
      </c>
      <c r="L1320" s="6">
        <f>Table1[[#This Row],[RATING]]*Table1[[#This Row],[RATING COUNT]]</f>
        <v>2296.1999999999998</v>
      </c>
      <c r="M1320" s="5" t="str">
        <f>IF(Table1[[#This Row],[DISCOUNT PERCENTAGE(%)]]&gt;=50%,"YES", "NO")</f>
        <v>NO</v>
      </c>
      <c r="N1320" s="12">
        <f>Table1[[#This Row],[ACTUAL PRICE]]-Table1[[#This Row],[DISCOUNTED PRICE]]/Table1[[#This Row],[ACTUAL PRICE]]*100</f>
        <v>11442.812092214006</v>
      </c>
    </row>
    <row r="1321" spans="1:14" x14ac:dyDescent="0.25">
      <c r="A1321" s="5" t="s">
        <v>12704</v>
      </c>
      <c r="B1321" s="5" t="s">
        <v>14333</v>
      </c>
      <c r="C1321" s="5" t="s">
        <v>13085</v>
      </c>
      <c r="D1321" s="12">
        <v>2599</v>
      </c>
      <c r="E1321" s="12">
        <v>4780</v>
      </c>
      <c r="F1321" s="20">
        <v>0.46</v>
      </c>
      <c r="G132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21" s="5">
        <v>3.9</v>
      </c>
      <c r="I1321" s="6">
        <v>898</v>
      </c>
      <c r="J1321" s="15">
        <f t="shared" si="20"/>
        <v>4292440</v>
      </c>
      <c r="K1321" s="15" t="str">
        <f>IF(Table1[[#This Row],[ACTUAL PRICE]]&lt;200, "&lt;200", IF(Table1[[#This Row],[ACTUAL PRICE]]&lt;=500, "200 - 500", "&gt;500"))</f>
        <v>&gt;500</v>
      </c>
      <c r="L1321" s="6">
        <f>Table1[[#This Row],[RATING]]*Table1[[#This Row],[RATING COUNT]]</f>
        <v>3502.2</v>
      </c>
      <c r="M1321" s="5" t="str">
        <f>IF(Table1[[#This Row],[DISCOUNT PERCENTAGE(%)]]&gt;=50%,"YES", "NO")</f>
        <v>NO</v>
      </c>
      <c r="N1321" s="12">
        <f>Table1[[#This Row],[ACTUAL PRICE]]-Table1[[#This Row],[DISCOUNTED PRICE]]/Table1[[#This Row],[ACTUAL PRICE]]*100</f>
        <v>4725.6276150627618</v>
      </c>
    </row>
    <row r="1322" spans="1:14" x14ac:dyDescent="0.25">
      <c r="A1322" s="5" t="s">
        <v>12714</v>
      </c>
      <c r="B1322" s="5" t="s">
        <v>14334</v>
      </c>
      <c r="C1322" s="5" t="s">
        <v>13085</v>
      </c>
      <c r="D1322" s="12">
        <v>1199</v>
      </c>
      <c r="E1322" s="12">
        <v>2400</v>
      </c>
      <c r="F1322" s="20">
        <v>0.5</v>
      </c>
      <c r="G132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22" s="5">
        <v>3.9</v>
      </c>
      <c r="I1322" s="6">
        <v>1202</v>
      </c>
      <c r="J1322" s="15">
        <f t="shared" si="20"/>
        <v>2884800</v>
      </c>
      <c r="K1322" s="15" t="str">
        <f>IF(Table1[[#This Row],[ACTUAL PRICE]]&lt;200, "&lt;200", IF(Table1[[#This Row],[ACTUAL PRICE]]&lt;=500, "200 - 500", "&gt;500"))</f>
        <v>&gt;500</v>
      </c>
      <c r="L1322" s="6">
        <f>Table1[[#This Row],[RATING]]*Table1[[#This Row],[RATING COUNT]]</f>
        <v>4687.8</v>
      </c>
      <c r="M1322" s="5" t="str">
        <f>IF(Table1[[#This Row],[DISCOUNT PERCENTAGE(%)]]&gt;=50%,"YES", "NO")</f>
        <v>YES</v>
      </c>
      <c r="N1322" s="12">
        <f>Table1[[#This Row],[ACTUAL PRICE]]-Table1[[#This Row],[DISCOUNTED PRICE]]/Table1[[#This Row],[ACTUAL PRICE]]*100</f>
        <v>2350.0416666666665</v>
      </c>
    </row>
    <row r="1323" spans="1:14" x14ac:dyDescent="0.25">
      <c r="A1323" s="5" t="s">
        <v>12724</v>
      </c>
      <c r="B1323" s="5" t="s">
        <v>14335</v>
      </c>
      <c r="C1323" s="5" t="s">
        <v>13085</v>
      </c>
      <c r="D1323" s="12">
        <v>219</v>
      </c>
      <c r="E1323" s="12">
        <v>249</v>
      </c>
      <c r="F1323" s="20">
        <v>0.12</v>
      </c>
      <c r="G132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323" s="5">
        <v>4</v>
      </c>
      <c r="I1323" s="6">
        <v>1108</v>
      </c>
      <c r="J1323" s="15">
        <f t="shared" si="20"/>
        <v>275892</v>
      </c>
      <c r="K1323" s="15" t="str">
        <f>IF(Table1[[#This Row],[ACTUAL PRICE]]&lt;200, "&lt;200", IF(Table1[[#This Row],[ACTUAL PRICE]]&lt;=500, "200 - 500", "&gt;500"))</f>
        <v>200 - 500</v>
      </c>
      <c r="L1323" s="6">
        <f>Table1[[#This Row],[RATING]]*Table1[[#This Row],[RATING COUNT]]</f>
        <v>4432</v>
      </c>
      <c r="M1323" s="5" t="str">
        <f>IF(Table1[[#This Row],[DISCOUNT PERCENTAGE(%)]]&gt;=50%,"YES", "NO")</f>
        <v>NO</v>
      </c>
      <c r="N1323" s="12">
        <f>Table1[[#This Row],[ACTUAL PRICE]]-Table1[[#This Row],[DISCOUNTED PRICE]]/Table1[[#This Row],[ACTUAL PRICE]]*100</f>
        <v>161.04819277108436</v>
      </c>
    </row>
    <row r="1324" spans="1:14" x14ac:dyDescent="0.25">
      <c r="A1324" s="5" t="s">
        <v>12734</v>
      </c>
      <c r="B1324" s="5" t="s">
        <v>14336</v>
      </c>
      <c r="C1324" s="5" t="s">
        <v>13085</v>
      </c>
      <c r="D1324" s="12">
        <v>799</v>
      </c>
      <c r="E1324" s="12">
        <v>1199</v>
      </c>
      <c r="F1324" s="20">
        <v>0.33</v>
      </c>
      <c r="G132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24" s="5">
        <v>4.4000000000000004</v>
      </c>
      <c r="I1324" s="6">
        <v>17</v>
      </c>
      <c r="J1324" s="15">
        <f t="shared" si="20"/>
        <v>20383</v>
      </c>
      <c r="K1324" s="15" t="str">
        <f>IF(Table1[[#This Row],[ACTUAL PRICE]]&lt;200, "&lt;200", IF(Table1[[#This Row],[ACTUAL PRICE]]&lt;=500, "200 - 500", "&gt;500"))</f>
        <v>&gt;500</v>
      </c>
      <c r="L1324" s="6">
        <f>Table1[[#This Row],[RATING]]*Table1[[#This Row],[RATING COUNT]]</f>
        <v>74.800000000000011</v>
      </c>
      <c r="M1324" s="5" t="str">
        <f>IF(Table1[[#This Row],[DISCOUNT PERCENTAGE(%)]]&gt;=50%,"YES", "NO")</f>
        <v>NO</v>
      </c>
      <c r="N1324" s="12">
        <f>Table1[[#This Row],[ACTUAL PRICE]]-Table1[[#This Row],[DISCOUNTED PRICE]]/Table1[[#This Row],[ACTUAL PRICE]]*100</f>
        <v>1132.3611342785655</v>
      </c>
    </row>
    <row r="1325" spans="1:14" x14ac:dyDescent="0.25">
      <c r="A1325" s="5" t="s">
        <v>12742</v>
      </c>
      <c r="B1325" s="5" t="s">
        <v>14337</v>
      </c>
      <c r="C1325" s="5" t="s">
        <v>13085</v>
      </c>
      <c r="D1325" s="12">
        <v>6199</v>
      </c>
      <c r="E1325" s="12">
        <v>10999</v>
      </c>
      <c r="F1325" s="20">
        <v>0.44</v>
      </c>
      <c r="G132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25" s="5">
        <v>4.2</v>
      </c>
      <c r="I1325" s="6">
        <v>10429</v>
      </c>
      <c r="J1325" s="15">
        <f t="shared" si="20"/>
        <v>114708571</v>
      </c>
      <c r="K1325" s="15" t="str">
        <f>IF(Table1[[#This Row],[ACTUAL PRICE]]&lt;200, "&lt;200", IF(Table1[[#This Row],[ACTUAL PRICE]]&lt;=500, "200 - 500", "&gt;500"))</f>
        <v>&gt;500</v>
      </c>
      <c r="L1325" s="6">
        <f>Table1[[#This Row],[RATING]]*Table1[[#This Row],[RATING COUNT]]</f>
        <v>43801.8</v>
      </c>
      <c r="M1325" s="5" t="str">
        <f>IF(Table1[[#This Row],[DISCOUNT PERCENTAGE(%)]]&gt;=50%,"YES", "NO")</f>
        <v>NO</v>
      </c>
      <c r="N1325" s="12">
        <f>Table1[[#This Row],[ACTUAL PRICE]]-Table1[[#This Row],[DISCOUNTED PRICE]]/Table1[[#This Row],[ACTUAL PRICE]]*100</f>
        <v>10942.640330939177</v>
      </c>
    </row>
    <row r="1326" spans="1:14" x14ac:dyDescent="0.25">
      <c r="A1326" s="5" t="s">
        <v>12752</v>
      </c>
      <c r="B1326" s="5" t="s">
        <v>14338</v>
      </c>
      <c r="C1326" s="5" t="s">
        <v>13085</v>
      </c>
      <c r="D1326" s="12">
        <v>6790</v>
      </c>
      <c r="E1326" s="12">
        <v>10995</v>
      </c>
      <c r="F1326" s="20">
        <v>0.38</v>
      </c>
      <c r="G132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26" s="5">
        <v>4.5</v>
      </c>
      <c r="I1326" s="6">
        <v>3192</v>
      </c>
      <c r="J1326" s="15">
        <f t="shared" si="20"/>
        <v>35096040</v>
      </c>
      <c r="K1326" s="15" t="str">
        <f>IF(Table1[[#This Row],[ACTUAL PRICE]]&lt;200, "&lt;200", IF(Table1[[#This Row],[ACTUAL PRICE]]&lt;=500, "200 - 500", "&gt;500"))</f>
        <v>&gt;500</v>
      </c>
      <c r="L1326" s="6">
        <f>Table1[[#This Row],[RATING]]*Table1[[#This Row],[RATING COUNT]]</f>
        <v>14364</v>
      </c>
      <c r="M1326" s="5" t="str">
        <f>IF(Table1[[#This Row],[DISCOUNT PERCENTAGE(%)]]&gt;=50%,"YES", "NO")</f>
        <v>NO</v>
      </c>
      <c r="N1326" s="12">
        <f>Table1[[#This Row],[ACTUAL PRICE]]-Table1[[#This Row],[DISCOUNTED PRICE]]/Table1[[#This Row],[ACTUAL PRICE]]*100</f>
        <v>10933.244656662118</v>
      </c>
    </row>
    <row r="1327" spans="1:14" x14ac:dyDescent="0.25">
      <c r="A1327" s="5" t="s">
        <v>12762</v>
      </c>
      <c r="B1327" s="5" t="s">
        <v>14339</v>
      </c>
      <c r="C1327" s="5" t="s">
        <v>13085</v>
      </c>
      <c r="D1327" s="12">
        <v>1982.84</v>
      </c>
      <c r="E1327" s="12">
        <v>3300</v>
      </c>
      <c r="F1327" s="20">
        <v>0.4</v>
      </c>
      <c r="G132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27" s="5">
        <v>4.0999999999999996</v>
      </c>
      <c r="I1327" s="6">
        <v>5873</v>
      </c>
      <c r="J1327" s="15">
        <f t="shared" si="20"/>
        <v>19380900</v>
      </c>
      <c r="K1327" s="15" t="str">
        <f>IF(Table1[[#This Row],[ACTUAL PRICE]]&lt;200, "&lt;200", IF(Table1[[#This Row],[ACTUAL PRICE]]&lt;=500, "200 - 500", "&gt;500"))</f>
        <v>&gt;500</v>
      </c>
      <c r="L1327" s="6">
        <f>Table1[[#This Row],[RATING]]*Table1[[#This Row],[RATING COUNT]]</f>
        <v>24079.3</v>
      </c>
      <c r="M1327" s="5" t="str">
        <f>IF(Table1[[#This Row],[DISCOUNT PERCENTAGE(%)]]&gt;=50%,"YES", "NO")</f>
        <v>NO</v>
      </c>
      <c r="N1327" s="12">
        <f>Table1[[#This Row],[ACTUAL PRICE]]-Table1[[#This Row],[DISCOUNTED PRICE]]/Table1[[#This Row],[ACTUAL PRICE]]*100</f>
        <v>3239.9139393939395</v>
      </c>
    </row>
    <row r="1328" spans="1:14" x14ac:dyDescent="0.25">
      <c r="A1328" s="5" t="s">
        <v>12773</v>
      </c>
      <c r="B1328" s="5" t="s">
        <v>14340</v>
      </c>
      <c r="C1328" s="5" t="s">
        <v>13085</v>
      </c>
      <c r="D1328" s="12">
        <v>199</v>
      </c>
      <c r="E1328" s="12">
        <v>400</v>
      </c>
      <c r="F1328" s="20">
        <v>0.5</v>
      </c>
      <c r="G132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28" s="5">
        <v>4.0999999999999996</v>
      </c>
      <c r="I1328" s="6">
        <v>1379</v>
      </c>
      <c r="J1328" s="15">
        <f t="shared" si="20"/>
        <v>551600</v>
      </c>
      <c r="K1328" s="15" t="str">
        <f>IF(Table1[[#This Row],[ACTUAL PRICE]]&lt;200, "&lt;200", IF(Table1[[#This Row],[ACTUAL PRICE]]&lt;=500, "200 - 500", "&gt;500"))</f>
        <v>200 - 500</v>
      </c>
      <c r="L1328" s="6">
        <f>Table1[[#This Row],[RATING]]*Table1[[#This Row],[RATING COUNT]]</f>
        <v>5653.9</v>
      </c>
      <c r="M1328" s="5" t="str">
        <f>IF(Table1[[#This Row],[DISCOUNT PERCENTAGE(%)]]&gt;=50%,"YES", "NO")</f>
        <v>YES</v>
      </c>
      <c r="N1328" s="12">
        <f>Table1[[#This Row],[ACTUAL PRICE]]-Table1[[#This Row],[DISCOUNTED PRICE]]/Table1[[#This Row],[ACTUAL PRICE]]*100</f>
        <v>350.25</v>
      </c>
    </row>
    <row r="1329" spans="1:14" x14ac:dyDescent="0.25">
      <c r="A1329" s="5" t="s">
        <v>12783</v>
      </c>
      <c r="B1329" s="5" t="s">
        <v>14341</v>
      </c>
      <c r="C1329" s="5" t="s">
        <v>13085</v>
      </c>
      <c r="D1329" s="12">
        <v>1180</v>
      </c>
      <c r="E1329" s="12">
        <v>1440</v>
      </c>
      <c r="F1329" s="20">
        <v>0.18</v>
      </c>
      <c r="G132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329" s="5">
        <v>4.2</v>
      </c>
      <c r="I1329" s="6">
        <v>1527</v>
      </c>
      <c r="J1329" s="15">
        <f t="shared" si="20"/>
        <v>2198880</v>
      </c>
      <c r="K1329" s="15" t="str">
        <f>IF(Table1[[#This Row],[ACTUAL PRICE]]&lt;200, "&lt;200", IF(Table1[[#This Row],[ACTUAL PRICE]]&lt;=500, "200 - 500", "&gt;500"))</f>
        <v>&gt;500</v>
      </c>
      <c r="L1329" s="6">
        <f>Table1[[#This Row],[RATING]]*Table1[[#This Row],[RATING COUNT]]</f>
        <v>6413.4000000000005</v>
      </c>
      <c r="M1329" s="5" t="str">
        <f>IF(Table1[[#This Row],[DISCOUNT PERCENTAGE(%)]]&gt;=50%,"YES", "NO")</f>
        <v>NO</v>
      </c>
      <c r="N1329" s="12">
        <f>Table1[[#This Row],[ACTUAL PRICE]]-Table1[[#This Row],[DISCOUNTED PRICE]]/Table1[[#This Row],[ACTUAL PRICE]]*100</f>
        <v>1358.0555555555557</v>
      </c>
    </row>
    <row r="1330" spans="1:14" x14ac:dyDescent="0.25">
      <c r="A1330" s="5" t="s">
        <v>12793</v>
      </c>
      <c r="B1330" s="5" t="s">
        <v>14342</v>
      </c>
      <c r="C1330" s="5" t="s">
        <v>13085</v>
      </c>
      <c r="D1330" s="12">
        <v>2199</v>
      </c>
      <c r="E1330" s="12">
        <v>3045</v>
      </c>
      <c r="F1330" s="20">
        <v>0.28000000000000003</v>
      </c>
      <c r="G133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30" s="5">
        <v>4.2</v>
      </c>
      <c r="I1330" s="6">
        <v>2686</v>
      </c>
      <c r="J1330" s="15">
        <f t="shared" si="20"/>
        <v>8178870</v>
      </c>
      <c r="K1330" s="15" t="str">
        <f>IF(Table1[[#This Row],[ACTUAL PRICE]]&lt;200, "&lt;200", IF(Table1[[#This Row],[ACTUAL PRICE]]&lt;=500, "200 - 500", "&gt;500"))</f>
        <v>&gt;500</v>
      </c>
      <c r="L1330" s="6">
        <f>Table1[[#This Row],[RATING]]*Table1[[#This Row],[RATING COUNT]]</f>
        <v>11281.2</v>
      </c>
      <c r="M1330" s="5" t="str">
        <f>IF(Table1[[#This Row],[DISCOUNT PERCENTAGE(%)]]&gt;=50%,"YES", "NO")</f>
        <v>NO</v>
      </c>
      <c r="N1330" s="12">
        <f>Table1[[#This Row],[ACTUAL PRICE]]-Table1[[#This Row],[DISCOUNTED PRICE]]/Table1[[#This Row],[ACTUAL PRICE]]*100</f>
        <v>2972.7832512315272</v>
      </c>
    </row>
    <row r="1331" spans="1:14" x14ac:dyDescent="0.25">
      <c r="A1331" s="5" t="s">
        <v>12803</v>
      </c>
      <c r="B1331" s="5" t="s">
        <v>14343</v>
      </c>
      <c r="C1331" s="5" t="s">
        <v>13085</v>
      </c>
      <c r="D1331" s="12">
        <v>2999</v>
      </c>
      <c r="E1331" s="12">
        <v>3595</v>
      </c>
      <c r="F1331" s="20">
        <v>0.17</v>
      </c>
      <c r="G133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11-20%</v>
      </c>
      <c r="H1331" s="5">
        <v>4</v>
      </c>
      <c r="I1331" s="6">
        <v>178</v>
      </c>
      <c r="J1331" s="15">
        <f t="shared" si="20"/>
        <v>639910</v>
      </c>
      <c r="K1331" s="15" t="str">
        <f>IF(Table1[[#This Row],[ACTUAL PRICE]]&lt;200, "&lt;200", IF(Table1[[#This Row],[ACTUAL PRICE]]&lt;=500, "200 - 500", "&gt;500"))</f>
        <v>&gt;500</v>
      </c>
      <c r="L1331" s="6">
        <f>Table1[[#This Row],[RATING]]*Table1[[#This Row],[RATING COUNT]]</f>
        <v>712</v>
      </c>
      <c r="M1331" s="5" t="str">
        <f>IF(Table1[[#This Row],[DISCOUNT PERCENTAGE(%)]]&gt;=50%,"YES", "NO")</f>
        <v>NO</v>
      </c>
      <c r="N1331" s="12">
        <f>Table1[[#This Row],[ACTUAL PRICE]]-Table1[[#This Row],[DISCOUNTED PRICE]]/Table1[[#This Row],[ACTUAL PRICE]]*100</f>
        <v>3511.5785813630041</v>
      </c>
    </row>
    <row r="1332" spans="1:14" x14ac:dyDescent="0.25">
      <c r="A1332" s="5" t="s">
        <v>12813</v>
      </c>
      <c r="B1332" s="5" t="s">
        <v>14344</v>
      </c>
      <c r="C1332" s="5" t="s">
        <v>13085</v>
      </c>
      <c r="D1332" s="12">
        <v>253</v>
      </c>
      <c r="E1332" s="12">
        <v>500</v>
      </c>
      <c r="F1332" s="20">
        <v>0.49</v>
      </c>
      <c r="G133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32" s="5">
        <v>4.3</v>
      </c>
      <c r="I1332" s="6">
        <v>2664</v>
      </c>
      <c r="J1332" s="15">
        <f t="shared" si="20"/>
        <v>1332000</v>
      </c>
      <c r="K1332" s="15" t="str">
        <f>IF(Table1[[#This Row],[ACTUAL PRICE]]&lt;200, "&lt;200", IF(Table1[[#This Row],[ACTUAL PRICE]]&lt;=500, "200 - 500", "&gt;500"))</f>
        <v>200 - 500</v>
      </c>
      <c r="L1332" s="6">
        <f>Table1[[#This Row],[RATING]]*Table1[[#This Row],[RATING COUNT]]</f>
        <v>11455.199999999999</v>
      </c>
      <c r="M1332" s="5" t="str">
        <f>IF(Table1[[#This Row],[DISCOUNT PERCENTAGE(%)]]&gt;=50%,"YES", "NO")</f>
        <v>NO</v>
      </c>
      <c r="N1332" s="12">
        <f>Table1[[#This Row],[ACTUAL PRICE]]-Table1[[#This Row],[DISCOUNTED PRICE]]/Table1[[#This Row],[ACTUAL PRICE]]*100</f>
        <v>449.4</v>
      </c>
    </row>
    <row r="1333" spans="1:14" x14ac:dyDescent="0.25">
      <c r="A1333" s="5" t="s">
        <v>12824</v>
      </c>
      <c r="B1333" s="5" t="s">
        <v>14345</v>
      </c>
      <c r="C1333" s="5" t="s">
        <v>13085</v>
      </c>
      <c r="D1333" s="12">
        <v>499</v>
      </c>
      <c r="E1333" s="12">
        <v>799</v>
      </c>
      <c r="F1333" s="20">
        <v>0.38</v>
      </c>
      <c r="G133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33" s="5">
        <v>3.6</v>
      </c>
      <c r="I1333" s="6">
        <v>212</v>
      </c>
      <c r="J1333" s="15">
        <f t="shared" si="20"/>
        <v>169388</v>
      </c>
      <c r="K1333" s="15" t="str">
        <f>IF(Table1[[#This Row],[ACTUAL PRICE]]&lt;200, "&lt;200", IF(Table1[[#This Row],[ACTUAL PRICE]]&lt;=500, "200 - 500", "&gt;500"))</f>
        <v>&gt;500</v>
      </c>
      <c r="L1333" s="6">
        <f>Table1[[#This Row],[RATING]]*Table1[[#This Row],[RATING COUNT]]</f>
        <v>763.2</v>
      </c>
      <c r="M1333" s="5" t="str">
        <f>IF(Table1[[#This Row],[DISCOUNT PERCENTAGE(%)]]&gt;=50%,"YES", "NO")</f>
        <v>NO</v>
      </c>
      <c r="N1333" s="12">
        <f>Table1[[#This Row],[ACTUAL PRICE]]-Table1[[#This Row],[DISCOUNTED PRICE]]/Table1[[#This Row],[ACTUAL PRICE]]*100</f>
        <v>736.54693366708386</v>
      </c>
    </row>
    <row r="1334" spans="1:14" x14ac:dyDescent="0.25">
      <c r="A1334" s="5" t="s">
        <v>12834</v>
      </c>
      <c r="B1334" s="5" t="s">
        <v>14346</v>
      </c>
      <c r="C1334" s="5" t="s">
        <v>13085</v>
      </c>
      <c r="D1334" s="12">
        <v>1149</v>
      </c>
      <c r="E1334" s="12">
        <v>1899</v>
      </c>
      <c r="F1334" s="20">
        <v>0.39</v>
      </c>
      <c r="G133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34" s="5">
        <v>3.5</v>
      </c>
      <c r="I1334" s="6">
        <v>24</v>
      </c>
      <c r="J1334" s="15">
        <f t="shared" si="20"/>
        <v>45576</v>
      </c>
      <c r="K1334" s="15" t="str">
        <f>IF(Table1[[#This Row],[ACTUAL PRICE]]&lt;200, "&lt;200", IF(Table1[[#This Row],[ACTUAL PRICE]]&lt;=500, "200 - 500", "&gt;500"))</f>
        <v>&gt;500</v>
      </c>
      <c r="L1334" s="6">
        <f>Table1[[#This Row],[RATING]]*Table1[[#This Row],[RATING COUNT]]</f>
        <v>84</v>
      </c>
      <c r="M1334" s="5" t="str">
        <f>IF(Table1[[#This Row],[DISCOUNT PERCENTAGE(%)]]&gt;=50%,"YES", "NO")</f>
        <v>NO</v>
      </c>
      <c r="N1334" s="12">
        <f>Table1[[#This Row],[ACTUAL PRICE]]-Table1[[#This Row],[DISCOUNTED PRICE]]/Table1[[#This Row],[ACTUAL PRICE]]*100</f>
        <v>1838.4944707740917</v>
      </c>
    </row>
    <row r="1335" spans="1:14" x14ac:dyDescent="0.25">
      <c r="A1335" s="5" t="s">
        <v>12844</v>
      </c>
      <c r="B1335" s="5" t="s">
        <v>14347</v>
      </c>
      <c r="C1335" s="5" t="s">
        <v>13085</v>
      </c>
      <c r="D1335" s="12">
        <v>457</v>
      </c>
      <c r="E1335" s="12">
        <v>799</v>
      </c>
      <c r="F1335" s="20">
        <v>0.43</v>
      </c>
      <c r="G133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35" s="5">
        <v>4.3</v>
      </c>
      <c r="I1335" s="6">
        <v>1868</v>
      </c>
      <c r="J1335" s="15">
        <f t="shared" si="20"/>
        <v>1492532</v>
      </c>
      <c r="K1335" s="15" t="str">
        <f>IF(Table1[[#This Row],[ACTUAL PRICE]]&lt;200, "&lt;200", IF(Table1[[#This Row],[ACTUAL PRICE]]&lt;=500, "200 - 500", "&gt;500"))</f>
        <v>&gt;500</v>
      </c>
      <c r="L1335" s="6">
        <f>Table1[[#This Row],[RATING]]*Table1[[#This Row],[RATING COUNT]]</f>
        <v>8032.4</v>
      </c>
      <c r="M1335" s="5" t="str">
        <f>IF(Table1[[#This Row],[DISCOUNT PERCENTAGE(%)]]&gt;=50%,"YES", "NO")</f>
        <v>NO</v>
      </c>
      <c r="N1335" s="12">
        <f>Table1[[#This Row],[ACTUAL PRICE]]-Table1[[#This Row],[DISCOUNTED PRICE]]/Table1[[#This Row],[ACTUAL PRICE]]*100</f>
        <v>741.8035043804756</v>
      </c>
    </row>
    <row r="1336" spans="1:14" x14ac:dyDescent="0.25">
      <c r="A1336" s="5" t="s">
        <v>12854</v>
      </c>
      <c r="B1336" s="5" t="s">
        <v>14348</v>
      </c>
      <c r="C1336" s="5" t="s">
        <v>13085</v>
      </c>
      <c r="D1336" s="12">
        <v>229</v>
      </c>
      <c r="E1336" s="12">
        <v>399</v>
      </c>
      <c r="F1336" s="20">
        <v>0.43</v>
      </c>
      <c r="G133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36" s="5">
        <v>3.6</v>
      </c>
      <c r="I1336" s="6">
        <v>451</v>
      </c>
      <c r="J1336" s="15">
        <f t="shared" si="20"/>
        <v>179949</v>
      </c>
      <c r="K1336" s="15" t="str">
        <f>IF(Table1[[#This Row],[ACTUAL PRICE]]&lt;200, "&lt;200", IF(Table1[[#This Row],[ACTUAL PRICE]]&lt;=500, "200 - 500", "&gt;500"))</f>
        <v>200 - 500</v>
      </c>
      <c r="L1336" s="6">
        <f>Table1[[#This Row],[RATING]]*Table1[[#This Row],[RATING COUNT]]</f>
        <v>1623.6000000000001</v>
      </c>
      <c r="M1336" s="5" t="str">
        <f>IF(Table1[[#This Row],[DISCOUNT PERCENTAGE(%)]]&gt;=50%,"YES", "NO")</f>
        <v>NO</v>
      </c>
      <c r="N1336" s="12">
        <f>Table1[[#This Row],[ACTUAL PRICE]]-Table1[[#This Row],[DISCOUNTED PRICE]]/Table1[[#This Row],[ACTUAL PRICE]]*100</f>
        <v>341.6065162907268</v>
      </c>
    </row>
    <row r="1337" spans="1:14" x14ac:dyDescent="0.25">
      <c r="A1337" s="5" t="s">
        <v>12864</v>
      </c>
      <c r="B1337" s="5" t="s">
        <v>14349</v>
      </c>
      <c r="C1337" s="5" t="s">
        <v>13085</v>
      </c>
      <c r="D1337" s="12">
        <v>199</v>
      </c>
      <c r="E1337" s="12">
        <v>699</v>
      </c>
      <c r="F1337" s="20">
        <v>0.72</v>
      </c>
      <c r="G133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337" s="5">
        <v>2.9</v>
      </c>
      <c r="I1337" s="6">
        <v>159</v>
      </c>
      <c r="J1337" s="15">
        <f t="shared" si="20"/>
        <v>111141</v>
      </c>
      <c r="K1337" s="15" t="str">
        <f>IF(Table1[[#This Row],[ACTUAL PRICE]]&lt;200, "&lt;200", IF(Table1[[#This Row],[ACTUAL PRICE]]&lt;=500, "200 - 500", "&gt;500"))</f>
        <v>&gt;500</v>
      </c>
      <c r="L1337" s="6">
        <f>Table1[[#This Row],[RATING]]*Table1[[#This Row],[RATING COUNT]]</f>
        <v>461.09999999999997</v>
      </c>
      <c r="M1337" s="5" t="str">
        <f>IF(Table1[[#This Row],[DISCOUNT PERCENTAGE(%)]]&gt;=50%,"YES", "NO")</f>
        <v>YES</v>
      </c>
      <c r="N1337" s="12">
        <f>Table1[[#This Row],[ACTUAL PRICE]]-Table1[[#This Row],[DISCOUNTED PRICE]]/Table1[[#This Row],[ACTUAL PRICE]]*100</f>
        <v>670.53075822603716</v>
      </c>
    </row>
    <row r="1338" spans="1:14" x14ac:dyDescent="0.25">
      <c r="A1338" s="5" t="s">
        <v>12874</v>
      </c>
      <c r="B1338" s="5" t="s">
        <v>14350</v>
      </c>
      <c r="C1338" s="5" t="s">
        <v>13085</v>
      </c>
      <c r="D1338" s="12">
        <v>899</v>
      </c>
      <c r="E1338" s="12">
        <v>1999</v>
      </c>
      <c r="F1338" s="20">
        <v>0.55000000000000004</v>
      </c>
      <c r="G133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38" s="5">
        <v>4.2</v>
      </c>
      <c r="I1338" s="6">
        <v>39</v>
      </c>
      <c r="J1338" s="15">
        <f t="shared" si="20"/>
        <v>77961</v>
      </c>
      <c r="K1338" s="15" t="str">
        <f>IF(Table1[[#This Row],[ACTUAL PRICE]]&lt;200, "&lt;200", IF(Table1[[#This Row],[ACTUAL PRICE]]&lt;=500, "200 - 500", "&gt;500"))</f>
        <v>&gt;500</v>
      </c>
      <c r="L1338" s="6">
        <f>Table1[[#This Row],[RATING]]*Table1[[#This Row],[RATING COUNT]]</f>
        <v>163.80000000000001</v>
      </c>
      <c r="M1338" s="5" t="str">
        <f>IF(Table1[[#This Row],[DISCOUNT PERCENTAGE(%)]]&gt;=50%,"YES", "NO")</f>
        <v>YES</v>
      </c>
      <c r="N1338" s="12">
        <f>Table1[[#This Row],[ACTUAL PRICE]]-Table1[[#This Row],[DISCOUNTED PRICE]]/Table1[[#This Row],[ACTUAL PRICE]]*100</f>
        <v>1954.0275137568785</v>
      </c>
    </row>
    <row r="1339" spans="1:14" x14ac:dyDescent="0.25">
      <c r="A1339" s="5" t="s">
        <v>12884</v>
      </c>
      <c r="B1339" s="5" t="s">
        <v>14351</v>
      </c>
      <c r="C1339" s="5" t="s">
        <v>13085</v>
      </c>
      <c r="D1339" s="12">
        <v>1499</v>
      </c>
      <c r="E1339" s="12">
        <v>2199</v>
      </c>
      <c r="F1339" s="20">
        <v>0.32</v>
      </c>
      <c r="G133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31-40%</v>
      </c>
      <c r="H1339" s="5">
        <v>4.4000000000000004</v>
      </c>
      <c r="I1339" s="6">
        <v>6531</v>
      </c>
      <c r="J1339" s="15">
        <f t="shared" si="20"/>
        <v>14361669</v>
      </c>
      <c r="K1339" s="15" t="str">
        <f>IF(Table1[[#This Row],[ACTUAL PRICE]]&lt;200, "&lt;200", IF(Table1[[#This Row],[ACTUAL PRICE]]&lt;=500, "200 - 500", "&gt;500"))</f>
        <v>&gt;500</v>
      </c>
      <c r="L1339" s="6">
        <f>Table1[[#This Row],[RATING]]*Table1[[#This Row],[RATING COUNT]]</f>
        <v>28736.400000000001</v>
      </c>
      <c r="M1339" s="5" t="str">
        <f>IF(Table1[[#This Row],[DISCOUNT PERCENTAGE(%)]]&gt;=50%,"YES", "NO")</f>
        <v>NO</v>
      </c>
      <c r="N1339" s="12">
        <f>Table1[[#This Row],[ACTUAL PRICE]]-Table1[[#This Row],[DISCOUNTED PRICE]]/Table1[[#This Row],[ACTUAL PRICE]]*100</f>
        <v>2130.832651205093</v>
      </c>
    </row>
    <row r="1340" spans="1:14" x14ac:dyDescent="0.25">
      <c r="A1340" s="5" t="s">
        <v>12894</v>
      </c>
      <c r="B1340" s="5" t="s">
        <v>14352</v>
      </c>
      <c r="C1340" s="5" t="s">
        <v>13085</v>
      </c>
      <c r="D1340" s="12">
        <v>426</v>
      </c>
      <c r="E1340" s="12">
        <v>999</v>
      </c>
      <c r="F1340" s="20">
        <v>0.56999999999999995</v>
      </c>
      <c r="G134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40" s="5">
        <v>4.0999999999999996</v>
      </c>
      <c r="I1340" s="6">
        <v>222</v>
      </c>
      <c r="J1340" s="15">
        <f t="shared" si="20"/>
        <v>221778</v>
      </c>
      <c r="K1340" s="15" t="str">
        <f>IF(Table1[[#This Row],[ACTUAL PRICE]]&lt;200, "&lt;200", IF(Table1[[#This Row],[ACTUAL PRICE]]&lt;=500, "200 - 500", "&gt;500"))</f>
        <v>&gt;500</v>
      </c>
      <c r="L1340" s="6">
        <f>Table1[[#This Row],[RATING]]*Table1[[#This Row],[RATING COUNT]]</f>
        <v>910.19999999999993</v>
      </c>
      <c r="M1340" s="5" t="str">
        <f>IF(Table1[[#This Row],[DISCOUNT PERCENTAGE(%)]]&gt;=50%,"YES", "NO")</f>
        <v>YES</v>
      </c>
      <c r="N1340" s="12">
        <f>Table1[[#This Row],[ACTUAL PRICE]]-Table1[[#This Row],[DISCOUNTED PRICE]]/Table1[[#This Row],[ACTUAL PRICE]]*100</f>
        <v>956.35735735735739</v>
      </c>
    </row>
    <row r="1341" spans="1:14" x14ac:dyDescent="0.25">
      <c r="A1341" s="5" t="s">
        <v>12904</v>
      </c>
      <c r="B1341" s="5" t="s">
        <v>14353</v>
      </c>
      <c r="C1341" s="5" t="s">
        <v>13085</v>
      </c>
      <c r="D1341" s="12">
        <v>2320</v>
      </c>
      <c r="E1341" s="12">
        <v>3290</v>
      </c>
      <c r="F1341" s="20">
        <v>0.28999999999999998</v>
      </c>
      <c r="G134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41" s="5">
        <v>3.8</v>
      </c>
      <c r="I1341" s="6">
        <v>195</v>
      </c>
      <c r="J1341" s="15">
        <f t="shared" si="20"/>
        <v>641550</v>
      </c>
      <c r="K1341" s="15" t="str">
        <f>IF(Table1[[#This Row],[ACTUAL PRICE]]&lt;200, "&lt;200", IF(Table1[[#This Row],[ACTUAL PRICE]]&lt;=500, "200 - 500", "&gt;500"))</f>
        <v>&gt;500</v>
      </c>
      <c r="L1341" s="6">
        <f>Table1[[#This Row],[RATING]]*Table1[[#This Row],[RATING COUNT]]</f>
        <v>741</v>
      </c>
      <c r="M1341" s="5" t="str">
        <f>IF(Table1[[#This Row],[DISCOUNT PERCENTAGE(%)]]&gt;=50%,"YES", "NO")</f>
        <v>NO</v>
      </c>
      <c r="N1341" s="12">
        <f>Table1[[#This Row],[ACTUAL PRICE]]-Table1[[#This Row],[DISCOUNTED PRICE]]/Table1[[#This Row],[ACTUAL PRICE]]*100</f>
        <v>3219.483282674772</v>
      </c>
    </row>
    <row r="1342" spans="1:14" x14ac:dyDescent="0.25">
      <c r="A1342" s="5" t="s">
        <v>12914</v>
      </c>
      <c r="B1342" s="5" t="s">
        <v>14354</v>
      </c>
      <c r="C1342" s="5" t="s">
        <v>13085</v>
      </c>
      <c r="D1342" s="12">
        <v>1563</v>
      </c>
      <c r="E1342" s="12">
        <v>3098</v>
      </c>
      <c r="F1342" s="20">
        <v>0.5</v>
      </c>
      <c r="G134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41-50%</v>
      </c>
      <c r="H1342" s="5">
        <v>3.5</v>
      </c>
      <c r="I1342" s="6">
        <v>2283</v>
      </c>
      <c r="J1342" s="15">
        <f t="shared" si="20"/>
        <v>7072734</v>
      </c>
      <c r="K1342" s="15" t="str">
        <f>IF(Table1[[#This Row],[ACTUAL PRICE]]&lt;200, "&lt;200", IF(Table1[[#This Row],[ACTUAL PRICE]]&lt;=500, "200 - 500", "&gt;500"))</f>
        <v>&gt;500</v>
      </c>
      <c r="L1342" s="6">
        <f>Table1[[#This Row],[RATING]]*Table1[[#This Row],[RATING COUNT]]</f>
        <v>7990.5</v>
      </c>
      <c r="M1342" s="5" t="str">
        <f>IF(Table1[[#This Row],[DISCOUNT PERCENTAGE(%)]]&gt;=50%,"YES", "NO")</f>
        <v>YES</v>
      </c>
      <c r="N1342" s="12">
        <f>Table1[[#This Row],[ACTUAL PRICE]]-Table1[[#This Row],[DISCOUNTED PRICE]]/Table1[[#This Row],[ACTUAL PRICE]]*100</f>
        <v>3047.5480955455132</v>
      </c>
    </row>
    <row r="1343" spans="1:14" x14ac:dyDescent="0.25">
      <c r="A1343" s="5" t="s">
        <v>12924</v>
      </c>
      <c r="B1343" s="5" t="s">
        <v>14355</v>
      </c>
      <c r="C1343" s="5" t="s">
        <v>13085</v>
      </c>
      <c r="D1343" s="12">
        <v>3487.77</v>
      </c>
      <c r="E1343" s="12">
        <v>4990</v>
      </c>
      <c r="F1343" s="20">
        <v>0.3</v>
      </c>
      <c r="G1343"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43" s="5">
        <v>4.0999999999999996</v>
      </c>
      <c r="I1343" s="6">
        <v>1127</v>
      </c>
      <c r="J1343" s="15">
        <f t="shared" si="20"/>
        <v>5623730</v>
      </c>
      <c r="K1343" s="15" t="str">
        <f>IF(Table1[[#This Row],[ACTUAL PRICE]]&lt;200, "&lt;200", IF(Table1[[#This Row],[ACTUAL PRICE]]&lt;=500, "200 - 500", "&gt;500"))</f>
        <v>&gt;500</v>
      </c>
      <c r="L1343" s="6">
        <f>Table1[[#This Row],[RATING]]*Table1[[#This Row],[RATING COUNT]]</f>
        <v>4620.7</v>
      </c>
      <c r="M1343" s="5" t="str">
        <f>IF(Table1[[#This Row],[DISCOUNT PERCENTAGE(%)]]&gt;=50%,"YES", "NO")</f>
        <v>NO</v>
      </c>
      <c r="N1343" s="12">
        <f>Table1[[#This Row],[ACTUAL PRICE]]-Table1[[#This Row],[DISCOUNTED PRICE]]/Table1[[#This Row],[ACTUAL PRICE]]*100</f>
        <v>4920.104809619238</v>
      </c>
    </row>
    <row r="1344" spans="1:14" x14ac:dyDescent="0.25">
      <c r="A1344" s="5" t="s">
        <v>12934</v>
      </c>
      <c r="B1344" s="5" t="s">
        <v>14356</v>
      </c>
      <c r="C1344" s="5" t="s">
        <v>13085</v>
      </c>
      <c r="D1344" s="12">
        <v>498</v>
      </c>
      <c r="E1344" s="12">
        <v>1200</v>
      </c>
      <c r="F1344" s="20">
        <v>0.59</v>
      </c>
      <c r="G1344"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44" s="5">
        <v>3.2</v>
      </c>
      <c r="I1344" s="6">
        <v>113</v>
      </c>
      <c r="J1344" s="15">
        <f t="shared" si="20"/>
        <v>135600</v>
      </c>
      <c r="K1344" s="15" t="str">
        <f>IF(Table1[[#This Row],[ACTUAL PRICE]]&lt;200, "&lt;200", IF(Table1[[#This Row],[ACTUAL PRICE]]&lt;=500, "200 - 500", "&gt;500"))</f>
        <v>&gt;500</v>
      </c>
      <c r="L1344" s="6">
        <f>Table1[[#This Row],[RATING]]*Table1[[#This Row],[RATING COUNT]]</f>
        <v>361.6</v>
      </c>
      <c r="M1344" s="5" t="str">
        <f>IF(Table1[[#This Row],[DISCOUNT PERCENTAGE(%)]]&gt;=50%,"YES", "NO")</f>
        <v>YES</v>
      </c>
      <c r="N1344" s="12">
        <f>Table1[[#This Row],[ACTUAL PRICE]]-Table1[[#This Row],[DISCOUNTED PRICE]]/Table1[[#This Row],[ACTUAL PRICE]]*100</f>
        <v>1158.5</v>
      </c>
    </row>
    <row r="1345" spans="1:14" x14ac:dyDescent="0.25">
      <c r="A1345" s="5" t="s">
        <v>12944</v>
      </c>
      <c r="B1345" s="5" t="s">
        <v>14357</v>
      </c>
      <c r="C1345" s="5" t="s">
        <v>13085</v>
      </c>
      <c r="D1345" s="12">
        <v>2695</v>
      </c>
      <c r="E1345" s="12">
        <v>2695</v>
      </c>
      <c r="F1345" s="20">
        <v>0</v>
      </c>
      <c r="G1345"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0-10%</v>
      </c>
      <c r="H1345" s="5">
        <v>4.4000000000000004</v>
      </c>
      <c r="I1345" s="6">
        <v>2518</v>
      </c>
      <c r="J1345" s="15">
        <f t="shared" si="20"/>
        <v>6786010</v>
      </c>
      <c r="K1345" s="15" t="str">
        <f>IF(Table1[[#This Row],[ACTUAL PRICE]]&lt;200, "&lt;200", IF(Table1[[#This Row],[ACTUAL PRICE]]&lt;=500, "200 - 500", "&gt;500"))</f>
        <v>&gt;500</v>
      </c>
      <c r="L1345" s="6">
        <f>Table1[[#This Row],[RATING]]*Table1[[#This Row],[RATING COUNT]]</f>
        <v>11079.2</v>
      </c>
      <c r="M1345" s="5" t="str">
        <f>IF(Table1[[#This Row],[DISCOUNT PERCENTAGE(%)]]&gt;=50%,"YES", "NO")</f>
        <v>NO</v>
      </c>
      <c r="N1345" s="12">
        <f>Table1[[#This Row],[ACTUAL PRICE]]-Table1[[#This Row],[DISCOUNTED PRICE]]/Table1[[#This Row],[ACTUAL PRICE]]*100</f>
        <v>2595</v>
      </c>
    </row>
    <row r="1346" spans="1:14" x14ac:dyDescent="0.25">
      <c r="A1346" s="5" t="s">
        <v>12954</v>
      </c>
      <c r="B1346" s="5" t="s">
        <v>14358</v>
      </c>
      <c r="C1346" s="5" t="s">
        <v>13085</v>
      </c>
      <c r="D1346" s="12">
        <v>949</v>
      </c>
      <c r="E1346" s="12">
        <v>2299</v>
      </c>
      <c r="F1346" s="20">
        <v>0.59</v>
      </c>
      <c r="G1346"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46" s="5">
        <v>3.6</v>
      </c>
      <c r="I1346" s="6">
        <v>550</v>
      </c>
      <c r="J1346" s="15">
        <f t="shared" ref="J1346:J1352" si="21">PRODUCT(E1346,I1346)</f>
        <v>1264450</v>
      </c>
      <c r="K1346" s="15" t="str">
        <f>IF(Table1[[#This Row],[ACTUAL PRICE]]&lt;200, "&lt;200", IF(Table1[[#This Row],[ACTUAL PRICE]]&lt;=500, "200 - 500", "&gt;500"))</f>
        <v>&gt;500</v>
      </c>
      <c r="L1346" s="6">
        <f>Table1[[#This Row],[RATING]]*Table1[[#This Row],[RATING COUNT]]</f>
        <v>1980</v>
      </c>
      <c r="M1346" s="5" t="str">
        <f>IF(Table1[[#This Row],[DISCOUNT PERCENTAGE(%)]]&gt;=50%,"YES", "NO")</f>
        <v>YES</v>
      </c>
      <c r="N1346" s="12">
        <f>Table1[[#This Row],[ACTUAL PRICE]]-Table1[[#This Row],[DISCOUNTED PRICE]]/Table1[[#This Row],[ACTUAL PRICE]]*100</f>
        <v>2257.721183123097</v>
      </c>
    </row>
    <row r="1347" spans="1:14" x14ac:dyDescent="0.25">
      <c r="A1347" s="5" t="s">
        <v>12964</v>
      </c>
      <c r="B1347" s="5" t="s">
        <v>14359</v>
      </c>
      <c r="C1347" s="5" t="s">
        <v>13085</v>
      </c>
      <c r="D1347" s="12">
        <v>199</v>
      </c>
      <c r="E1347" s="12">
        <v>999</v>
      </c>
      <c r="F1347" s="20">
        <v>0.8</v>
      </c>
      <c r="G1347"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71-80%</v>
      </c>
      <c r="H1347" s="5">
        <v>3.1</v>
      </c>
      <c r="I1347" s="6">
        <v>2</v>
      </c>
      <c r="J1347" s="15">
        <f t="shared" si="21"/>
        <v>1998</v>
      </c>
      <c r="K1347" s="15" t="str">
        <f>IF(Table1[[#This Row],[ACTUAL PRICE]]&lt;200, "&lt;200", IF(Table1[[#This Row],[ACTUAL PRICE]]&lt;=500, "200 - 500", "&gt;500"))</f>
        <v>&gt;500</v>
      </c>
      <c r="L1347" s="6">
        <f>Table1[[#This Row],[RATING]]*Table1[[#This Row],[RATING COUNT]]</f>
        <v>6.2</v>
      </c>
      <c r="M1347" s="5" t="str">
        <f>IF(Table1[[#This Row],[DISCOUNT PERCENTAGE(%)]]&gt;=50%,"YES", "NO")</f>
        <v>YES</v>
      </c>
      <c r="N1347" s="12">
        <f>Table1[[#This Row],[ACTUAL PRICE]]-Table1[[#This Row],[DISCOUNTED PRICE]]/Table1[[#This Row],[ACTUAL PRICE]]*100</f>
        <v>979.08008008008005</v>
      </c>
    </row>
    <row r="1348" spans="1:14" x14ac:dyDescent="0.25">
      <c r="A1348" s="5" t="s">
        <v>12974</v>
      </c>
      <c r="B1348" s="5" t="s">
        <v>14360</v>
      </c>
      <c r="C1348" s="5" t="s">
        <v>13085</v>
      </c>
      <c r="D1348" s="12">
        <v>379</v>
      </c>
      <c r="E1348" s="12">
        <v>919</v>
      </c>
      <c r="F1348" s="20">
        <v>0.59</v>
      </c>
      <c r="G1348"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51-60%</v>
      </c>
      <c r="H1348" s="5">
        <v>4</v>
      </c>
      <c r="I1348" s="6">
        <v>1090</v>
      </c>
      <c r="J1348" s="15">
        <f t="shared" si="21"/>
        <v>1001710</v>
      </c>
      <c r="K1348" s="15" t="str">
        <f>IF(Table1[[#This Row],[ACTUAL PRICE]]&lt;200, "&lt;200", IF(Table1[[#This Row],[ACTUAL PRICE]]&lt;=500, "200 - 500", "&gt;500"))</f>
        <v>&gt;500</v>
      </c>
      <c r="L1348" s="6">
        <f>Table1[[#This Row],[RATING]]*Table1[[#This Row],[RATING COUNT]]</f>
        <v>4360</v>
      </c>
      <c r="M1348" s="5" t="str">
        <f>IF(Table1[[#This Row],[DISCOUNT PERCENTAGE(%)]]&gt;=50%,"YES", "NO")</f>
        <v>YES</v>
      </c>
      <c r="N1348" s="12">
        <f>Table1[[#This Row],[ACTUAL PRICE]]-Table1[[#This Row],[DISCOUNTED PRICE]]/Table1[[#This Row],[ACTUAL PRICE]]*100</f>
        <v>877.75952121871603</v>
      </c>
    </row>
    <row r="1349" spans="1:14" x14ac:dyDescent="0.25">
      <c r="A1349" s="5" t="s">
        <v>12984</v>
      </c>
      <c r="B1349" s="5" t="s">
        <v>14361</v>
      </c>
      <c r="C1349" s="5" t="s">
        <v>13085</v>
      </c>
      <c r="D1349" s="12">
        <v>2280</v>
      </c>
      <c r="E1349" s="12">
        <v>3045</v>
      </c>
      <c r="F1349" s="20">
        <v>0.25</v>
      </c>
      <c r="G1349"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49" s="5">
        <v>4.0999999999999996</v>
      </c>
      <c r="I1349" s="6">
        <v>4118</v>
      </c>
      <c r="J1349" s="15">
        <f t="shared" si="21"/>
        <v>12539310</v>
      </c>
      <c r="K1349" s="15" t="str">
        <f>IF(Table1[[#This Row],[ACTUAL PRICE]]&lt;200, "&lt;200", IF(Table1[[#This Row],[ACTUAL PRICE]]&lt;=500, "200 - 500", "&gt;500"))</f>
        <v>&gt;500</v>
      </c>
      <c r="L1349" s="6">
        <f>Table1[[#This Row],[RATING]]*Table1[[#This Row],[RATING COUNT]]</f>
        <v>16883.8</v>
      </c>
      <c r="M1349" s="5" t="str">
        <f>IF(Table1[[#This Row],[DISCOUNT PERCENTAGE(%)]]&gt;=50%,"YES", "NO")</f>
        <v>NO</v>
      </c>
      <c r="N1349" s="12">
        <f>Table1[[#This Row],[ACTUAL PRICE]]-Table1[[#This Row],[DISCOUNTED PRICE]]/Table1[[#This Row],[ACTUAL PRICE]]*100</f>
        <v>2970.1231527093596</v>
      </c>
    </row>
    <row r="1350" spans="1:14" x14ac:dyDescent="0.25">
      <c r="A1350" s="5" t="s">
        <v>12994</v>
      </c>
      <c r="B1350" s="5" t="s">
        <v>14362</v>
      </c>
      <c r="C1350" s="5" t="s">
        <v>13085</v>
      </c>
      <c r="D1350" s="12">
        <v>2219</v>
      </c>
      <c r="E1350" s="12">
        <v>3080</v>
      </c>
      <c r="F1350" s="20">
        <v>0.28000000000000003</v>
      </c>
      <c r="G1350"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50" s="5">
        <v>3.6</v>
      </c>
      <c r="I1350" s="6">
        <v>468</v>
      </c>
      <c r="J1350" s="15">
        <f t="shared" si="21"/>
        <v>1441440</v>
      </c>
      <c r="K1350" s="15" t="str">
        <f>IF(Table1[[#This Row],[ACTUAL PRICE]]&lt;200, "&lt;200", IF(Table1[[#This Row],[ACTUAL PRICE]]&lt;=500, "200 - 500", "&gt;500"))</f>
        <v>&gt;500</v>
      </c>
      <c r="L1350" s="6">
        <f>Table1[[#This Row],[RATING]]*Table1[[#This Row],[RATING COUNT]]</f>
        <v>1684.8</v>
      </c>
      <c r="M1350" s="5" t="str">
        <f>IF(Table1[[#This Row],[DISCOUNT PERCENTAGE(%)]]&gt;=50%,"YES", "NO")</f>
        <v>NO</v>
      </c>
      <c r="N1350" s="12">
        <f>Table1[[#This Row],[ACTUAL PRICE]]-Table1[[#This Row],[DISCOUNTED PRICE]]/Table1[[#This Row],[ACTUAL PRICE]]*100</f>
        <v>3007.9545454545455</v>
      </c>
    </row>
    <row r="1351" spans="1:14" x14ac:dyDescent="0.25">
      <c r="A1351" s="5" t="s">
        <v>13004</v>
      </c>
      <c r="B1351" s="5" t="s">
        <v>14363</v>
      </c>
      <c r="C1351" s="5" t="s">
        <v>13085</v>
      </c>
      <c r="D1351" s="12">
        <v>1399</v>
      </c>
      <c r="E1351" s="12">
        <v>1890</v>
      </c>
      <c r="F1351" s="20">
        <v>0.26</v>
      </c>
      <c r="G1351"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51" s="5">
        <v>4</v>
      </c>
      <c r="I1351" s="6">
        <v>8031</v>
      </c>
      <c r="J1351" s="15">
        <f t="shared" si="21"/>
        <v>15178590</v>
      </c>
      <c r="K1351" s="15" t="str">
        <f>IF(Table1[[#This Row],[ACTUAL PRICE]]&lt;200, "&lt;200", IF(Table1[[#This Row],[ACTUAL PRICE]]&lt;=500, "200 - 500", "&gt;500"))</f>
        <v>&gt;500</v>
      </c>
      <c r="L1351" s="6">
        <f>Table1[[#This Row],[RATING]]*Table1[[#This Row],[RATING COUNT]]</f>
        <v>32124</v>
      </c>
      <c r="M1351" s="5" t="str">
        <f>IF(Table1[[#This Row],[DISCOUNT PERCENTAGE(%)]]&gt;=50%,"YES", "NO")</f>
        <v>NO</v>
      </c>
      <c r="N1351" s="12">
        <f>Table1[[#This Row],[ACTUAL PRICE]]-Table1[[#This Row],[DISCOUNTED PRICE]]/Table1[[#This Row],[ACTUAL PRICE]]*100</f>
        <v>1815.9788359788361</v>
      </c>
    </row>
    <row r="1352" spans="1:14" x14ac:dyDescent="0.25">
      <c r="A1352" s="5" t="s">
        <v>13014</v>
      </c>
      <c r="B1352" s="5" t="s">
        <v>14364</v>
      </c>
      <c r="C1352" s="5" t="s">
        <v>13085</v>
      </c>
      <c r="D1352" s="12">
        <v>2863</v>
      </c>
      <c r="E1352" s="12">
        <v>3690</v>
      </c>
      <c r="F1352" s="20">
        <v>0.22</v>
      </c>
      <c r="G1352" s="20" t="str">
        <f>IF(Table1[[#This Row],[DISCOUNT PERCENTAGE(%)]]&lt;=10%,"0-10%",IF(Table1[[#This Row],[DISCOUNT PERCENTAGE(%)]]&lt;=20%,"11-20%",IF(Table1[[#This Row],[DISCOUNT PERCENTAGE(%)]]&lt;=30%,"21-30%",IF(Table1[[#This Row],[DISCOUNT PERCENTAGE(%)]]&lt;=40%,"31-40%",IF(Table1[[#This Row],[DISCOUNT PERCENTAGE(%)]]&lt;=50%,"41-50%",IF(Table1[[#This Row],[DISCOUNT PERCENTAGE(%)]]&lt;=60%,"51-60%",IF(Table1[[#This Row],[DISCOUNT PERCENTAGE(%)]]&lt;=70%,"61-70%",IF(Table1[[#This Row],[DISCOUNT PERCENTAGE(%)]]&lt;=80%,"71-80%",IF(Table1[[#This Row],[DISCOUNT PERCENTAGE(%)]]&lt;=90%,"81-90%","91-100%")))))))))</f>
        <v>21-30%</v>
      </c>
      <c r="H1352" s="5">
        <v>4.3</v>
      </c>
      <c r="I1352" s="6">
        <v>6987</v>
      </c>
      <c r="J1352" s="15">
        <f t="shared" si="21"/>
        <v>25782030</v>
      </c>
      <c r="K1352" s="15" t="str">
        <f>IF(Table1[[#This Row],[ACTUAL PRICE]]&lt;200, "&lt;200", IF(Table1[[#This Row],[ACTUAL PRICE]]&lt;=500, "200 - 500", "&gt;500"))</f>
        <v>&gt;500</v>
      </c>
      <c r="L1352" s="6">
        <f>Table1[[#This Row],[RATING]]*Table1[[#This Row],[RATING COUNT]]</f>
        <v>30044.1</v>
      </c>
      <c r="M1352" s="5" t="str">
        <f>IF(Table1[[#This Row],[DISCOUNT PERCENTAGE(%)]]&gt;=50%,"YES", "NO")</f>
        <v>NO</v>
      </c>
      <c r="N1352" s="12">
        <f>Table1[[#This Row],[ACTUAL PRICE]]-Table1[[#This Row],[DISCOUNTED PRICE]]/Table1[[#This Row],[ACTUAL PRICE]]*100</f>
        <v>3612.4119241192411</v>
      </c>
    </row>
    <row r="1353" spans="1:14" x14ac:dyDescent="0.25">
      <c r="B1353"/>
      <c r="M1353" s="5"/>
      <c r="N1353" s="5"/>
    </row>
    <row r="1354" spans="1:14" x14ac:dyDescent="0.25">
      <c r="B1354"/>
      <c r="M1354" s="5"/>
      <c r="N1354" s="5"/>
    </row>
    <row r="1355" spans="1:14" x14ac:dyDescent="0.25">
      <c r="B1355"/>
      <c r="M1355" s="5"/>
      <c r="N1355" s="5"/>
    </row>
    <row r="1356" spans="1:14" x14ac:dyDescent="0.25">
      <c r="B1356"/>
      <c r="M1356" s="5"/>
      <c r="N1356" s="5"/>
    </row>
    <row r="1357" spans="1:14" x14ac:dyDescent="0.25">
      <c r="B1357"/>
      <c r="M1357" s="5"/>
      <c r="N1357" s="5"/>
    </row>
    <row r="1358" spans="1:14" x14ac:dyDescent="0.25">
      <c r="B1358"/>
      <c r="M1358" s="5"/>
      <c r="N1358" s="5"/>
    </row>
    <row r="1359" spans="1:14" x14ac:dyDescent="0.25">
      <c r="B1359"/>
      <c r="M1359" s="5"/>
      <c r="N1359" s="5"/>
    </row>
    <row r="1360" spans="1:14" x14ac:dyDescent="0.25">
      <c r="B1360"/>
      <c r="M1360" s="5"/>
      <c r="N1360" s="5"/>
    </row>
    <row r="1361" spans="2:14" x14ac:dyDescent="0.25">
      <c r="B1361"/>
      <c r="M1361" s="5"/>
      <c r="N1361" s="5"/>
    </row>
    <row r="1362" spans="2:14" x14ac:dyDescent="0.25">
      <c r="B1362"/>
      <c r="M1362" s="5"/>
      <c r="N1362" s="5"/>
    </row>
    <row r="1363" spans="2:14" x14ac:dyDescent="0.25">
      <c r="B1363"/>
      <c r="M1363" s="5"/>
      <c r="N1363" s="5"/>
    </row>
    <row r="1364" spans="2:14" x14ac:dyDescent="0.25">
      <c r="B1364"/>
      <c r="M1364" s="5"/>
      <c r="N1364" s="5"/>
    </row>
    <row r="1365" spans="2:14" x14ac:dyDescent="0.25">
      <c r="B1365"/>
      <c r="M1365" s="5"/>
      <c r="N1365" s="5"/>
    </row>
    <row r="1366" spans="2:14" x14ac:dyDescent="0.25">
      <c r="B1366"/>
      <c r="M1366" s="5"/>
      <c r="N1366" s="5"/>
    </row>
    <row r="1367" spans="2:14" x14ac:dyDescent="0.25">
      <c r="B1367"/>
      <c r="M1367" s="5"/>
      <c r="N1367" s="5"/>
    </row>
    <row r="1368" spans="2:14" x14ac:dyDescent="0.25">
      <c r="B1368"/>
      <c r="M1368" s="5"/>
      <c r="N1368" s="5"/>
    </row>
    <row r="1369" spans="2:14" x14ac:dyDescent="0.25">
      <c r="B1369"/>
      <c r="M1369" s="5"/>
      <c r="N1369" s="5"/>
    </row>
    <row r="1370" spans="2:14" x14ac:dyDescent="0.25">
      <c r="B1370"/>
      <c r="M1370" s="5"/>
      <c r="N1370" s="5"/>
    </row>
    <row r="1371" spans="2:14" x14ac:dyDescent="0.25">
      <c r="B1371"/>
      <c r="M1371" s="5"/>
      <c r="N1371" s="5"/>
    </row>
    <row r="1372" spans="2:14" x14ac:dyDescent="0.25">
      <c r="B1372"/>
      <c r="M1372" s="5"/>
      <c r="N1372" s="5"/>
    </row>
    <row r="1373" spans="2:14" x14ac:dyDescent="0.25">
      <c r="B1373"/>
      <c r="M1373" s="5"/>
      <c r="N1373" s="5"/>
    </row>
    <row r="1374" spans="2:14" x14ac:dyDescent="0.25">
      <c r="B1374"/>
      <c r="M1374" s="5"/>
      <c r="N1374" s="5"/>
    </row>
    <row r="1375" spans="2:14" x14ac:dyDescent="0.25">
      <c r="B1375"/>
      <c r="M1375" s="5"/>
      <c r="N1375" s="5"/>
    </row>
    <row r="1376" spans="2:14" x14ac:dyDescent="0.25">
      <c r="B1376"/>
      <c r="M1376" s="5"/>
      <c r="N1376" s="5"/>
    </row>
    <row r="1377" spans="2:14" x14ac:dyDescent="0.25">
      <c r="B1377"/>
      <c r="M1377" s="5"/>
      <c r="N1377" s="5"/>
    </row>
    <row r="1378" spans="2:14" x14ac:dyDescent="0.25">
      <c r="B1378"/>
      <c r="M1378" s="5"/>
      <c r="N1378" s="5"/>
    </row>
    <row r="1379" spans="2:14" x14ac:dyDescent="0.25">
      <c r="B1379"/>
      <c r="M1379" s="5"/>
      <c r="N1379" s="5"/>
    </row>
    <row r="1380" spans="2:14" x14ac:dyDescent="0.25">
      <c r="B1380"/>
      <c r="M1380" s="5"/>
      <c r="N1380" s="5"/>
    </row>
    <row r="1381" spans="2:14" x14ac:dyDescent="0.25">
      <c r="B1381"/>
      <c r="M1381" s="5"/>
      <c r="N1381" s="5"/>
    </row>
    <row r="1382" spans="2:14" x14ac:dyDescent="0.25">
      <c r="B1382"/>
      <c r="M1382" s="5"/>
      <c r="N1382" s="5"/>
    </row>
    <row r="1383" spans="2:14" x14ac:dyDescent="0.25">
      <c r="B1383"/>
      <c r="M1383" s="5"/>
      <c r="N1383" s="5"/>
    </row>
    <row r="1384" spans="2:14" x14ac:dyDescent="0.25">
      <c r="B1384"/>
      <c r="M1384" s="5"/>
      <c r="N1384" s="5"/>
    </row>
    <row r="1385" spans="2:14" x14ac:dyDescent="0.25">
      <c r="B1385"/>
      <c r="M1385" s="5"/>
      <c r="N1385" s="5"/>
    </row>
    <row r="1386" spans="2:14" x14ac:dyDescent="0.25">
      <c r="B1386"/>
      <c r="M1386" s="5"/>
      <c r="N1386" s="5"/>
    </row>
    <row r="1387" spans="2:14" x14ac:dyDescent="0.25">
      <c r="B1387"/>
      <c r="M1387" s="5"/>
      <c r="N1387" s="5"/>
    </row>
    <row r="1388" spans="2:14" x14ac:dyDescent="0.25">
      <c r="B1388"/>
      <c r="M1388" s="5"/>
      <c r="N1388" s="5"/>
    </row>
    <row r="1389" spans="2:14" x14ac:dyDescent="0.25">
      <c r="B1389"/>
      <c r="M1389" s="5"/>
      <c r="N1389" s="5"/>
    </row>
    <row r="1390" spans="2:14" x14ac:dyDescent="0.25">
      <c r="B1390"/>
      <c r="M1390" s="5"/>
      <c r="N1390" s="5"/>
    </row>
    <row r="1391" spans="2:14" x14ac:dyDescent="0.25">
      <c r="B1391"/>
      <c r="M1391" s="5"/>
      <c r="N1391" s="5"/>
    </row>
    <row r="1392" spans="2:14" x14ac:dyDescent="0.25">
      <c r="B1392"/>
      <c r="M1392" s="5"/>
      <c r="N1392" s="5"/>
    </row>
    <row r="1393" spans="2:14" x14ac:dyDescent="0.25">
      <c r="B1393"/>
      <c r="M1393" s="5"/>
      <c r="N1393" s="5"/>
    </row>
    <row r="1394" spans="2:14" x14ac:dyDescent="0.25">
      <c r="B1394"/>
      <c r="M1394" s="5"/>
      <c r="N1394" s="5"/>
    </row>
    <row r="1395" spans="2:14" x14ac:dyDescent="0.25">
      <c r="B1395"/>
      <c r="M1395" s="5"/>
      <c r="N1395" s="5"/>
    </row>
    <row r="1396" spans="2:14" x14ac:dyDescent="0.25">
      <c r="B1396"/>
      <c r="M1396" s="5"/>
      <c r="N1396" s="5"/>
    </row>
    <row r="1397" spans="2:14" x14ac:dyDescent="0.25">
      <c r="B1397"/>
      <c r="M1397" s="5"/>
      <c r="N1397" s="5"/>
    </row>
    <row r="1398" spans="2:14" x14ac:dyDescent="0.25">
      <c r="B1398"/>
      <c r="M1398" s="5"/>
      <c r="N1398" s="5"/>
    </row>
    <row r="1399" spans="2:14" x14ac:dyDescent="0.25">
      <c r="B1399"/>
      <c r="M1399" s="5"/>
      <c r="N1399" s="5"/>
    </row>
    <row r="1400" spans="2:14" x14ac:dyDescent="0.25">
      <c r="B1400"/>
      <c r="M1400" s="5"/>
      <c r="N1400" s="5"/>
    </row>
    <row r="1401" spans="2:14" x14ac:dyDescent="0.25">
      <c r="B1401"/>
      <c r="M1401" s="5"/>
      <c r="N1401" s="5"/>
    </row>
    <row r="1402" spans="2:14" x14ac:dyDescent="0.25">
      <c r="B1402"/>
      <c r="M1402" s="5"/>
      <c r="N1402" s="5"/>
    </row>
    <row r="1403" spans="2:14" x14ac:dyDescent="0.25">
      <c r="B1403"/>
      <c r="M1403" s="5"/>
      <c r="N1403" s="5"/>
    </row>
    <row r="1404" spans="2:14" x14ac:dyDescent="0.25">
      <c r="B1404"/>
      <c r="M1404" s="5"/>
      <c r="N1404" s="5"/>
    </row>
    <row r="1405" spans="2:14" x14ac:dyDescent="0.25">
      <c r="B1405"/>
      <c r="M1405" s="5"/>
      <c r="N1405" s="5"/>
    </row>
    <row r="1406" spans="2:14" x14ac:dyDescent="0.25">
      <c r="B1406"/>
      <c r="M1406" s="5"/>
      <c r="N1406" s="5"/>
    </row>
    <row r="1407" spans="2:14" x14ac:dyDescent="0.25">
      <c r="B1407"/>
      <c r="M1407" s="5"/>
      <c r="N1407" s="5"/>
    </row>
    <row r="1408" spans="2:14" x14ac:dyDescent="0.25">
      <c r="B1408"/>
      <c r="M1408" s="5"/>
      <c r="N1408" s="5"/>
    </row>
    <row r="1409" spans="2:14" x14ac:dyDescent="0.25">
      <c r="B1409"/>
      <c r="M1409" s="5"/>
      <c r="N1409" s="5"/>
    </row>
    <row r="1410" spans="2:14" x14ac:dyDescent="0.25">
      <c r="B1410"/>
      <c r="M1410" s="5"/>
      <c r="N1410" s="5"/>
    </row>
    <row r="1411" spans="2:14" x14ac:dyDescent="0.25">
      <c r="B1411"/>
      <c r="M1411" s="5"/>
      <c r="N1411" s="5"/>
    </row>
    <row r="1412" spans="2:14" x14ac:dyDescent="0.25">
      <c r="B1412"/>
      <c r="M1412" s="5"/>
      <c r="N1412" s="5"/>
    </row>
    <row r="1413" spans="2:14" x14ac:dyDescent="0.25">
      <c r="B1413"/>
      <c r="M1413" s="5"/>
      <c r="N1413" s="5"/>
    </row>
    <row r="1414" spans="2:14" x14ac:dyDescent="0.25">
      <c r="B1414"/>
      <c r="M1414" s="5"/>
      <c r="N1414" s="5"/>
    </row>
    <row r="1415" spans="2:14" x14ac:dyDescent="0.25">
      <c r="B1415"/>
      <c r="M1415" s="5"/>
      <c r="N1415" s="5"/>
    </row>
    <row r="1416" spans="2:14" x14ac:dyDescent="0.25">
      <c r="B1416"/>
      <c r="M1416" s="5"/>
      <c r="N1416" s="5"/>
    </row>
    <row r="1417" spans="2:14" x14ac:dyDescent="0.25">
      <c r="B1417"/>
      <c r="M1417" s="5"/>
      <c r="N1417" s="5"/>
    </row>
    <row r="1418" spans="2:14" x14ac:dyDescent="0.25">
      <c r="B1418"/>
      <c r="M1418" s="5"/>
      <c r="N1418" s="5"/>
    </row>
    <row r="1419" spans="2:14" x14ac:dyDescent="0.25">
      <c r="B1419"/>
      <c r="M1419" s="5"/>
      <c r="N1419" s="5"/>
    </row>
    <row r="1420" spans="2:14" x14ac:dyDescent="0.25">
      <c r="B1420"/>
      <c r="M1420" s="5"/>
      <c r="N1420" s="5"/>
    </row>
    <row r="1421" spans="2:14" x14ac:dyDescent="0.25">
      <c r="B1421"/>
      <c r="M1421" s="5"/>
      <c r="N1421" s="5"/>
    </row>
    <row r="1422" spans="2:14" x14ac:dyDescent="0.25">
      <c r="B1422"/>
      <c r="M1422" s="5"/>
      <c r="N1422" s="5"/>
    </row>
    <row r="1423" spans="2:14" x14ac:dyDescent="0.25">
      <c r="B1423"/>
      <c r="M1423" s="5"/>
      <c r="N1423" s="5"/>
    </row>
    <row r="1424" spans="2:14" x14ac:dyDescent="0.25">
      <c r="B1424"/>
      <c r="M1424" s="5"/>
      <c r="N1424" s="5"/>
    </row>
    <row r="1425" spans="2:14" x14ac:dyDescent="0.25">
      <c r="B1425"/>
      <c r="M1425" s="5"/>
      <c r="N1425" s="5"/>
    </row>
    <row r="1426" spans="2:14" x14ac:dyDescent="0.25">
      <c r="B1426"/>
      <c r="M1426" s="5"/>
      <c r="N1426" s="5"/>
    </row>
    <row r="1427" spans="2:14" x14ac:dyDescent="0.25">
      <c r="B1427"/>
      <c r="M1427" s="5"/>
      <c r="N1427" s="5"/>
    </row>
    <row r="1428" spans="2:14" x14ac:dyDescent="0.25">
      <c r="B1428"/>
      <c r="M1428" s="5"/>
      <c r="N1428" s="5"/>
    </row>
    <row r="1429" spans="2:14" x14ac:dyDescent="0.25">
      <c r="B1429"/>
      <c r="M1429" s="5"/>
      <c r="N1429" s="5"/>
    </row>
    <row r="1430" spans="2:14" x14ac:dyDescent="0.25">
      <c r="B1430"/>
      <c r="M1430" s="5"/>
      <c r="N1430" s="5"/>
    </row>
    <row r="1431" spans="2:14" x14ac:dyDescent="0.25">
      <c r="B1431"/>
      <c r="M1431" s="5"/>
      <c r="N1431" s="5"/>
    </row>
    <row r="1432" spans="2:14" x14ac:dyDescent="0.25">
      <c r="B1432"/>
      <c r="M1432" s="5"/>
      <c r="N1432" s="5"/>
    </row>
    <row r="1433" spans="2:14" x14ac:dyDescent="0.25">
      <c r="B1433"/>
      <c r="M1433" s="5"/>
      <c r="N1433" s="5"/>
    </row>
    <row r="1434" spans="2:14" x14ac:dyDescent="0.25">
      <c r="B1434"/>
      <c r="M1434" s="5"/>
      <c r="N1434" s="5"/>
    </row>
    <row r="1435" spans="2:14" x14ac:dyDescent="0.25">
      <c r="B1435"/>
      <c r="M1435" s="5"/>
      <c r="N1435" s="5"/>
    </row>
    <row r="1436" spans="2:14" x14ac:dyDescent="0.25">
      <c r="B1436"/>
      <c r="M1436" s="5"/>
      <c r="N1436" s="5"/>
    </row>
    <row r="1437" spans="2:14" x14ac:dyDescent="0.25">
      <c r="B1437"/>
      <c r="M1437" s="5"/>
      <c r="N1437" s="5"/>
    </row>
    <row r="1438" spans="2:14" x14ac:dyDescent="0.25">
      <c r="B1438"/>
      <c r="M1438" s="5"/>
      <c r="N1438" s="5"/>
    </row>
    <row r="1439" spans="2:14" x14ac:dyDescent="0.25">
      <c r="B1439"/>
      <c r="M1439" s="5"/>
      <c r="N1439" s="5"/>
    </row>
    <row r="1440" spans="2:14" x14ac:dyDescent="0.25">
      <c r="B1440"/>
      <c r="M1440" s="5"/>
      <c r="N1440" s="5"/>
    </row>
    <row r="1441" spans="2:14" x14ac:dyDescent="0.25">
      <c r="B1441"/>
      <c r="M1441" s="5"/>
      <c r="N1441" s="5"/>
    </row>
    <row r="1442" spans="2:14" x14ac:dyDescent="0.25">
      <c r="B1442"/>
      <c r="M1442" s="5"/>
      <c r="N1442" s="5"/>
    </row>
    <row r="1443" spans="2:14" x14ac:dyDescent="0.25">
      <c r="B1443"/>
      <c r="M1443" s="5"/>
      <c r="N1443" s="5"/>
    </row>
    <row r="1444" spans="2:14" x14ac:dyDescent="0.25">
      <c r="B1444"/>
      <c r="M1444" s="5"/>
      <c r="N1444" s="5"/>
    </row>
    <row r="1445" spans="2:14" x14ac:dyDescent="0.25">
      <c r="B1445"/>
      <c r="M1445" s="5"/>
      <c r="N1445" s="5"/>
    </row>
    <row r="1446" spans="2:14" x14ac:dyDescent="0.25">
      <c r="B1446"/>
      <c r="M1446" s="5"/>
      <c r="N1446" s="5"/>
    </row>
    <row r="1447" spans="2:14" x14ac:dyDescent="0.25">
      <c r="B1447"/>
      <c r="M1447" s="5"/>
      <c r="N1447" s="5"/>
    </row>
    <row r="1448" spans="2:14" x14ac:dyDescent="0.25">
      <c r="B1448"/>
      <c r="M1448" s="5"/>
      <c r="N1448" s="5"/>
    </row>
    <row r="1449" spans="2:14" x14ac:dyDescent="0.25">
      <c r="B1449"/>
      <c r="M1449" s="5"/>
      <c r="N1449" s="5"/>
    </row>
    <row r="1450" spans="2:14" x14ac:dyDescent="0.25">
      <c r="B1450"/>
      <c r="M1450" s="5"/>
      <c r="N1450" s="5"/>
    </row>
    <row r="1451" spans="2:14" x14ac:dyDescent="0.25">
      <c r="B1451"/>
      <c r="M1451" s="5"/>
      <c r="N1451" s="5"/>
    </row>
    <row r="1452" spans="2:14" x14ac:dyDescent="0.25">
      <c r="B1452"/>
      <c r="M1452" s="5"/>
      <c r="N1452" s="5"/>
    </row>
    <row r="1453" spans="2:14" x14ac:dyDescent="0.25">
      <c r="B1453"/>
      <c r="M1453" s="5"/>
      <c r="N1453" s="5"/>
    </row>
    <row r="1454" spans="2:14" x14ac:dyDescent="0.25">
      <c r="B1454"/>
      <c r="M1454" s="5"/>
      <c r="N1454" s="5"/>
    </row>
    <row r="1455" spans="2:14" x14ac:dyDescent="0.25">
      <c r="B1455"/>
      <c r="M1455" s="5"/>
      <c r="N1455" s="5"/>
    </row>
    <row r="1456" spans="2:14" x14ac:dyDescent="0.25">
      <c r="B1456"/>
      <c r="M1456" s="5"/>
      <c r="N1456" s="5"/>
    </row>
    <row r="1457" spans="2:14" x14ac:dyDescent="0.25">
      <c r="B1457"/>
      <c r="M1457" s="5"/>
      <c r="N1457" s="5"/>
    </row>
    <row r="1458" spans="2:14" x14ac:dyDescent="0.25">
      <c r="B1458"/>
      <c r="M1458" s="5"/>
      <c r="N1458" s="5"/>
    </row>
    <row r="1459" spans="2:14" x14ac:dyDescent="0.25">
      <c r="B1459"/>
      <c r="M1459" s="5"/>
      <c r="N1459" s="5"/>
    </row>
    <row r="1460" spans="2:14" x14ac:dyDescent="0.25">
      <c r="B1460"/>
      <c r="M1460" s="5"/>
      <c r="N1460" s="5"/>
    </row>
    <row r="1461" spans="2:14" x14ac:dyDescent="0.25">
      <c r="B1461"/>
      <c r="M1461" s="5"/>
      <c r="N1461" s="5"/>
    </row>
    <row r="1462" spans="2:14" x14ac:dyDescent="0.25">
      <c r="B1462"/>
      <c r="M1462" s="5"/>
      <c r="N1462" s="5"/>
    </row>
    <row r="1463" spans="2:14" x14ac:dyDescent="0.25">
      <c r="B1463"/>
      <c r="M1463" s="5"/>
      <c r="N1463" s="5"/>
    </row>
    <row r="1464" spans="2:14" x14ac:dyDescent="0.25">
      <c r="B1464"/>
      <c r="M1464" s="5"/>
      <c r="N1464" s="5"/>
    </row>
    <row r="1465" spans="2:14" x14ac:dyDescent="0.25">
      <c r="B1465"/>
      <c r="M1465" s="5"/>
      <c r="N1465" s="5"/>
    </row>
    <row r="1466" spans="2:14" x14ac:dyDescent="0.25">
      <c r="B1466"/>
      <c r="M1466" s="5"/>
      <c r="N1466"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8DE0-7133-4808-AC52-402E9058AC8A}">
  <dimension ref="A2:K74"/>
  <sheetViews>
    <sheetView workbookViewId="0">
      <selection activeCell="D2" sqref="D2"/>
    </sheetView>
  </sheetViews>
  <sheetFormatPr defaultRowHeight="15.75" x14ac:dyDescent="0.25"/>
  <cols>
    <col min="1" max="1" width="22" bestFit="1" customWidth="1"/>
    <col min="2" max="2" width="33.375" bestFit="1" customWidth="1"/>
    <col min="3" max="3" width="25.625" bestFit="1" customWidth="1"/>
    <col min="4" max="5" width="22" bestFit="1" customWidth="1"/>
    <col min="6" max="6" width="26.75" bestFit="1" customWidth="1"/>
    <col min="7" max="7" width="22" bestFit="1" customWidth="1"/>
    <col min="8" max="8" width="38.5" bestFit="1" customWidth="1"/>
    <col min="9" max="9" width="19.75" bestFit="1" customWidth="1"/>
    <col min="10" max="10" width="22" bestFit="1" customWidth="1"/>
    <col min="11" max="11" width="20.875" bestFit="1" customWidth="1"/>
  </cols>
  <sheetData>
    <row r="2" spans="1:8" x14ac:dyDescent="0.25">
      <c r="A2">
        <v>1</v>
      </c>
      <c r="B2" s="18"/>
      <c r="D2">
        <v>2</v>
      </c>
      <c r="G2">
        <v>3</v>
      </c>
    </row>
    <row r="3" spans="1:8" x14ac:dyDescent="0.25">
      <c r="A3" s="16" t="s">
        <v>13089</v>
      </c>
      <c r="B3" s="18" t="s">
        <v>14372</v>
      </c>
      <c r="D3" s="16" t="s">
        <v>13089</v>
      </c>
      <c r="E3" t="s">
        <v>14373</v>
      </c>
      <c r="G3" s="16" t="s">
        <v>13089</v>
      </c>
      <c r="H3" t="s">
        <v>14374</v>
      </c>
    </row>
    <row r="4" spans="1:8" x14ac:dyDescent="0.25">
      <c r="A4" s="17" t="s">
        <v>13087</v>
      </c>
      <c r="B4" s="18">
        <v>0.42</v>
      </c>
      <c r="D4" s="17" t="s">
        <v>13087</v>
      </c>
      <c r="E4" s="2">
        <v>1</v>
      </c>
      <c r="G4" s="17" t="s">
        <v>13087</v>
      </c>
      <c r="H4" s="2">
        <v>1118</v>
      </c>
    </row>
    <row r="5" spans="1:8" x14ac:dyDescent="0.25">
      <c r="A5" s="17" t="s">
        <v>13084</v>
      </c>
      <c r="B5" s="18">
        <v>0.53224000000000005</v>
      </c>
      <c r="D5" s="17" t="s">
        <v>13084</v>
      </c>
      <c r="E5" s="2">
        <v>375</v>
      </c>
      <c r="G5" s="17" t="s">
        <v>13084</v>
      </c>
      <c r="H5" s="2">
        <v>6335177</v>
      </c>
    </row>
    <row r="6" spans="1:8" x14ac:dyDescent="0.25">
      <c r="A6" s="17" t="s">
        <v>13075</v>
      </c>
      <c r="B6" s="18">
        <v>0.4990612244897959</v>
      </c>
      <c r="D6" s="17" t="s">
        <v>13075</v>
      </c>
      <c r="E6" s="2">
        <v>490</v>
      </c>
      <c r="G6" s="17" t="s">
        <v>13075</v>
      </c>
      <c r="H6" s="2">
        <v>14208406</v>
      </c>
    </row>
    <row r="7" spans="1:8" x14ac:dyDescent="0.25">
      <c r="A7" s="17" t="s">
        <v>13088</v>
      </c>
      <c r="B7" s="18">
        <v>0.53</v>
      </c>
      <c r="D7" s="17" t="s">
        <v>13088</v>
      </c>
      <c r="E7" s="2">
        <v>1</v>
      </c>
      <c r="G7" s="17" t="s">
        <v>13088</v>
      </c>
      <c r="H7" s="2">
        <v>3663</v>
      </c>
    </row>
    <row r="8" spans="1:8" x14ac:dyDescent="0.25">
      <c r="A8" s="17" t="s">
        <v>13085</v>
      </c>
      <c r="B8" s="18">
        <v>0.40120535714285716</v>
      </c>
      <c r="D8" s="17" t="s">
        <v>13085</v>
      </c>
      <c r="E8" s="2">
        <v>448</v>
      </c>
      <c r="G8" s="17" t="s">
        <v>13085</v>
      </c>
      <c r="H8" s="2">
        <v>2991069</v>
      </c>
    </row>
    <row r="9" spans="1:8" x14ac:dyDescent="0.25">
      <c r="A9" s="17" t="s">
        <v>14366</v>
      </c>
      <c r="B9" s="18">
        <v>0.57499999999999996</v>
      </c>
      <c r="D9" s="17" t="s">
        <v>14366</v>
      </c>
      <c r="E9" s="2">
        <v>2</v>
      </c>
      <c r="G9" s="17" t="s">
        <v>14366</v>
      </c>
      <c r="H9" s="2">
        <v>8566</v>
      </c>
    </row>
    <row r="10" spans="1:8" x14ac:dyDescent="0.25">
      <c r="A10" s="17" t="s">
        <v>14368</v>
      </c>
      <c r="B10" s="18">
        <v>0.46</v>
      </c>
      <c r="D10" s="17" t="s">
        <v>14368</v>
      </c>
      <c r="E10" s="2">
        <v>2</v>
      </c>
      <c r="G10" s="17" t="s">
        <v>14368</v>
      </c>
      <c r="H10" s="2">
        <v>88882</v>
      </c>
    </row>
    <row r="11" spans="1:8" x14ac:dyDescent="0.25">
      <c r="A11" s="17" t="s">
        <v>14370</v>
      </c>
      <c r="B11" s="18">
        <v>0.1235483870967742</v>
      </c>
      <c r="D11" s="17" t="s">
        <v>14370</v>
      </c>
      <c r="E11" s="2">
        <v>31</v>
      </c>
      <c r="G11" s="17" t="s">
        <v>14370</v>
      </c>
      <c r="H11" s="2">
        <v>149675</v>
      </c>
    </row>
    <row r="12" spans="1:8" x14ac:dyDescent="0.25">
      <c r="A12" s="17" t="s">
        <v>13086</v>
      </c>
      <c r="B12" s="18">
        <v>0</v>
      </c>
      <c r="D12" s="17" t="s">
        <v>13086</v>
      </c>
      <c r="E12" s="2">
        <v>1</v>
      </c>
      <c r="G12" s="17" t="s">
        <v>13086</v>
      </c>
      <c r="H12" s="2">
        <v>15867</v>
      </c>
    </row>
    <row r="13" spans="1:8" x14ac:dyDescent="0.25">
      <c r="A13" s="17" t="s">
        <v>14371</v>
      </c>
      <c r="B13" s="18">
        <v>0.46685418208734275</v>
      </c>
      <c r="D13" s="17" t="s">
        <v>14371</v>
      </c>
      <c r="E13" s="2">
        <v>1351</v>
      </c>
      <c r="G13" s="17" t="s">
        <v>14371</v>
      </c>
      <c r="H13" s="2">
        <v>23802423</v>
      </c>
    </row>
    <row r="15" spans="1:8" x14ac:dyDescent="0.25">
      <c r="A15">
        <v>4</v>
      </c>
      <c r="E15">
        <v>5</v>
      </c>
    </row>
    <row r="16" spans="1:8" x14ac:dyDescent="0.25">
      <c r="A16" s="16" t="s">
        <v>14378</v>
      </c>
      <c r="B16" t="s">
        <v>14375</v>
      </c>
      <c r="D16" s="16" t="s">
        <v>13089</v>
      </c>
      <c r="E16" t="s">
        <v>14398</v>
      </c>
      <c r="F16" t="s">
        <v>14396</v>
      </c>
      <c r="H16">
        <v>6</v>
      </c>
    </row>
    <row r="17" spans="1:9" x14ac:dyDescent="0.25">
      <c r="A17" s="17" t="s">
        <v>13259</v>
      </c>
      <c r="B17">
        <v>5</v>
      </c>
      <c r="D17" s="17" t="s">
        <v>13087</v>
      </c>
      <c r="E17" s="13">
        <v>4000</v>
      </c>
      <c r="F17" s="13">
        <v>2339</v>
      </c>
      <c r="H17" s="16" t="s">
        <v>13077</v>
      </c>
      <c r="I17" t="s">
        <v>14374</v>
      </c>
    </row>
    <row r="18" spans="1:9" x14ac:dyDescent="0.25">
      <c r="A18" s="17" t="s">
        <v>13729</v>
      </c>
      <c r="B18">
        <v>5</v>
      </c>
      <c r="D18" s="17" t="s">
        <v>13084</v>
      </c>
      <c r="E18" s="13">
        <v>1857.7456533333334</v>
      </c>
      <c r="F18" s="13">
        <v>947.48895999999991</v>
      </c>
      <c r="H18" s="17" t="s">
        <v>13439</v>
      </c>
      <c r="I18" s="2">
        <v>941500</v>
      </c>
    </row>
    <row r="19" spans="1:9" x14ac:dyDescent="0.25">
      <c r="A19" s="17" t="s">
        <v>13398</v>
      </c>
      <c r="B19">
        <v>5</v>
      </c>
      <c r="D19" s="17" t="s">
        <v>13075</v>
      </c>
      <c r="E19" s="13">
        <v>10418.083673469388</v>
      </c>
      <c r="F19" s="13">
        <v>6225.8693877551023</v>
      </c>
      <c r="H19" s="17" t="s">
        <v>13425</v>
      </c>
      <c r="I19" s="2">
        <v>727426</v>
      </c>
    </row>
    <row r="20" spans="1:9" x14ac:dyDescent="0.25">
      <c r="A20" s="17" t="s">
        <v>14106</v>
      </c>
      <c r="B20">
        <v>4.8</v>
      </c>
      <c r="D20" s="17" t="s">
        <v>13088</v>
      </c>
      <c r="E20" s="13">
        <v>1900</v>
      </c>
      <c r="F20" s="13">
        <v>899</v>
      </c>
      <c r="H20" s="17" t="s">
        <v>13137</v>
      </c>
      <c r="I20" s="2">
        <v>426973</v>
      </c>
    </row>
    <row r="21" spans="1:9" x14ac:dyDescent="0.25">
      <c r="A21" s="17" t="s">
        <v>14203</v>
      </c>
      <c r="B21">
        <v>4.8</v>
      </c>
      <c r="D21" s="17" t="s">
        <v>13085</v>
      </c>
      <c r="E21" s="13">
        <v>4162.0736607142853</v>
      </c>
      <c r="F21" s="13">
        <v>2330.6156473214287</v>
      </c>
      <c r="H21" s="17" t="s">
        <v>13154</v>
      </c>
      <c r="I21" s="2">
        <v>426973</v>
      </c>
    </row>
    <row r="22" spans="1:9" x14ac:dyDescent="0.25">
      <c r="A22" s="17" t="s">
        <v>14051</v>
      </c>
      <c r="B22">
        <v>4.8</v>
      </c>
      <c r="D22" s="17" t="s">
        <v>14366</v>
      </c>
      <c r="E22" s="13">
        <v>799</v>
      </c>
      <c r="F22" s="13">
        <v>337</v>
      </c>
      <c r="H22" s="17" t="s">
        <v>13103</v>
      </c>
      <c r="I22" s="2">
        <v>426973</v>
      </c>
    </row>
    <row r="23" spans="1:9" x14ac:dyDescent="0.25">
      <c r="A23" s="17" t="s">
        <v>14128</v>
      </c>
      <c r="B23">
        <v>4.7</v>
      </c>
      <c r="D23" s="17" t="s">
        <v>14368</v>
      </c>
      <c r="E23" s="13">
        <v>1347</v>
      </c>
      <c r="F23" s="13">
        <v>638</v>
      </c>
      <c r="H23" s="17" t="s">
        <v>13588</v>
      </c>
      <c r="I23" s="2">
        <v>363711</v>
      </c>
    </row>
    <row r="24" spans="1:9" x14ac:dyDescent="0.25">
      <c r="A24" s="17" t="s">
        <v>14179</v>
      </c>
      <c r="B24">
        <v>4.7</v>
      </c>
      <c r="D24" s="17" t="s">
        <v>14370</v>
      </c>
      <c r="E24" s="13">
        <v>397.19354838709677</v>
      </c>
      <c r="F24" s="13">
        <v>301.58064516129031</v>
      </c>
      <c r="H24" s="17" t="s">
        <v>13438</v>
      </c>
      <c r="I24" s="2">
        <v>313836</v>
      </c>
    </row>
    <row r="25" spans="1:9" x14ac:dyDescent="0.25">
      <c r="A25" s="17" t="s">
        <v>13328</v>
      </c>
      <c r="B25">
        <v>4.7</v>
      </c>
      <c r="D25" s="17" t="s">
        <v>13086</v>
      </c>
      <c r="E25" s="13">
        <v>150</v>
      </c>
      <c r="F25" s="13">
        <v>150</v>
      </c>
      <c r="H25" s="17" t="s">
        <v>13718</v>
      </c>
      <c r="I25" s="2">
        <v>273189</v>
      </c>
    </row>
    <row r="26" spans="1:9" x14ac:dyDescent="0.25">
      <c r="A26" s="17" t="s">
        <v>14289</v>
      </c>
      <c r="B26">
        <v>4.7</v>
      </c>
      <c r="D26" s="17" t="s">
        <v>14371</v>
      </c>
      <c r="E26" s="13">
        <v>5691.1766247224277</v>
      </c>
      <c r="F26" s="13">
        <v>3304.8017542561065</v>
      </c>
      <c r="H26" s="17" t="s">
        <v>13938</v>
      </c>
      <c r="I26" s="2">
        <v>270563</v>
      </c>
    </row>
    <row r="27" spans="1:9" x14ac:dyDescent="0.25">
      <c r="A27" s="17" t="s">
        <v>14371</v>
      </c>
      <c r="B27">
        <v>4.82</v>
      </c>
      <c r="H27" s="17" t="s">
        <v>13469</v>
      </c>
      <c r="I27" s="2">
        <v>256622</v>
      </c>
    </row>
    <row r="28" spans="1:9" x14ac:dyDescent="0.25">
      <c r="H28" s="17" t="s">
        <v>14371</v>
      </c>
      <c r="I28" s="2">
        <v>4427766</v>
      </c>
    </row>
    <row r="29" spans="1:9" x14ac:dyDescent="0.25">
      <c r="D29">
        <v>8</v>
      </c>
    </row>
    <row r="30" spans="1:9" x14ac:dyDescent="0.25">
      <c r="A30">
        <v>7</v>
      </c>
      <c r="D30" s="16" t="s">
        <v>13080</v>
      </c>
      <c r="E30" t="s">
        <v>14373</v>
      </c>
      <c r="G30">
        <v>9</v>
      </c>
    </row>
    <row r="31" spans="1:9" x14ac:dyDescent="0.25">
      <c r="A31" s="16" t="s">
        <v>14376</v>
      </c>
      <c r="B31" t="s">
        <v>14373</v>
      </c>
      <c r="D31" s="17">
        <v>0</v>
      </c>
      <c r="E31" s="2">
        <v>1</v>
      </c>
      <c r="G31" s="16" t="s">
        <v>13089</v>
      </c>
      <c r="H31" t="s">
        <v>14377</v>
      </c>
    </row>
    <row r="32" spans="1:9" x14ac:dyDescent="0.25">
      <c r="A32" s="17" t="s">
        <v>14390</v>
      </c>
      <c r="B32" s="2">
        <v>231</v>
      </c>
      <c r="D32" s="17">
        <v>2</v>
      </c>
      <c r="E32" s="2">
        <v>1</v>
      </c>
      <c r="G32" s="17" t="s">
        <v>13087</v>
      </c>
      <c r="H32" s="13">
        <v>4472000</v>
      </c>
    </row>
    <row r="33" spans="1:11" x14ac:dyDescent="0.25">
      <c r="A33" s="17" t="s">
        <v>14391</v>
      </c>
      <c r="B33" s="2">
        <v>188</v>
      </c>
      <c r="D33" s="17">
        <v>2.2999999999999998</v>
      </c>
      <c r="E33" s="2">
        <v>1</v>
      </c>
      <c r="G33" s="17" t="s">
        <v>13084</v>
      </c>
      <c r="H33" s="13">
        <v>11628224482.380001</v>
      </c>
    </row>
    <row r="34" spans="1:11" x14ac:dyDescent="0.25">
      <c r="A34" s="17" t="s">
        <v>14392</v>
      </c>
      <c r="B34" s="2">
        <v>138</v>
      </c>
      <c r="D34" s="17">
        <v>2.6</v>
      </c>
      <c r="E34" s="2">
        <v>1</v>
      </c>
      <c r="G34" s="17" t="s">
        <v>13075</v>
      </c>
      <c r="H34" s="13">
        <v>91323918321</v>
      </c>
    </row>
    <row r="35" spans="1:11" x14ac:dyDescent="0.25">
      <c r="A35" s="17" t="s">
        <v>14393</v>
      </c>
      <c r="B35" s="2">
        <v>45</v>
      </c>
      <c r="D35" s="17">
        <v>2.8</v>
      </c>
      <c r="E35" s="2">
        <v>2</v>
      </c>
      <c r="G35" s="17" t="s">
        <v>13088</v>
      </c>
      <c r="H35" s="13">
        <v>6959700</v>
      </c>
    </row>
    <row r="36" spans="1:11" x14ac:dyDescent="0.25">
      <c r="A36" s="17" t="s">
        <v>14394</v>
      </c>
      <c r="B36" s="2">
        <v>6</v>
      </c>
      <c r="D36" s="17">
        <v>2.9</v>
      </c>
      <c r="E36" s="2">
        <v>1</v>
      </c>
      <c r="G36" s="17" t="s">
        <v>13085</v>
      </c>
      <c r="H36" s="13">
        <v>10459722337</v>
      </c>
    </row>
    <row r="37" spans="1:11" x14ac:dyDescent="0.25">
      <c r="A37" s="17" t="s">
        <v>14371</v>
      </c>
      <c r="B37" s="2">
        <v>608</v>
      </c>
      <c r="D37" s="17">
        <v>3</v>
      </c>
      <c r="E37" s="2">
        <v>4</v>
      </c>
      <c r="G37" s="17" t="s">
        <v>14366</v>
      </c>
      <c r="H37" s="13">
        <v>6163434</v>
      </c>
    </row>
    <row r="38" spans="1:11" x14ac:dyDescent="0.25">
      <c r="D38" s="17">
        <v>3.1</v>
      </c>
      <c r="E38" s="2">
        <v>4</v>
      </c>
      <c r="G38" s="17" t="s">
        <v>14368</v>
      </c>
      <c r="H38" s="13">
        <v>151117062</v>
      </c>
    </row>
    <row r="39" spans="1:11" x14ac:dyDescent="0.25">
      <c r="D39" s="17">
        <v>3.2</v>
      </c>
      <c r="E39" s="2">
        <v>2</v>
      </c>
      <c r="G39" s="17" t="s">
        <v>14370</v>
      </c>
      <c r="H39" s="13">
        <v>60778817</v>
      </c>
    </row>
    <row r="40" spans="1:11" x14ac:dyDescent="0.25">
      <c r="D40" s="17">
        <v>3.3</v>
      </c>
      <c r="E40" s="2">
        <v>15</v>
      </c>
      <c r="G40" s="17" t="s">
        <v>13086</v>
      </c>
      <c r="H40" s="13">
        <v>2380050</v>
      </c>
    </row>
    <row r="41" spans="1:11" x14ac:dyDescent="0.25">
      <c r="D41" s="17">
        <v>3.4</v>
      </c>
      <c r="E41" s="2">
        <v>10</v>
      </c>
      <c r="G41" s="17" t="s">
        <v>14371</v>
      </c>
      <c r="H41" s="13">
        <v>113643736203.38</v>
      </c>
    </row>
    <row r="42" spans="1:11" x14ac:dyDescent="0.25">
      <c r="D42" s="17">
        <v>3.5</v>
      </c>
      <c r="E42" s="2">
        <v>26</v>
      </c>
    </row>
    <row r="43" spans="1:11" x14ac:dyDescent="0.25">
      <c r="D43" s="17">
        <v>3.6</v>
      </c>
      <c r="E43" s="2">
        <v>34</v>
      </c>
    </row>
    <row r="44" spans="1:11" x14ac:dyDescent="0.25">
      <c r="D44" s="17">
        <v>3.7</v>
      </c>
      <c r="E44" s="2">
        <v>41</v>
      </c>
      <c r="G44">
        <v>11</v>
      </c>
    </row>
    <row r="45" spans="1:11" x14ac:dyDescent="0.25">
      <c r="A45">
        <v>10</v>
      </c>
      <c r="D45" s="17">
        <v>3.8</v>
      </c>
      <c r="E45" s="2">
        <v>84</v>
      </c>
      <c r="G45" s="16" t="s">
        <v>14369</v>
      </c>
      <c r="H45" t="s">
        <v>14375</v>
      </c>
      <c r="J45">
        <v>12</v>
      </c>
    </row>
    <row r="46" spans="1:11" x14ac:dyDescent="0.25">
      <c r="A46" s="16" t="s">
        <v>13082</v>
      </c>
      <c r="B46" t="s">
        <v>14383</v>
      </c>
      <c r="D46" s="17">
        <v>3.9</v>
      </c>
      <c r="E46" s="2">
        <v>114</v>
      </c>
      <c r="G46" s="17" t="s">
        <v>14385</v>
      </c>
      <c r="H46" s="3">
        <v>4.204878048780488</v>
      </c>
      <c r="J46" s="16" t="s">
        <v>13089</v>
      </c>
      <c r="K46" t="s">
        <v>14397</v>
      </c>
    </row>
    <row r="47" spans="1:11" x14ac:dyDescent="0.25">
      <c r="A47" s="22" t="s">
        <v>14382</v>
      </c>
      <c r="B47" s="2">
        <v>31</v>
      </c>
      <c r="D47" s="17">
        <v>4</v>
      </c>
      <c r="E47" s="2">
        <v>159</v>
      </c>
      <c r="G47" s="17" t="s">
        <v>14386</v>
      </c>
      <c r="H47" s="3">
        <v>4.0925531914893645</v>
      </c>
      <c r="J47" s="17" t="s">
        <v>13075</v>
      </c>
      <c r="K47" s="2">
        <v>490</v>
      </c>
    </row>
    <row r="48" spans="1:11" x14ac:dyDescent="0.25">
      <c r="A48" s="22" t="s">
        <v>14380</v>
      </c>
      <c r="B48" s="2">
        <v>1101</v>
      </c>
      <c r="D48" s="17">
        <v>4.0999999999999996</v>
      </c>
      <c r="E48" s="2">
        <v>225</v>
      </c>
      <c r="G48" s="17" t="s">
        <v>14387</v>
      </c>
      <c r="H48" s="3">
        <v>4.1531250000000011</v>
      </c>
      <c r="J48" s="17" t="s">
        <v>13085</v>
      </c>
      <c r="K48" s="2">
        <v>448</v>
      </c>
    </row>
    <row r="49" spans="1:11" x14ac:dyDescent="0.25">
      <c r="A49" s="22" t="s">
        <v>14381</v>
      </c>
      <c r="B49" s="2">
        <v>143</v>
      </c>
      <c r="D49" s="17">
        <v>4.2</v>
      </c>
      <c r="E49" s="2">
        <v>207</v>
      </c>
      <c r="G49" s="17" t="s">
        <v>14388</v>
      </c>
      <c r="H49" s="3">
        <v>4.0994082840236707</v>
      </c>
      <c r="J49" s="17" t="s">
        <v>13084</v>
      </c>
      <c r="K49" s="2">
        <v>375</v>
      </c>
    </row>
    <row r="50" spans="1:11" x14ac:dyDescent="0.25">
      <c r="A50" s="17" t="s">
        <v>14371</v>
      </c>
      <c r="B50" s="2">
        <v>1274</v>
      </c>
      <c r="D50" s="17">
        <v>4.3</v>
      </c>
      <c r="E50" s="2">
        <v>209</v>
      </c>
      <c r="G50" s="17" t="s">
        <v>14389</v>
      </c>
      <c r="H50" s="3">
        <v>4.0907563025210045</v>
      </c>
      <c r="J50" s="17" t="s">
        <v>14370</v>
      </c>
      <c r="K50" s="2">
        <v>31</v>
      </c>
    </row>
    <row r="51" spans="1:11" x14ac:dyDescent="0.25">
      <c r="D51" s="17">
        <v>4.4000000000000004</v>
      </c>
      <c r="E51" s="2">
        <v>114</v>
      </c>
      <c r="G51" s="17" t="s">
        <v>14390</v>
      </c>
      <c r="H51" s="3">
        <v>4.0502164502164524</v>
      </c>
      <c r="J51" s="17" t="s">
        <v>14368</v>
      </c>
      <c r="K51" s="2">
        <v>2</v>
      </c>
    </row>
    <row r="52" spans="1:11" x14ac:dyDescent="0.25">
      <c r="D52" s="17">
        <v>4.5</v>
      </c>
      <c r="E52" s="2">
        <v>68</v>
      </c>
      <c r="G52" s="17" t="s">
        <v>14391</v>
      </c>
      <c r="H52" s="3">
        <v>4.1010638297872379</v>
      </c>
      <c r="J52" s="17" t="s">
        <v>14366</v>
      </c>
      <c r="K52" s="2">
        <v>2</v>
      </c>
    </row>
    <row r="53" spans="1:11" x14ac:dyDescent="0.25">
      <c r="A53">
        <v>13</v>
      </c>
      <c r="D53" s="17">
        <v>4.5999999999999996</v>
      </c>
      <c r="E53" s="2">
        <v>16</v>
      </c>
      <c r="G53" s="17" t="s">
        <v>14392</v>
      </c>
      <c r="H53" s="3">
        <v>4.0173913043478287</v>
      </c>
      <c r="J53" s="17" t="s">
        <v>13087</v>
      </c>
      <c r="K53" s="2">
        <v>1</v>
      </c>
    </row>
    <row r="54" spans="1:11" x14ac:dyDescent="0.25">
      <c r="A54" s="16" t="s">
        <v>13089</v>
      </c>
      <c r="B54" t="s">
        <v>14395</v>
      </c>
      <c r="D54" s="17">
        <v>4.7</v>
      </c>
      <c r="E54" s="2">
        <v>6</v>
      </c>
      <c r="G54" s="17" t="s">
        <v>14393</v>
      </c>
      <c r="H54" s="3">
        <v>3.9400000000000004</v>
      </c>
      <c r="J54" s="17" t="s">
        <v>13086</v>
      </c>
      <c r="K54" s="2">
        <v>1</v>
      </c>
    </row>
    <row r="55" spans="1:11" x14ac:dyDescent="0.25">
      <c r="A55" s="17" t="s">
        <v>13075</v>
      </c>
      <c r="B55" s="2">
        <v>490</v>
      </c>
      <c r="D55" s="17">
        <v>4.8</v>
      </c>
      <c r="E55" s="2">
        <v>3</v>
      </c>
      <c r="G55" s="17" t="s">
        <v>14394</v>
      </c>
      <c r="H55" s="3">
        <v>4.2166666666666668</v>
      </c>
      <c r="J55" s="17" t="s">
        <v>13088</v>
      </c>
      <c r="K55" s="2">
        <v>1</v>
      </c>
    </row>
    <row r="56" spans="1:11" x14ac:dyDescent="0.25">
      <c r="A56" s="17" t="s">
        <v>13085</v>
      </c>
      <c r="B56" s="2">
        <v>448</v>
      </c>
      <c r="D56" s="17">
        <v>5</v>
      </c>
      <c r="E56" s="2">
        <v>3</v>
      </c>
      <c r="G56" s="17" t="s">
        <v>14371</v>
      </c>
      <c r="H56" s="3">
        <v>4.0888230940044528</v>
      </c>
      <c r="J56" s="17" t="s">
        <v>14371</v>
      </c>
      <c r="K56" s="2">
        <v>1351</v>
      </c>
    </row>
    <row r="57" spans="1:11" x14ac:dyDescent="0.25">
      <c r="A57" s="17" t="s">
        <v>13084</v>
      </c>
      <c r="B57" s="2">
        <v>375</v>
      </c>
      <c r="D57" s="17" t="s">
        <v>14371</v>
      </c>
      <c r="E57" s="2">
        <v>1351</v>
      </c>
    </row>
    <row r="58" spans="1:11" x14ac:dyDescent="0.25">
      <c r="A58" s="17" t="s">
        <v>14370</v>
      </c>
      <c r="B58" s="2">
        <v>31</v>
      </c>
    </row>
    <row r="59" spans="1:11" x14ac:dyDescent="0.25">
      <c r="A59" s="17" t="s">
        <v>14368</v>
      </c>
      <c r="B59" s="2">
        <v>2</v>
      </c>
    </row>
    <row r="60" spans="1:11" x14ac:dyDescent="0.25">
      <c r="A60" s="17" t="s">
        <v>14366</v>
      </c>
      <c r="B60" s="2">
        <v>2</v>
      </c>
    </row>
    <row r="61" spans="1:11" x14ac:dyDescent="0.25">
      <c r="A61" s="17" t="s">
        <v>13087</v>
      </c>
      <c r="B61" s="2">
        <v>1</v>
      </c>
    </row>
    <row r="62" spans="1:11" x14ac:dyDescent="0.25">
      <c r="A62" s="17" t="s">
        <v>13086</v>
      </c>
      <c r="B62" s="2">
        <v>1</v>
      </c>
    </row>
    <row r="63" spans="1:11" x14ac:dyDescent="0.25">
      <c r="A63" s="17" t="s">
        <v>13088</v>
      </c>
      <c r="B63" s="2">
        <v>1</v>
      </c>
    </row>
    <row r="64" spans="1:11" x14ac:dyDescent="0.25">
      <c r="A64" s="17" t="s">
        <v>14371</v>
      </c>
      <c r="B64" s="2">
        <v>1351</v>
      </c>
    </row>
    <row r="67" spans="1:2" x14ac:dyDescent="0.25">
      <c r="A67">
        <v>14</v>
      </c>
    </row>
    <row r="68" spans="1:2" x14ac:dyDescent="0.25">
      <c r="A68" s="16" t="s">
        <v>13077</v>
      </c>
      <c r="B68" t="s">
        <v>14377</v>
      </c>
    </row>
    <row r="69" spans="1:2" x14ac:dyDescent="0.25">
      <c r="A69" s="17" t="s">
        <v>13439</v>
      </c>
      <c r="B69">
        <v>8158724500</v>
      </c>
    </row>
    <row r="70" spans="1:2" x14ac:dyDescent="0.25">
      <c r="A70" s="17" t="s">
        <v>13438</v>
      </c>
      <c r="B70">
        <v>3451882164</v>
      </c>
    </row>
    <row r="71" spans="1:2" x14ac:dyDescent="0.25">
      <c r="A71" s="17" t="s">
        <v>13161</v>
      </c>
      <c r="B71">
        <v>1945188762</v>
      </c>
    </row>
    <row r="72" spans="1:2" x14ac:dyDescent="0.25">
      <c r="A72" s="17" t="s">
        <v>13212</v>
      </c>
      <c r="B72">
        <v>2035664762</v>
      </c>
    </row>
    <row r="73" spans="1:2" x14ac:dyDescent="0.25">
      <c r="A73" s="17" t="s">
        <v>13575</v>
      </c>
      <c r="B73">
        <v>2084222210</v>
      </c>
    </row>
    <row r="74" spans="1:2" x14ac:dyDescent="0.25">
      <c r="A74" s="17" t="s">
        <v>14371</v>
      </c>
      <c r="B74">
        <v>17675682398</v>
      </c>
    </row>
  </sheetData>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EF28-75B4-447F-8122-60A5E23BCBD1}">
  <dimension ref="A1"/>
  <sheetViews>
    <sheetView showGridLines="0" topLeftCell="A2" zoomScale="60" zoomScaleNormal="60" workbookViewId="0">
      <selection activeCell="S41" sqref="S41"/>
    </sheetView>
  </sheetViews>
  <sheetFormatPr defaultRowHeight="15.75" x14ac:dyDescent="0.25"/>
  <cols>
    <col min="1" max="16384" width="9"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AMAZON CLEANED DATASET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Happiness Etim</cp:lastModifiedBy>
  <dcterms:created xsi:type="dcterms:W3CDTF">2025-05-26T18:46:29Z</dcterms:created>
  <dcterms:modified xsi:type="dcterms:W3CDTF">2025-07-06T22:55:30Z</dcterms:modified>
</cp:coreProperties>
</file>