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Practice\"/>
    </mc:Choice>
  </mc:AlternateContent>
  <xr:revisionPtr revIDLastSave="0" documentId="8_{5EB85C71-10F4-4E94-91F8-212F236ED96C}" xr6:coauthVersionLast="47" xr6:coauthVersionMax="47" xr10:uidLastSave="{00000000-0000-0000-0000-000000000000}"/>
  <bookViews>
    <workbookView xWindow="-108" yWindow="-108" windowWidth="23256" windowHeight="12576" xr2:uid="{A45EA832-B633-45AB-8070-86BFFCD8DE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3" i="1" l="1"/>
  <c r="AD24" i="1"/>
  <c r="AD25" i="1"/>
  <c r="AD26" i="1"/>
  <c r="AD20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3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4" i="1"/>
  <c r="Z3" i="1"/>
  <c r="AA3" i="1" s="1"/>
  <c r="AB3" i="1" s="1"/>
  <c r="Y3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P20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Q20" i="1"/>
  <c r="R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O3" i="1"/>
  <c r="P3" i="1" s="1"/>
  <c r="Q3" i="1" s="1"/>
  <c r="R3" i="1" s="1"/>
  <c r="L4" i="1"/>
  <c r="M4" i="1"/>
  <c r="K4" i="1"/>
  <c r="J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6" i="1"/>
  <c r="D25" i="1"/>
  <c r="D24" i="1"/>
  <c r="D23" i="1"/>
  <c r="C25" i="1"/>
  <c r="C24" i="1"/>
  <c r="C23" i="1"/>
  <c r="X16" i="1" l="1"/>
  <c r="X8" i="1"/>
  <c r="X20" i="1"/>
  <c r="X12" i="1"/>
  <c r="X19" i="1"/>
  <c r="X17" i="1"/>
  <c r="X9" i="1"/>
  <c r="X11" i="1"/>
  <c r="N24" i="1"/>
  <c r="X18" i="1"/>
  <c r="X10" i="1"/>
  <c r="X14" i="1"/>
  <c r="X15" i="1"/>
  <c r="X7" i="1"/>
  <c r="X13" i="1"/>
  <c r="X5" i="1"/>
  <c r="S23" i="1"/>
  <c r="S24" i="1"/>
  <c r="S25" i="1"/>
  <c r="S26" i="1"/>
  <c r="N23" i="1"/>
  <c r="N26" i="1"/>
  <c r="X6" i="1"/>
  <c r="N25" i="1"/>
  <c r="X23" i="1" l="1"/>
  <c r="X24" i="1"/>
  <c r="X25" i="1"/>
  <c r="X26" i="1"/>
</calcChain>
</file>

<file path=xl/sharedStrings.xml><?xml version="1.0" encoding="utf-8"?>
<sst xmlns="http://schemas.openxmlformats.org/spreadsheetml/2006/main" count="49" uniqueCount="44">
  <si>
    <t>Employee Payroll</t>
  </si>
  <si>
    <t>Last Name</t>
  </si>
  <si>
    <t>First Name</t>
  </si>
  <si>
    <t>Gurung</t>
  </si>
  <si>
    <t>Bipin</t>
  </si>
  <si>
    <t>Tamaba</t>
  </si>
  <si>
    <t>Tsewang</t>
  </si>
  <si>
    <t>Niraj</t>
  </si>
  <si>
    <t>Sherpa</t>
  </si>
  <si>
    <t>Nawang</t>
  </si>
  <si>
    <t>Jigme</t>
  </si>
  <si>
    <t xml:space="preserve">Sherpa </t>
  </si>
  <si>
    <t>Tenzing</t>
  </si>
  <si>
    <t>Rai</t>
  </si>
  <si>
    <t>Sandesh</t>
  </si>
  <si>
    <t>Pasang</t>
  </si>
  <si>
    <t>Snow</t>
  </si>
  <si>
    <t>Jon</t>
  </si>
  <si>
    <t>Uzumaki</t>
  </si>
  <si>
    <t>Naruto</t>
  </si>
  <si>
    <t>Luff</t>
  </si>
  <si>
    <t xml:space="preserve">Monkey </t>
  </si>
  <si>
    <t>Hatake</t>
  </si>
  <si>
    <t>kakashi</t>
  </si>
  <si>
    <t>Uchiha</t>
  </si>
  <si>
    <t>Itachi</t>
  </si>
  <si>
    <t>Obito</t>
  </si>
  <si>
    <t>Madara</t>
  </si>
  <si>
    <t>Yondaime</t>
  </si>
  <si>
    <t>Minato</t>
  </si>
  <si>
    <t>James</t>
  </si>
  <si>
    <t>Lebron</t>
  </si>
  <si>
    <t>Hourly Wage</t>
  </si>
  <si>
    <t>Hours Worked Pay</t>
  </si>
  <si>
    <t>Max</t>
  </si>
  <si>
    <t>Min</t>
  </si>
  <si>
    <t>Average</t>
  </si>
  <si>
    <t>Total</t>
  </si>
  <si>
    <t>Mr Sherpa</t>
  </si>
  <si>
    <t>overtime hours pay</t>
  </si>
  <si>
    <t>Overtime Bonus</t>
  </si>
  <si>
    <t>total pay</t>
  </si>
  <si>
    <t>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</si>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</sst>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9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44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44" fontId="0" fillId="5" borderId="0" xfId="0" applyNumberFormat="1" applyFill="1"/>
    <xf numFmtId="0" fontId="0" fillId="6" borderId="0" xfId="0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FC46-C3C3-4F84-80A9-8AB659E5C47D}">
  <dimension ref="A1:AD26"/>
  <sheetViews>
    <sheetView tabSelected="1" topLeftCell="N1" workbookViewId="0">
      <selection activeCell="AE30" sqref="AE30"/>
    </sheetView>
  </sheetViews>
  <sheetFormatPr defaultRowHeight="14.4" x14ac:dyDescent="0.3"/>
  <cols>
    <col min="1" max="1" width="15.109375" bestFit="1" customWidth="1"/>
    <col min="2" max="2" width="9.77734375" bestFit="1" customWidth="1"/>
    <col min="3" max="3" width="11.44140625" bestFit="1" customWidth="1"/>
    <col min="4" max="4" width="16.109375" bestFit="1" customWidth="1"/>
    <col min="5" max="5" width="5.33203125" bestFit="1" customWidth="1"/>
    <col min="6" max="8" width="6.33203125" bestFit="1" customWidth="1"/>
    <col min="9" max="9" width="16.77734375" bestFit="1" customWidth="1"/>
    <col min="10" max="10" width="5.33203125" bestFit="1" customWidth="1"/>
    <col min="11" max="13" width="6.33203125" bestFit="1" customWidth="1"/>
    <col min="14" max="14" width="11.109375" bestFit="1" customWidth="1"/>
    <col min="15" max="18" width="11.109375" customWidth="1"/>
    <col min="19" max="19" width="14.109375" bestFit="1" customWidth="1"/>
    <col min="20" max="23" width="8.6640625" bestFit="1" customWidth="1"/>
    <col min="24" max="28" width="11.109375" bestFit="1" customWidth="1"/>
    <col min="30" max="30" width="11.109375" bestFit="1" customWidth="1"/>
  </cols>
  <sheetData>
    <row r="1" spans="1:30" x14ac:dyDescent="0.3">
      <c r="A1" t="s">
        <v>0</v>
      </c>
      <c r="C1" t="s">
        <v>38</v>
      </c>
    </row>
    <row r="2" spans="1:30" x14ac:dyDescent="0.3">
      <c r="D2" s="6" t="s">
        <v>33</v>
      </c>
      <c r="E2" s="6"/>
      <c r="F2" s="6"/>
      <c r="G2" s="6"/>
      <c r="H2" s="6"/>
      <c r="I2" s="7" t="s">
        <v>39</v>
      </c>
      <c r="J2" s="7"/>
      <c r="K2" s="7"/>
      <c r="L2" s="7"/>
      <c r="M2" s="7"/>
      <c r="N2" s="9" t="s">
        <v>42</v>
      </c>
      <c r="O2" s="9"/>
      <c r="P2" s="9"/>
      <c r="Q2" s="9"/>
      <c r="R2" s="9"/>
      <c r="S2" s="12" t="s">
        <v>40</v>
      </c>
      <c r="T2" s="12"/>
      <c r="U2" s="12"/>
      <c r="V2" s="12"/>
      <c r="W2" s="12"/>
      <c r="X2" s="15" t="s">
        <v>41</v>
      </c>
      <c r="Y2" s="15"/>
      <c r="Z2" s="15"/>
      <c r="AA2" s="15"/>
      <c r="AB2" s="15"/>
      <c r="AD2" t="s">
        <v>43</v>
      </c>
    </row>
    <row r="3" spans="1:30" x14ac:dyDescent="0.3">
      <c r="A3" t="s">
        <v>1</v>
      </c>
      <c r="B3" t="s">
        <v>2</v>
      </c>
      <c r="C3" s="1" t="s">
        <v>32</v>
      </c>
      <c r="D3" s="5">
        <v>44927</v>
      </c>
      <c r="E3" s="5">
        <f>D3+7</f>
        <v>44934</v>
      </c>
      <c r="F3" s="5">
        <f t="shared" ref="F3:H3" si="0">E3+7</f>
        <v>44941</v>
      </c>
      <c r="G3" s="5">
        <f t="shared" si="0"/>
        <v>44948</v>
      </c>
      <c r="H3" s="5">
        <f t="shared" si="0"/>
        <v>44955</v>
      </c>
      <c r="I3" s="8">
        <v>44927</v>
      </c>
      <c r="J3" s="8">
        <f>I3+7</f>
        <v>44934</v>
      </c>
      <c r="K3" s="8">
        <f t="shared" ref="K3:M3" si="1">J3+7</f>
        <v>44941</v>
      </c>
      <c r="L3" s="8">
        <f t="shared" si="1"/>
        <v>44948</v>
      </c>
      <c r="M3" s="8">
        <f t="shared" si="1"/>
        <v>44955</v>
      </c>
      <c r="N3" s="10">
        <v>44927</v>
      </c>
      <c r="O3" s="10">
        <f>N3+7</f>
        <v>44934</v>
      </c>
      <c r="P3" s="10">
        <f t="shared" ref="P3:R3" si="2">O3+7</f>
        <v>44941</v>
      </c>
      <c r="Q3" s="10">
        <f t="shared" si="2"/>
        <v>44948</v>
      </c>
      <c r="R3" s="10">
        <f t="shared" si="2"/>
        <v>44955</v>
      </c>
      <c r="S3" s="13">
        <v>44927</v>
      </c>
      <c r="T3" s="13">
        <f>S3+7</f>
        <v>44934</v>
      </c>
      <c r="U3" s="13">
        <f t="shared" ref="U3:W3" si="3">T3+7</f>
        <v>44941</v>
      </c>
      <c r="V3" s="13">
        <f t="shared" si="3"/>
        <v>44948</v>
      </c>
      <c r="W3" s="13">
        <f t="shared" si="3"/>
        <v>44955</v>
      </c>
      <c r="X3" s="16">
        <v>44927</v>
      </c>
      <c r="Y3" s="16">
        <f>X3+7</f>
        <v>44934</v>
      </c>
      <c r="Z3" s="16">
        <f t="shared" ref="Z3:AB3" si="4">Y3+7</f>
        <v>44941</v>
      </c>
      <c r="AA3" s="16">
        <f t="shared" si="4"/>
        <v>44948</v>
      </c>
      <c r="AB3" s="16">
        <f t="shared" si="4"/>
        <v>44955</v>
      </c>
      <c r="AD3" s="3">
        <f>SUM(X4:AB4)</f>
        <v>2492.4</v>
      </c>
    </row>
    <row r="4" spans="1:30" x14ac:dyDescent="0.3">
      <c r="A4" t="s">
        <v>3</v>
      </c>
      <c r="B4" t="s">
        <v>4</v>
      </c>
      <c r="C4" s="2">
        <v>12.4</v>
      </c>
      <c r="D4" s="6">
        <v>40</v>
      </c>
      <c r="E4" s="6">
        <v>44</v>
      </c>
      <c r="F4" s="6">
        <v>44</v>
      </c>
      <c r="G4" s="6">
        <v>44</v>
      </c>
      <c r="H4" s="6">
        <v>23</v>
      </c>
      <c r="I4" s="7">
        <f>IF(D4&gt;40,D4-40,0)</f>
        <v>0</v>
      </c>
      <c r="J4" s="7">
        <f t="shared" ref="J4" si="5">IF(E4&gt;40,E4-40,0)</f>
        <v>4</v>
      </c>
      <c r="K4" s="7">
        <f>IF(F4&gt;40,F4-40,0)</f>
        <v>4</v>
      </c>
      <c r="L4" s="7">
        <f>IF(G4&gt;40,G4-40,0)</f>
        <v>4</v>
      </c>
      <c r="M4" s="7">
        <f>IF(H4&gt;40,H4-40,0)</f>
        <v>0</v>
      </c>
      <c r="N4" s="11">
        <f>$C4*D4</f>
        <v>496</v>
      </c>
      <c r="O4" s="11">
        <f>$C4*E4</f>
        <v>545.6</v>
      </c>
      <c r="P4" s="11">
        <f t="shared" ref="P4:R19" si="6">$C4*F4</f>
        <v>545.6</v>
      </c>
      <c r="Q4" s="11">
        <f t="shared" si="6"/>
        <v>545.6</v>
      </c>
      <c r="R4" s="11">
        <f t="shared" si="6"/>
        <v>285.2</v>
      </c>
      <c r="S4" s="14">
        <f>0.5*$C4*I4</f>
        <v>0</v>
      </c>
      <c r="T4" s="14">
        <f t="shared" ref="T4:W19" si="7">0.5*$C4*J4</f>
        <v>24.8</v>
      </c>
      <c r="U4" s="14">
        <f t="shared" si="7"/>
        <v>24.8</v>
      </c>
      <c r="V4" s="14">
        <f t="shared" si="7"/>
        <v>24.8</v>
      </c>
      <c r="W4" s="14">
        <f t="shared" si="7"/>
        <v>0</v>
      </c>
      <c r="X4" s="17">
        <f>N4+S4</f>
        <v>496</v>
      </c>
      <c r="Y4" s="17">
        <f t="shared" ref="Y4:AB19" si="8">O4+T4</f>
        <v>570.4</v>
      </c>
      <c r="Z4" s="17">
        <f t="shared" si="8"/>
        <v>570.4</v>
      </c>
      <c r="AA4" s="17">
        <f t="shared" si="8"/>
        <v>570.4</v>
      </c>
      <c r="AB4" s="17">
        <f t="shared" si="8"/>
        <v>285.2</v>
      </c>
      <c r="AD4" s="3">
        <f t="shared" ref="AD4:AD20" si="9">SUM(X5:AB5)</f>
        <v>2315</v>
      </c>
    </row>
    <row r="5" spans="1:30" x14ac:dyDescent="0.3">
      <c r="A5" t="s">
        <v>5</v>
      </c>
      <c r="B5" t="s">
        <v>6</v>
      </c>
      <c r="C5" s="2">
        <v>10</v>
      </c>
      <c r="D5" s="6">
        <v>30</v>
      </c>
      <c r="E5" s="6">
        <v>55</v>
      </c>
      <c r="F5" s="6">
        <v>55</v>
      </c>
      <c r="G5" s="6">
        <v>32</v>
      </c>
      <c r="H5" s="6">
        <v>43</v>
      </c>
      <c r="I5" s="7">
        <f t="shared" ref="I5:M20" si="10">IF(D5&gt;40,D5-40,0)</f>
        <v>0</v>
      </c>
      <c r="J5" s="7">
        <f t="shared" si="10"/>
        <v>15</v>
      </c>
      <c r="K5" s="7">
        <f t="shared" si="10"/>
        <v>15</v>
      </c>
      <c r="L5" s="7">
        <f t="shared" si="10"/>
        <v>0</v>
      </c>
      <c r="M5" s="7">
        <f t="shared" si="10"/>
        <v>3</v>
      </c>
      <c r="N5" s="11">
        <f t="shared" ref="N5:O20" si="11">$C5*D5</f>
        <v>300</v>
      </c>
      <c r="O5" s="11">
        <f t="shared" si="11"/>
        <v>550</v>
      </c>
      <c r="P5" s="11">
        <f t="shared" si="6"/>
        <v>550</v>
      </c>
      <c r="Q5" s="11">
        <f t="shared" si="6"/>
        <v>320</v>
      </c>
      <c r="R5" s="11">
        <f t="shared" si="6"/>
        <v>430</v>
      </c>
      <c r="S5" s="14">
        <f t="shared" ref="S5:S20" si="12">0.5*$C5*I5</f>
        <v>0</v>
      </c>
      <c r="T5" s="14">
        <f t="shared" si="7"/>
        <v>75</v>
      </c>
      <c r="U5" s="14">
        <f t="shared" si="7"/>
        <v>75</v>
      </c>
      <c r="V5" s="14">
        <f t="shared" si="7"/>
        <v>0</v>
      </c>
      <c r="W5" s="14">
        <f t="shared" si="7"/>
        <v>15</v>
      </c>
      <c r="X5" s="17">
        <f>N5+S5</f>
        <v>300</v>
      </c>
      <c r="Y5" s="17">
        <f t="shared" si="8"/>
        <v>625</v>
      </c>
      <c r="Z5" s="17">
        <f t="shared" si="8"/>
        <v>625</v>
      </c>
      <c r="AA5" s="17">
        <f t="shared" si="8"/>
        <v>320</v>
      </c>
      <c r="AB5" s="17">
        <f t="shared" si="8"/>
        <v>445</v>
      </c>
      <c r="AD5" s="3">
        <f t="shared" si="9"/>
        <v>3050.2</v>
      </c>
    </row>
    <row r="6" spans="1:30" x14ac:dyDescent="0.3">
      <c r="A6" t="s">
        <v>3</v>
      </c>
      <c r="B6" t="s">
        <v>7</v>
      </c>
      <c r="C6" s="2">
        <v>15.1</v>
      </c>
      <c r="D6" s="6">
        <v>50</v>
      </c>
      <c r="E6" s="6">
        <v>44</v>
      </c>
      <c r="F6" s="6">
        <v>44</v>
      </c>
      <c r="G6" s="6">
        <v>23</v>
      </c>
      <c r="H6" s="6">
        <v>32</v>
      </c>
      <c r="I6" s="7">
        <f t="shared" si="10"/>
        <v>10</v>
      </c>
      <c r="J6" s="7">
        <f t="shared" si="10"/>
        <v>4</v>
      </c>
      <c r="K6" s="7">
        <f t="shared" si="10"/>
        <v>4</v>
      </c>
      <c r="L6" s="7">
        <f t="shared" si="10"/>
        <v>0</v>
      </c>
      <c r="M6" s="7">
        <f t="shared" si="10"/>
        <v>0</v>
      </c>
      <c r="N6" s="11">
        <f t="shared" si="11"/>
        <v>755</v>
      </c>
      <c r="O6" s="11">
        <f t="shared" si="11"/>
        <v>664.4</v>
      </c>
      <c r="P6" s="11">
        <f t="shared" si="6"/>
        <v>664.4</v>
      </c>
      <c r="Q6" s="11">
        <f t="shared" si="6"/>
        <v>347.3</v>
      </c>
      <c r="R6" s="11">
        <f t="shared" si="6"/>
        <v>483.2</v>
      </c>
      <c r="S6" s="14">
        <f t="shared" si="12"/>
        <v>75.5</v>
      </c>
      <c r="T6" s="14">
        <f t="shared" si="7"/>
        <v>30.2</v>
      </c>
      <c r="U6" s="14">
        <f t="shared" si="7"/>
        <v>30.2</v>
      </c>
      <c r="V6" s="14">
        <f t="shared" si="7"/>
        <v>0</v>
      </c>
      <c r="W6" s="14">
        <f t="shared" si="7"/>
        <v>0</v>
      </c>
      <c r="X6" s="17">
        <f>N6+S6</f>
        <v>830.5</v>
      </c>
      <c r="Y6" s="17">
        <f t="shared" si="8"/>
        <v>694.6</v>
      </c>
      <c r="Z6" s="17">
        <f t="shared" si="8"/>
        <v>694.6</v>
      </c>
      <c r="AA6" s="17">
        <f t="shared" si="8"/>
        <v>347.3</v>
      </c>
      <c r="AB6" s="17">
        <f t="shared" si="8"/>
        <v>483.2</v>
      </c>
      <c r="AD6" s="3">
        <f t="shared" si="9"/>
        <v>3239.9000000000005</v>
      </c>
    </row>
    <row r="7" spans="1:30" x14ac:dyDescent="0.3">
      <c r="A7" t="s">
        <v>8</v>
      </c>
      <c r="B7" t="s">
        <v>9</v>
      </c>
      <c r="C7" s="2">
        <v>18.100000000000001</v>
      </c>
      <c r="D7" s="6">
        <v>45</v>
      </c>
      <c r="E7" s="6">
        <v>32</v>
      </c>
      <c r="F7" s="6">
        <v>32</v>
      </c>
      <c r="G7" s="6">
        <v>43</v>
      </c>
      <c r="H7" s="6">
        <v>23</v>
      </c>
      <c r="I7" s="7">
        <f t="shared" si="10"/>
        <v>5</v>
      </c>
      <c r="J7" s="7">
        <f t="shared" si="10"/>
        <v>0</v>
      </c>
      <c r="K7" s="7">
        <f t="shared" si="10"/>
        <v>0</v>
      </c>
      <c r="L7" s="7">
        <f t="shared" si="10"/>
        <v>3</v>
      </c>
      <c r="M7" s="7">
        <f t="shared" si="10"/>
        <v>0</v>
      </c>
      <c r="N7" s="11">
        <f t="shared" si="11"/>
        <v>814.50000000000011</v>
      </c>
      <c r="O7" s="11">
        <f t="shared" si="11"/>
        <v>579.20000000000005</v>
      </c>
      <c r="P7" s="11">
        <f t="shared" si="6"/>
        <v>579.20000000000005</v>
      </c>
      <c r="Q7" s="11">
        <f t="shared" si="6"/>
        <v>778.30000000000007</v>
      </c>
      <c r="R7" s="11">
        <f t="shared" si="6"/>
        <v>416.3</v>
      </c>
      <c r="S7" s="14">
        <f t="shared" si="12"/>
        <v>45.25</v>
      </c>
      <c r="T7" s="14">
        <f t="shared" si="7"/>
        <v>0</v>
      </c>
      <c r="U7" s="14">
        <f t="shared" si="7"/>
        <v>0</v>
      </c>
      <c r="V7" s="14">
        <f t="shared" si="7"/>
        <v>27.150000000000002</v>
      </c>
      <c r="W7" s="14">
        <f t="shared" si="7"/>
        <v>0</v>
      </c>
      <c r="X7" s="17">
        <f>N7+S7</f>
        <v>859.75000000000011</v>
      </c>
      <c r="Y7" s="17">
        <f t="shared" si="8"/>
        <v>579.20000000000005</v>
      </c>
      <c r="Z7" s="17">
        <f t="shared" si="8"/>
        <v>579.20000000000005</v>
      </c>
      <c r="AA7" s="17">
        <f t="shared" si="8"/>
        <v>805.45</v>
      </c>
      <c r="AB7" s="17">
        <f t="shared" si="8"/>
        <v>416.3</v>
      </c>
      <c r="AD7" s="3">
        <f t="shared" si="9"/>
        <v>1072.95</v>
      </c>
    </row>
    <row r="8" spans="1:30" x14ac:dyDescent="0.3">
      <c r="A8" t="s">
        <v>8</v>
      </c>
      <c r="B8" t="s">
        <v>10</v>
      </c>
      <c r="C8" s="2">
        <v>6.9</v>
      </c>
      <c r="D8" s="6">
        <v>25</v>
      </c>
      <c r="E8" s="6">
        <v>23</v>
      </c>
      <c r="F8" s="6">
        <v>23</v>
      </c>
      <c r="G8" s="6">
        <v>40</v>
      </c>
      <c r="H8" s="6">
        <v>43</v>
      </c>
      <c r="I8" s="7">
        <f t="shared" si="10"/>
        <v>0</v>
      </c>
      <c r="J8" s="7">
        <f t="shared" si="10"/>
        <v>0</v>
      </c>
      <c r="K8" s="7">
        <f t="shared" si="10"/>
        <v>0</v>
      </c>
      <c r="L8" s="7">
        <f t="shared" si="10"/>
        <v>0</v>
      </c>
      <c r="M8" s="7">
        <f t="shared" si="10"/>
        <v>3</v>
      </c>
      <c r="N8" s="11">
        <f t="shared" si="11"/>
        <v>172.5</v>
      </c>
      <c r="O8" s="11">
        <f t="shared" si="11"/>
        <v>158.70000000000002</v>
      </c>
      <c r="P8" s="11">
        <f t="shared" si="6"/>
        <v>158.70000000000002</v>
      </c>
      <c r="Q8" s="11">
        <f t="shared" si="6"/>
        <v>276</v>
      </c>
      <c r="R8" s="11">
        <f t="shared" si="6"/>
        <v>296.7</v>
      </c>
      <c r="S8" s="14">
        <f t="shared" si="12"/>
        <v>0</v>
      </c>
      <c r="T8" s="14">
        <f t="shared" si="7"/>
        <v>0</v>
      </c>
      <c r="U8" s="14">
        <f t="shared" si="7"/>
        <v>0</v>
      </c>
      <c r="V8" s="14">
        <f t="shared" si="7"/>
        <v>0</v>
      </c>
      <c r="W8" s="14">
        <f t="shared" si="7"/>
        <v>10.350000000000001</v>
      </c>
      <c r="X8" s="17">
        <f>N8+S8</f>
        <v>172.5</v>
      </c>
      <c r="Y8" s="17">
        <f t="shared" si="8"/>
        <v>158.70000000000002</v>
      </c>
      <c r="Z8" s="17">
        <f t="shared" si="8"/>
        <v>158.70000000000002</v>
      </c>
      <c r="AA8" s="17">
        <f t="shared" si="8"/>
        <v>276</v>
      </c>
      <c r="AB8" s="17">
        <f t="shared" si="8"/>
        <v>307.05</v>
      </c>
      <c r="AD8" s="3">
        <f t="shared" si="9"/>
        <v>2640</v>
      </c>
    </row>
    <row r="9" spans="1:30" x14ac:dyDescent="0.3">
      <c r="A9" t="s">
        <v>11</v>
      </c>
      <c r="B9" t="s">
        <v>12</v>
      </c>
      <c r="C9" s="2">
        <v>13.2</v>
      </c>
      <c r="D9" s="6">
        <v>33</v>
      </c>
      <c r="E9" s="6">
        <v>43</v>
      </c>
      <c r="F9" s="6">
        <v>43</v>
      </c>
      <c r="G9" s="6">
        <v>38</v>
      </c>
      <c r="H9" s="6">
        <v>40</v>
      </c>
      <c r="I9" s="7">
        <f t="shared" si="10"/>
        <v>0</v>
      </c>
      <c r="J9" s="7">
        <f t="shared" si="10"/>
        <v>3</v>
      </c>
      <c r="K9" s="7">
        <f t="shared" si="10"/>
        <v>3</v>
      </c>
      <c r="L9" s="7">
        <f t="shared" si="10"/>
        <v>0</v>
      </c>
      <c r="M9" s="7">
        <f t="shared" si="10"/>
        <v>0</v>
      </c>
      <c r="N9" s="11">
        <f t="shared" si="11"/>
        <v>435.59999999999997</v>
      </c>
      <c r="O9" s="11">
        <f t="shared" si="11"/>
        <v>567.6</v>
      </c>
      <c r="P9" s="11">
        <f t="shared" si="6"/>
        <v>567.6</v>
      </c>
      <c r="Q9" s="11">
        <f t="shared" si="6"/>
        <v>501.59999999999997</v>
      </c>
      <c r="R9" s="11">
        <f t="shared" si="6"/>
        <v>528</v>
      </c>
      <c r="S9" s="14">
        <f t="shared" si="12"/>
        <v>0</v>
      </c>
      <c r="T9" s="14">
        <f t="shared" si="7"/>
        <v>19.799999999999997</v>
      </c>
      <c r="U9" s="14">
        <f t="shared" si="7"/>
        <v>19.799999999999997</v>
      </c>
      <c r="V9" s="14">
        <f t="shared" si="7"/>
        <v>0</v>
      </c>
      <c r="W9" s="14">
        <f t="shared" si="7"/>
        <v>0</v>
      </c>
      <c r="X9" s="17">
        <f>N9+S9</f>
        <v>435.59999999999997</v>
      </c>
      <c r="Y9" s="17">
        <f t="shared" si="8"/>
        <v>587.4</v>
      </c>
      <c r="Z9" s="17">
        <f t="shared" si="8"/>
        <v>587.4</v>
      </c>
      <c r="AA9" s="17">
        <f t="shared" si="8"/>
        <v>501.59999999999997</v>
      </c>
      <c r="AB9" s="17">
        <f t="shared" si="8"/>
        <v>528</v>
      </c>
      <c r="AD9" s="3">
        <f t="shared" si="9"/>
        <v>4265.3</v>
      </c>
    </row>
    <row r="10" spans="1:30" x14ac:dyDescent="0.3">
      <c r="A10" t="s">
        <v>13</v>
      </c>
      <c r="B10" t="s">
        <v>14</v>
      </c>
      <c r="C10" s="2">
        <v>22.1</v>
      </c>
      <c r="D10" s="6">
        <v>44</v>
      </c>
      <c r="E10" s="6">
        <v>40</v>
      </c>
      <c r="F10" s="6">
        <v>40</v>
      </c>
      <c r="G10" s="6">
        <v>29</v>
      </c>
      <c r="H10" s="6">
        <v>38</v>
      </c>
      <c r="I10" s="7">
        <f t="shared" si="10"/>
        <v>4</v>
      </c>
      <c r="J10" s="7">
        <f t="shared" si="10"/>
        <v>0</v>
      </c>
      <c r="K10" s="7">
        <f t="shared" si="10"/>
        <v>0</v>
      </c>
      <c r="L10" s="7">
        <f t="shared" si="10"/>
        <v>0</v>
      </c>
      <c r="M10" s="7">
        <f t="shared" si="10"/>
        <v>0</v>
      </c>
      <c r="N10" s="11">
        <f t="shared" si="11"/>
        <v>972.40000000000009</v>
      </c>
      <c r="O10" s="11">
        <f t="shared" si="11"/>
        <v>884</v>
      </c>
      <c r="P10" s="11">
        <f t="shared" si="6"/>
        <v>884</v>
      </c>
      <c r="Q10" s="11">
        <f t="shared" si="6"/>
        <v>640.90000000000009</v>
      </c>
      <c r="R10" s="11">
        <f t="shared" si="6"/>
        <v>839.80000000000007</v>
      </c>
      <c r="S10" s="14">
        <f t="shared" si="12"/>
        <v>44.2</v>
      </c>
      <c r="T10" s="14">
        <f t="shared" si="7"/>
        <v>0</v>
      </c>
      <c r="U10" s="14">
        <f t="shared" si="7"/>
        <v>0</v>
      </c>
      <c r="V10" s="14">
        <f t="shared" si="7"/>
        <v>0</v>
      </c>
      <c r="W10" s="14">
        <f t="shared" si="7"/>
        <v>0</v>
      </c>
      <c r="X10" s="17">
        <f>N10+S10</f>
        <v>1016.6000000000001</v>
      </c>
      <c r="Y10" s="17">
        <f t="shared" si="8"/>
        <v>884</v>
      </c>
      <c r="Z10" s="17">
        <f t="shared" si="8"/>
        <v>884</v>
      </c>
      <c r="AA10" s="17">
        <f t="shared" si="8"/>
        <v>640.90000000000009</v>
      </c>
      <c r="AB10" s="17">
        <f t="shared" si="8"/>
        <v>839.80000000000007</v>
      </c>
      <c r="AD10" s="3">
        <f t="shared" si="9"/>
        <v>3091.75</v>
      </c>
    </row>
    <row r="11" spans="1:30" x14ac:dyDescent="0.3">
      <c r="A11" t="s">
        <v>8</v>
      </c>
      <c r="B11" t="s">
        <v>15</v>
      </c>
      <c r="C11" s="2">
        <v>14.9</v>
      </c>
      <c r="D11" s="6">
        <v>55</v>
      </c>
      <c r="E11" s="6">
        <v>38</v>
      </c>
      <c r="F11" s="6">
        <v>38</v>
      </c>
      <c r="G11" s="6">
        <v>40</v>
      </c>
      <c r="H11" s="6">
        <v>29</v>
      </c>
      <c r="I11" s="7">
        <f t="shared" si="10"/>
        <v>15</v>
      </c>
      <c r="J11" s="7">
        <f t="shared" si="10"/>
        <v>0</v>
      </c>
      <c r="K11" s="7">
        <f t="shared" si="10"/>
        <v>0</v>
      </c>
      <c r="L11" s="7">
        <f t="shared" si="10"/>
        <v>0</v>
      </c>
      <c r="M11" s="7">
        <f t="shared" si="10"/>
        <v>0</v>
      </c>
      <c r="N11" s="11">
        <f t="shared" si="11"/>
        <v>819.5</v>
      </c>
      <c r="O11" s="11">
        <f t="shared" si="11"/>
        <v>566.20000000000005</v>
      </c>
      <c r="P11" s="11">
        <f t="shared" si="6"/>
        <v>566.20000000000005</v>
      </c>
      <c r="Q11" s="11">
        <f t="shared" si="6"/>
        <v>596</v>
      </c>
      <c r="R11" s="11">
        <f t="shared" si="6"/>
        <v>432.1</v>
      </c>
      <c r="S11" s="14">
        <f t="shared" si="12"/>
        <v>111.75</v>
      </c>
      <c r="T11" s="14">
        <f t="shared" si="7"/>
        <v>0</v>
      </c>
      <c r="U11" s="14">
        <f t="shared" si="7"/>
        <v>0</v>
      </c>
      <c r="V11" s="14">
        <f t="shared" si="7"/>
        <v>0</v>
      </c>
      <c r="W11" s="14">
        <f t="shared" si="7"/>
        <v>0</v>
      </c>
      <c r="X11" s="17">
        <f>N11+S11</f>
        <v>931.25</v>
      </c>
      <c r="Y11" s="17">
        <f t="shared" si="8"/>
        <v>566.20000000000005</v>
      </c>
      <c r="Z11" s="17">
        <f t="shared" si="8"/>
        <v>566.20000000000005</v>
      </c>
      <c r="AA11" s="17">
        <f t="shared" si="8"/>
        <v>596</v>
      </c>
      <c r="AB11" s="17">
        <f t="shared" si="8"/>
        <v>432.1</v>
      </c>
      <c r="AD11" s="3">
        <f t="shared" si="9"/>
        <v>3477.6000000000004</v>
      </c>
    </row>
    <row r="12" spans="1:30" x14ac:dyDescent="0.3">
      <c r="A12" t="s">
        <v>16</v>
      </c>
      <c r="B12" t="s">
        <v>17</v>
      </c>
      <c r="C12" s="2">
        <v>16.8</v>
      </c>
      <c r="D12" s="6">
        <v>44</v>
      </c>
      <c r="E12" s="6">
        <v>40</v>
      </c>
      <c r="F12" s="6">
        <v>29</v>
      </c>
      <c r="G12" s="6">
        <v>44</v>
      </c>
      <c r="H12" s="6">
        <v>44</v>
      </c>
      <c r="I12" s="7">
        <f t="shared" si="10"/>
        <v>4</v>
      </c>
      <c r="J12" s="7">
        <f t="shared" si="10"/>
        <v>0</v>
      </c>
      <c r="K12" s="7">
        <f t="shared" si="10"/>
        <v>0</v>
      </c>
      <c r="L12" s="7">
        <f t="shared" si="10"/>
        <v>4</v>
      </c>
      <c r="M12" s="7">
        <f t="shared" si="10"/>
        <v>4</v>
      </c>
      <c r="N12" s="11">
        <f t="shared" si="11"/>
        <v>739.2</v>
      </c>
      <c r="O12" s="11">
        <f t="shared" si="11"/>
        <v>672</v>
      </c>
      <c r="P12" s="11">
        <f t="shared" si="6"/>
        <v>487.20000000000005</v>
      </c>
      <c r="Q12" s="11">
        <f t="shared" si="6"/>
        <v>739.2</v>
      </c>
      <c r="R12" s="11">
        <f t="shared" si="6"/>
        <v>739.2</v>
      </c>
      <c r="S12" s="14">
        <f t="shared" si="12"/>
        <v>33.6</v>
      </c>
      <c r="T12" s="14">
        <f t="shared" si="7"/>
        <v>0</v>
      </c>
      <c r="U12" s="14">
        <f t="shared" si="7"/>
        <v>0</v>
      </c>
      <c r="V12" s="14">
        <f t="shared" si="7"/>
        <v>33.6</v>
      </c>
      <c r="W12" s="14">
        <f t="shared" si="7"/>
        <v>33.6</v>
      </c>
      <c r="X12" s="17">
        <f>N12+S12</f>
        <v>772.80000000000007</v>
      </c>
      <c r="Y12" s="17">
        <f t="shared" si="8"/>
        <v>672</v>
      </c>
      <c r="Z12" s="17">
        <f t="shared" si="8"/>
        <v>487.20000000000005</v>
      </c>
      <c r="AA12" s="17">
        <f t="shared" si="8"/>
        <v>772.80000000000007</v>
      </c>
      <c r="AB12" s="17">
        <f t="shared" si="8"/>
        <v>772.80000000000007</v>
      </c>
      <c r="AD12" s="3">
        <f t="shared" si="9"/>
        <v>3519</v>
      </c>
    </row>
    <row r="13" spans="1:30" x14ac:dyDescent="0.3">
      <c r="A13" t="s">
        <v>18</v>
      </c>
      <c r="B13" t="s">
        <v>19</v>
      </c>
      <c r="C13" s="2">
        <v>17</v>
      </c>
      <c r="D13" s="6">
        <v>32</v>
      </c>
      <c r="E13" s="6">
        <v>40</v>
      </c>
      <c r="F13" s="6">
        <v>40</v>
      </c>
      <c r="G13" s="6">
        <v>45</v>
      </c>
      <c r="H13" s="6">
        <v>45</v>
      </c>
      <c r="I13" s="7">
        <f t="shared" si="10"/>
        <v>0</v>
      </c>
      <c r="J13" s="7">
        <f t="shared" si="10"/>
        <v>0</v>
      </c>
      <c r="K13" s="7">
        <f t="shared" si="10"/>
        <v>0</v>
      </c>
      <c r="L13" s="7">
        <f t="shared" si="10"/>
        <v>5</v>
      </c>
      <c r="M13" s="7">
        <f t="shared" si="10"/>
        <v>5</v>
      </c>
      <c r="N13" s="11">
        <f t="shared" si="11"/>
        <v>544</v>
      </c>
      <c r="O13" s="11">
        <f t="shared" si="11"/>
        <v>680</v>
      </c>
      <c r="P13" s="11">
        <f t="shared" si="6"/>
        <v>680</v>
      </c>
      <c r="Q13" s="11">
        <f t="shared" si="6"/>
        <v>765</v>
      </c>
      <c r="R13" s="11">
        <f t="shared" si="6"/>
        <v>765</v>
      </c>
      <c r="S13" s="14">
        <f t="shared" si="12"/>
        <v>0</v>
      </c>
      <c r="T13" s="14">
        <f t="shared" si="7"/>
        <v>0</v>
      </c>
      <c r="U13" s="14">
        <f t="shared" si="7"/>
        <v>0</v>
      </c>
      <c r="V13" s="14">
        <f t="shared" si="7"/>
        <v>42.5</v>
      </c>
      <c r="W13" s="14">
        <f t="shared" si="7"/>
        <v>42.5</v>
      </c>
      <c r="X13" s="17">
        <f>N13+S13</f>
        <v>544</v>
      </c>
      <c r="Y13" s="17">
        <f t="shared" si="8"/>
        <v>680</v>
      </c>
      <c r="Z13" s="17">
        <f t="shared" si="8"/>
        <v>680</v>
      </c>
      <c r="AA13" s="17">
        <f t="shared" si="8"/>
        <v>807.5</v>
      </c>
      <c r="AB13" s="17">
        <f t="shared" si="8"/>
        <v>807.5</v>
      </c>
      <c r="AD13" s="3">
        <f t="shared" si="9"/>
        <v>2980</v>
      </c>
    </row>
    <row r="14" spans="1:30" x14ac:dyDescent="0.3">
      <c r="A14" t="s">
        <v>20</v>
      </c>
      <c r="B14" t="s">
        <v>21</v>
      </c>
      <c r="C14" s="2">
        <v>20</v>
      </c>
      <c r="D14" s="6">
        <v>23</v>
      </c>
      <c r="E14" s="6">
        <v>30</v>
      </c>
      <c r="F14" s="6">
        <v>44</v>
      </c>
      <c r="G14" s="6">
        <v>25</v>
      </c>
      <c r="H14" s="6">
        <v>25</v>
      </c>
      <c r="I14" s="7">
        <f t="shared" si="10"/>
        <v>0</v>
      </c>
      <c r="J14" s="7">
        <f t="shared" si="10"/>
        <v>0</v>
      </c>
      <c r="K14" s="7">
        <f t="shared" si="10"/>
        <v>4</v>
      </c>
      <c r="L14" s="7">
        <f t="shared" si="10"/>
        <v>0</v>
      </c>
      <c r="M14" s="7">
        <f t="shared" si="10"/>
        <v>0</v>
      </c>
      <c r="N14" s="11">
        <f t="shared" si="11"/>
        <v>460</v>
      </c>
      <c r="O14" s="11">
        <f t="shared" si="11"/>
        <v>600</v>
      </c>
      <c r="P14" s="11">
        <f t="shared" si="6"/>
        <v>880</v>
      </c>
      <c r="Q14" s="11">
        <f t="shared" si="6"/>
        <v>500</v>
      </c>
      <c r="R14" s="11">
        <f t="shared" si="6"/>
        <v>500</v>
      </c>
      <c r="S14" s="14">
        <f t="shared" si="12"/>
        <v>0</v>
      </c>
      <c r="T14" s="14">
        <f t="shared" si="7"/>
        <v>0</v>
      </c>
      <c r="U14" s="14">
        <f t="shared" si="7"/>
        <v>40</v>
      </c>
      <c r="V14" s="14">
        <f t="shared" si="7"/>
        <v>0</v>
      </c>
      <c r="W14" s="14">
        <f t="shared" si="7"/>
        <v>0</v>
      </c>
      <c r="X14" s="17">
        <f>N14+S14</f>
        <v>460</v>
      </c>
      <c r="Y14" s="17">
        <f t="shared" si="8"/>
        <v>600</v>
      </c>
      <c r="Z14" s="17">
        <f t="shared" si="8"/>
        <v>920</v>
      </c>
      <c r="AA14" s="17">
        <f t="shared" si="8"/>
        <v>500</v>
      </c>
      <c r="AB14" s="17">
        <f t="shared" si="8"/>
        <v>500</v>
      </c>
      <c r="AD14" s="3">
        <f t="shared" si="9"/>
        <v>4764.9000000000005</v>
      </c>
    </row>
    <row r="15" spans="1:30" x14ac:dyDescent="0.3">
      <c r="A15" t="s">
        <v>22</v>
      </c>
      <c r="B15" t="s">
        <v>23</v>
      </c>
      <c r="C15" s="2">
        <v>22.69</v>
      </c>
      <c r="D15" s="6">
        <v>43</v>
      </c>
      <c r="E15" s="6">
        <v>50</v>
      </c>
      <c r="F15" s="6">
        <v>43</v>
      </c>
      <c r="G15" s="6">
        <v>33</v>
      </c>
      <c r="H15" s="6">
        <v>33</v>
      </c>
      <c r="I15" s="7">
        <f t="shared" si="10"/>
        <v>3</v>
      </c>
      <c r="J15" s="7">
        <f t="shared" si="10"/>
        <v>10</v>
      </c>
      <c r="K15" s="7">
        <f t="shared" si="10"/>
        <v>3</v>
      </c>
      <c r="L15" s="7">
        <f t="shared" si="10"/>
        <v>0</v>
      </c>
      <c r="M15" s="7">
        <f t="shared" si="10"/>
        <v>0</v>
      </c>
      <c r="N15" s="11">
        <f t="shared" si="11"/>
        <v>975.67000000000007</v>
      </c>
      <c r="O15" s="11">
        <f t="shared" si="11"/>
        <v>1134.5</v>
      </c>
      <c r="P15" s="11">
        <f t="shared" si="6"/>
        <v>975.67000000000007</v>
      </c>
      <c r="Q15" s="11">
        <f t="shared" si="6"/>
        <v>748.7700000000001</v>
      </c>
      <c r="R15" s="11">
        <f t="shared" si="6"/>
        <v>748.7700000000001</v>
      </c>
      <c r="S15" s="14">
        <f t="shared" si="12"/>
        <v>34.035000000000004</v>
      </c>
      <c r="T15" s="14">
        <f t="shared" si="7"/>
        <v>113.45</v>
      </c>
      <c r="U15" s="14">
        <f t="shared" si="7"/>
        <v>34.035000000000004</v>
      </c>
      <c r="V15" s="14">
        <f t="shared" si="7"/>
        <v>0</v>
      </c>
      <c r="W15" s="14">
        <f t="shared" si="7"/>
        <v>0</v>
      </c>
      <c r="X15" s="17">
        <f>N15+S15</f>
        <v>1009.705</v>
      </c>
      <c r="Y15" s="17">
        <f t="shared" si="8"/>
        <v>1247.95</v>
      </c>
      <c r="Z15" s="17">
        <f t="shared" si="8"/>
        <v>1009.705</v>
      </c>
      <c r="AA15" s="17">
        <f t="shared" si="8"/>
        <v>748.7700000000001</v>
      </c>
      <c r="AB15" s="17">
        <f t="shared" si="8"/>
        <v>748.7700000000001</v>
      </c>
      <c r="AD15" s="3">
        <f t="shared" si="9"/>
        <v>5202.1499999999996</v>
      </c>
    </row>
    <row r="16" spans="1:30" x14ac:dyDescent="0.3">
      <c r="A16" t="s">
        <v>24</v>
      </c>
      <c r="B16" t="s">
        <v>25</v>
      </c>
      <c r="C16" s="2">
        <v>23.7</v>
      </c>
      <c r="D16" s="6">
        <v>40</v>
      </c>
      <c r="E16" s="6">
        <v>45</v>
      </c>
      <c r="F16" s="6">
        <v>40</v>
      </c>
      <c r="G16" s="6">
        <v>44</v>
      </c>
      <c r="H16" s="6">
        <v>44</v>
      </c>
      <c r="I16" s="7">
        <f t="shared" si="10"/>
        <v>0</v>
      </c>
      <c r="J16" s="7">
        <f t="shared" si="10"/>
        <v>5</v>
      </c>
      <c r="K16" s="7">
        <f t="shared" si="10"/>
        <v>0</v>
      </c>
      <c r="L16" s="7">
        <f t="shared" si="10"/>
        <v>4</v>
      </c>
      <c r="M16" s="7">
        <f t="shared" si="10"/>
        <v>4</v>
      </c>
      <c r="N16" s="11">
        <f t="shared" si="11"/>
        <v>948</v>
      </c>
      <c r="O16" s="11">
        <f t="shared" si="11"/>
        <v>1066.5</v>
      </c>
      <c r="P16" s="11">
        <f t="shared" si="6"/>
        <v>948</v>
      </c>
      <c r="Q16" s="11">
        <f t="shared" si="6"/>
        <v>1042.8</v>
      </c>
      <c r="R16" s="11">
        <f t="shared" si="6"/>
        <v>1042.8</v>
      </c>
      <c r="S16" s="14">
        <f t="shared" si="12"/>
        <v>0</v>
      </c>
      <c r="T16" s="14">
        <f t="shared" si="7"/>
        <v>59.25</v>
      </c>
      <c r="U16" s="14">
        <f t="shared" si="7"/>
        <v>0</v>
      </c>
      <c r="V16" s="14">
        <f t="shared" si="7"/>
        <v>47.4</v>
      </c>
      <c r="W16" s="14">
        <f t="shared" si="7"/>
        <v>47.4</v>
      </c>
      <c r="X16" s="17">
        <f>N16+S16</f>
        <v>948</v>
      </c>
      <c r="Y16" s="17">
        <f t="shared" si="8"/>
        <v>1125.75</v>
      </c>
      <c r="Z16" s="17">
        <f t="shared" si="8"/>
        <v>948</v>
      </c>
      <c r="AA16" s="17">
        <f t="shared" si="8"/>
        <v>1090.2</v>
      </c>
      <c r="AB16" s="17">
        <f t="shared" si="8"/>
        <v>1090.2</v>
      </c>
      <c r="AD16" s="3">
        <f t="shared" si="9"/>
        <v>3012.58</v>
      </c>
    </row>
    <row r="17" spans="1:30" x14ac:dyDescent="0.3">
      <c r="A17" t="s">
        <v>24</v>
      </c>
      <c r="B17" t="s">
        <v>26</v>
      </c>
      <c r="C17" s="2">
        <v>13.33</v>
      </c>
      <c r="D17" s="6">
        <v>38</v>
      </c>
      <c r="E17" s="6">
        <v>25</v>
      </c>
      <c r="F17" s="6">
        <v>38</v>
      </c>
      <c r="G17" s="6">
        <v>55</v>
      </c>
      <c r="H17" s="6">
        <v>55</v>
      </c>
      <c r="I17" s="7">
        <f t="shared" si="10"/>
        <v>0</v>
      </c>
      <c r="J17" s="7">
        <f t="shared" si="10"/>
        <v>0</v>
      </c>
      <c r="K17" s="7">
        <f t="shared" si="10"/>
        <v>0</v>
      </c>
      <c r="L17" s="7">
        <f t="shared" si="10"/>
        <v>15</v>
      </c>
      <c r="M17" s="7">
        <f t="shared" si="10"/>
        <v>15</v>
      </c>
      <c r="N17" s="11">
        <f t="shared" si="11"/>
        <v>506.54</v>
      </c>
      <c r="O17" s="11">
        <f t="shared" si="11"/>
        <v>333.25</v>
      </c>
      <c r="P17" s="11">
        <f t="shared" si="6"/>
        <v>506.54</v>
      </c>
      <c r="Q17" s="11">
        <f t="shared" si="6"/>
        <v>733.15</v>
      </c>
      <c r="R17" s="11">
        <f t="shared" si="6"/>
        <v>733.15</v>
      </c>
      <c r="S17" s="14">
        <f t="shared" si="12"/>
        <v>0</v>
      </c>
      <c r="T17" s="14">
        <f t="shared" si="7"/>
        <v>0</v>
      </c>
      <c r="U17" s="14">
        <f t="shared" si="7"/>
        <v>0</v>
      </c>
      <c r="V17" s="14">
        <f t="shared" si="7"/>
        <v>99.974999999999994</v>
      </c>
      <c r="W17" s="14">
        <f t="shared" si="7"/>
        <v>99.974999999999994</v>
      </c>
      <c r="X17" s="17">
        <f>N17+S17</f>
        <v>506.54</v>
      </c>
      <c r="Y17" s="17">
        <f t="shared" si="8"/>
        <v>333.25</v>
      </c>
      <c r="Z17" s="17">
        <f t="shared" si="8"/>
        <v>506.54</v>
      </c>
      <c r="AA17" s="17">
        <f t="shared" si="8"/>
        <v>833.125</v>
      </c>
      <c r="AB17" s="17">
        <f t="shared" si="8"/>
        <v>833.125</v>
      </c>
      <c r="AD17" s="3">
        <f t="shared" si="9"/>
        <v>2845.6500000000005</v>
      </c>
    </row>
    <row r="18" spans="1:30" x14ac:dyDescent="0.3">
      <c r="A18" t="s">
        <v>24</v>
      </c>
      <c r="B18" t="s">
        <v>27</v>
      </c>
      <c r="C18" s="2">
        <v>15.55</v>
      </c>
      <c r="D18" s="6">
        <v>29</v>
      </c>
      <c r="E18" s="6">
        <v>33</v>
      </c>
      <c r="F18" s="6">
        <v>29</v>
      </c>
      <c r="G18" s="6">
        <v>44</v>
      </c>
      <c r="H18" s="6">
        <v>44</v>
      </c>
      <c r="I18" s="7">
        <f t="shared" si="10"/>
        <v>0</v>
      </c>
      <c r="J18" s="7">
        <f t="shared" si="10"/>
        <v>0</v>
      </c>
      <c r="K18" s="7">
        <f t="shared" si="10"/>
        <v>0</v>
      </c>
      <c r="L18" s="7">
        <f t="shared" si="10"/>
        <v>4</v>
      </c>
      <c r="M18" s="7">
        <f t="shared" si="10"/>
        <v>4</v>
      </c>
      <c r="N18" s="11">
        <f t="shared" si="11"/>
        <v>450.95000000000005</v>
      </c>
      <c r="O18" s="11">
        <f t="shared" si="11"/>
        <v>513.15</v>
      </c>
      <c r="P18" s="11">
        <f t="shared" si="6"/>
        <v>450.95000000000005</v>
      </c>
      <c r="Q18" s="11">
        <f t="shared" si="6"/>
        <v>684.2</v>
      </c>
      <c r="R18" s="11">
        <f t="shared" si="6"/>
        <v>684.2</v>
      </c>
      <c r="S18" s="14">
        <f t="shared" si="12"/>
        <v>0</v>
      </c>
      <c r="T18" s="14">
        <f t="shared" si="7"/>
        <v>0</v>
      </c>
      <c r="U18" s="14">
        <f t="shared" si="7"/>
        <v>0</v>
      </c>
      <c r="V18" s="14">
        <f t="shared" si="7"/>
        <v>31.1</v>
      </c>
      <c r="W18" s="14">
        <f t="shared" si="7"/>
        <v>31.1</v>
      </c>
      <c r="X18" s="17">
        <f>N18+S18</f>
        <v>450.95000000000005</v>
      </c>
      <c r="Y18" s="17">
        <f t="shared" si="8"/>
        <v>513.15</v>
      </c>
      <c r="Z18" s="17">
        <f t="shared" si="8"/>
        <v>450.95000000000005</v>
      </c>
      <c r="AA18" s="17">
        <f t="shared" si="8"/>
        <v>715.30000000000007</v>
      </c>
      <c r="AB18" s="17">
        <f t="shared" si="8"/>
        <v>715.30000000000007</v>
      </c>
      <c r="AD18" s="3">
        <f t="shared" si="9"/>
        <v>3918.2849999999994</v>
      </c>
    </row>
    <row r="19" spans="1:30" x14ac:dyDescent="0.3">
      <c r="A19" t="s">
        <v>28</v>
      </c>
      <c r="B19" t="s">
        <v>29</v>
      </c>
      <c r="C19" s="2">
        <v>17.77</v>
      </c>
      <c r="D19" s="6">
        <v>40</v>
      </c>
      <c r="E19" s="6">
        <v>44</v>
      </c>
      <c r="F19" s="6">
        <v>40</v>
      </c>
      <c r="G19" s="6">
        <v>32</v>
      </c>
      <c r="H19" s="6">
        <v>55</v>
      </c>
      <c r="I19" s="7">
        <f t="shared" si="10"/>
        <v>0</v>
      </c>
      <c r="J19" s="7">
        <f t="shared" si="10"/>
        <v>4</v>
      </c>
      <c r="K19" s="7">
        <f t="shared" si="10"/>
        <v>0</v>
      </c>
      <c r="L19" s="7">
        <f t="shared" si="10"/>
        <v>0</v>
      </c>
      <c r="M19" s="7">
        <f t="shared" si="10"/>
        <v>15</v>
      </c>
      <c r="N19" s="11">
        <f t="shared" si="11"/>
        <v>710.8</v>
      </c>
      <c r="O19" s="11">
        <f t="shared" si="11"/>
        <v>781.88</v>
      </c>
      <c r="P19" s="11">
        <f t="shared" si="6"/>
        <v>710.8</v>
      </c>
      <c r="Q19" s="11">
        <f t="shared" si="6"/>
        <v>568.64</v>
      </c>
      <c r="R19" s="11">
        <f t="shared" si="6"/>
        <v>977.35</v>
      </c>
      <c r="S19" s="14">
        <f t="shared" si="12"/>
        <v>0</v>
      </c>
      <c r="T19" s="14">
        <f t="shared" si="7"/>
        <v>35.54</v>
      </c>
      <c r="U19" s="14">
        <f t="shared" si="7"/>
        <v>0</v>
      </c>
      <c r="V19" s="14">
        <f t="shared" si="7"/>
        <v>0</v>
      </c>
      <c r="W19" s="14">
        <f t="shared" si="7"/>
        <v>133.27500000000001</v>
      </c>
      <c r="X19" s="17">
        <f>N19+S19</f>
        <v>710.8</v>
      </c>
      <c r="Y19" s="17">
        <f t="shared" si="8"/>
        <v>817.42</v>
      </c>
      <c r="Z19" s="17">
        <f t="shared" si="8"/>
        <v>710.8</v>
      </c>
      <c r="AA19" s="17">
        <f t="shared" si="8"/>
        <v>568.64</v>
      </c>
      <c r="AB19" s="17">
        <f t="shared" si="8"/>
        <v>1110.625</v>
      </c>
      <c r="AD19" s="3">
        <f t="shared" si="9"/>
        <v>5443.9</v>
      </c>
    </row>
    <row r="20" spans="1:30" x14ac:dyDescent="0.3">
      <c r="A20" t="s">
        <v>30</v>
      </c>
      <c r="B20" t="s">
        <v>31</v>
      </c>
      <c r="C20" s="2">
        <v>22.22</v>
      </c>
      <c r="D20" s="6">
        <v>44</v>
      </c>
      <c r="E20" s="6">
        <v>55</v>
      </c>
      <c r="F20" s="6">
        <v>44</v>
      </c>
      <c r="G20" s="6">
        <v>43</v>
      </c>
      <c r="H20" s="6">
        <v>44</v>
      </c>
      <c r="I20" s="7">
        <f t="shared" si="10"/>
        <v>4</v>
      </c>
      <c r="J20" s="7">
        <f t="shared" si="10"/>
        <v>15</v>
      </c>
      <c r="K20" s="7">
        <f t="shared" si="10"/>
        <v>4</v>
      </c>
      <c r="L20" s="7">
        <f t="shared" si="10"/>
        <v>3</v>
      </c>
      <c r="M20" s="7">
        <f t="shared" si="10"/>
        <v>4</v>
      </c>
      <c r="N20" s="11">
        <f t="shared" si="11"/>
        <v>977.68</v>
      </c>
      <c r="O20" s="11">
        <f t="shared" si="11"/>
        <v>1222.0999999999999</v>
      </c>
      <c r="P20" s="11">
        <f>$C20*F20</f>
        <v>977.68</v>
      </c>
      <c r="Q20" s="11">
        <f t="shared" ref="Q20" si="13">$C20*G20</f>
        <v>955.45999999999992</v>
      </c>
      <c r="R20" s="11">
        <f t="shared" ref="R20" si="14">$C20*H20</f>
        <v>977.68</v>
      </c>
      <c r="S20" s="14">
        <f t="shared" si="12"/>
        <v>44.44</v>
      </c>
      <c r="T20" s="14">
        <f t="shared" ref="T20" si="15">0.5*$C20*J20</f>
        <v>166.64999999999998</v>
      </c>
      <c r="U20" s="14">
        <f t="shared" ref="U20" si="16">0.5*$C20*K20</f>
        <v>44.44</v>
      </c>
      <c r="V20" s="14">
        <f t="shared" ref="V20" si="17">0.5*$C20*L20</f>
        <v>33.33</v>
      </c>
      <c r="W20" s="14">
        <f t="shared" ref="W20" si="18">0.5*$C20*M20</f>
        <v>44.44</v>
      </c>
      <c r="X20" s="17">
        <f>N20+S20</f>
        <v>1022.1199999999999</v>
      </c>
      <c r="Y20" s="17">
        <f t="shared" ref="Y20:AB20" si="19">O20+T20</f>
        <v>1388.75</v>
      </c>
      <c r="Z20" s="17">
        <f t="shared" si="19"/>
        <v>1022.1199999999999</v>
      </c>
      <c r="AA20" s="17">
        <f t="shared" si="19"/>
        <v>988.79</v>
      </c>
      <c r="AB20" s="17">
        <f t="shared" si="19"/>
        <v>1022.1199999999999</v>
      </c>
      <c r="AD20" s="3">
        <f>SUM(X20:AB20)</f>
        <v>5443.9</v>
      </c>
    </row>
    <row r="23" spans="1:30" x14ac:dyDescent="0.3">
      <c r="A23" t="s">
        <v>34</v>
      </c>
      <c r="C23" s="3">
        <f>MAX(C4:C20)</f>
        <v>23.7</v>
      </c>
      <c r="D23" s="4">
        <f>MAX(D4:D20)</f>
        <v>55</v>
      </c>
      <c r="E23" s="4"/>
      <c r="F23" s="4"/>
      <c r="G23" s="4"/>
      <c r="H23" s="4"/>
      <c r="I23" s="4"/>
      <c r="J23" s="4"/>
      <c r="K23" s="4"/>
      <c r="L23" s="4"/>
      <c r="M23" s="4"/>
      <c r="N23" s="2">
        <f>MAX(N4:N20)</f>
        <v>977.68</v>
      </c>
      <c r="O23" s="2">
        <f t="shared" ref="O23:R23" si="20">MAX(O4:O20)</f>
        <v>1222.0999999999999</v>
      </c>
      <c r="P23" s="2">
        <f t="shared" si="20"/>
        <v>977.68</v>
      </c>
      <c r="Q23" s="2">
        <f t="shared" si="20"/>
        <v>1042.8</v>
      </c>
      <c r="R23" s="2">
        <f t="shared" si="20"/>
        <v>1042.8</v>
      </c>
      <c r="S23" s="2">
        <f t="shared" ref="S23:X23" si="21">MAX(S4:S20)</f>
        <v>111.75</v>
      </c>
      <c r="T23" s="2">
        <f t="shared" ref="T23:W23" si="22">MAX(T4:T20)</f>
        <v>166.64999999999998</v>
      </c>
      <c r="U23" s="2">
        <f t="shared" si="22"/>
        <v>75</v>
      </c>
      <c r="V23" s="2">
        <f t="shared" si="22"/>
        <v>99.974999999999994</v>
      </c>
      <c r="W23" s="2">
        <f t="shared" si="22"/>
        <v>133.27500000000001</v>
      </c>
      <c r="X23" s="2">
        <f t="shared" si="21"/>
        <v>1022.1199999999999</v>
      </c>
      <c r="Y23" s="2">
        <f t="shared" ref="Y23:AB23" si="23">MAX(Y4:Y20)</f>
        <v>1388.75</v>
      </c>
      <c r="Z23" s="2">
        <f t="shared" si="23"/>
        <v>1022.1199999999999</v>
      </c>
      <c r="AA23" s="2">
        <f t="shared" si="23"/>
        <v>1090.2</v>
      </c>
      <c r="AB23" s="2">
        <f t="shared" si="23"/>
        <v>1110.625</v>
      </c>
      <c r="AC23" s="2"/>
      <c r="AD23" s="2">
        <f t="shared" ref="AC23:AD23" si="24">MAX(AD4:AD20)</f>
        <v>5443.9</v>
      </c>
    </row>
    <row r="24" spans="1:30" x14ac:dyDescent="0.3">
      <c r="A24" t="s">
        <v>35</v>
      </c>
      <c r="C24" s="3">
        <f>MIN(C4:C20)</f>
        <v>6.9</v>
      </c>
      <c r="D24" s="4">
        <f>MIN(D4:D20)</f>
        <v>23</v>
      </c>
      <c r="E24" s="4"/>
      <c r="F24" s="4"/>
      <c r="G24" s="4"/>
      <c r="H24" s="4"/>
      <c r="I24" s="4"/>
      <c r="J24" s="4"/>
      <c r="K24" s="4"/>
      <c r="L24" s="4"/>
      <c r="M24" s="4"/>
      <c r="N24" s="2">
        <f>MIN(N4:N20)</f>
        <v>172.5</v>
      </c>
      <c r="O24" s="2">
        <f t="shared" ref="O24:R24" si="25">MIN(O4:O20)</f>
        <v>158.70000000000002</v>
      </c>
      <c r="P24" s="2">
        <f t="shared" si="25"/>
        <v>158.70000000000002</v>
      </c>
      <c r="Q24" s="2">
        <f t="shared" si="25"/>
        <v>276</v>
      </c>
      <c r="R24" s="2">
        <f t="shared" si="25"/>
        <v>285.2</v>
      </c>
      <c r="S24" s="2">
        <f t="shared" ref="S24:X24" si="26">MIN(S4:S20)</f>
        <v>0</v>
      </c>
      <c r="T24" s="2">
        <f t="shared" ref="T24:W24" si="27">MIN(T4:T20)</f>
        <v>0</v>
      </c>
      <c r="U24" s="2">
        <f t="shared" si="27"/>
        <v>0</v>
      </c>
      <c r="V24" s="2">
        <f t="shared" si="27"/>
        <v>0</v>
      </c>
      <c r="W24" s="2">
        <f t="shared" si="27"/>
        <v>0</v>
      </c>
      <c r="X24" s="2">
        <f t="shared" si="26"/>
        <v>172.5</v>
      </c>
      <c r="Y24" s="2">
        <f t="shared" ref="Y24:AB24" si="28">MIN(Y4:Y20)</f>
        <v>158.70000000000002</v>
      </c>
      <c r="Z24" s="2">
        <f t="shared" si="28"/>
        <v>158.70000000000002</v>
      </c>
      <c r="AA24" s="2">
        <f t="shared" si="28"/>
        <v>276</v>
      </c>
      <c r="AB24" s="2">
        <f t="shared" si="28"/>
        <v>285.2</v>
      </c>
      <c r="AC24" s="2"/>
      <c r="AD24" s="2">
        <f t="shared" ref="AC24:AD24" si="29">MIN(AD4:AD20)</f>
        <v>1072.95</v>
      </c>
    </row>
    <row r="25" spans="1:30" x14ac:dyDescent="0.3">
      <c r="A25" t="s">
        <v>36</v>
      </c>
      <c r="C25" s="3">
        <f>AVERAGE(C4:C20)</f>
        <v>16.574117647058824</v>
      </c>
      <c r="D25" s="4">
        <f>AVERAGE(D4:D20)</f>
        <v>38.529411764705884</v>
      </c>
      <c r="E25" s="4"/>
      <c r="F25" s="4"/>
      <c r="G25" s="4"/>
      <c r="H25" s="4"/>
      <c r="I25" s="4"/>
      <c r="J25" s="4"/>
      <c r="K25" s="4"/>
      <c r="L25" s="4"/>
      <c r="M25" s="4"/>
      <c r="N25" s="2">
        <f>AVERAGE(N4:N20)</f>
        <v>651.66705882352937</v>
      </c>
      <c r="O25" s="2">
        <f t="shared" ref="O25:R25" si="30">AVERAGE(O4:O20)</f>
        <v>677.59294117647062</v>
      </c>
      <c r="P25" s="2">
        <f t="shared" si="30"/>
        <v>654.85529411764708</v>
      </c>
      <c r="Q25" s="2">
        <f t="shared" si="30"/>
        <v>631.93647058823535</v>
      </c>
      <c r="R25" s="2">
        <f t="shared" si="30"/>
        <v>639.96764705882367</v>
      </c>
      <c r="S25" s="2">
        <f t="shared" ref="S25:X25" si="31">AVERAGE(S4:S20)</f>
        <v>22.869117647058825</v>
      </c>
      <c r="T25" s="2">
        <f t="shared" ref="T25:W25" si="32">AVERAGE(T4:T20)</f>
        <v>30.864117647058826</v>
      </c>
      <c r="U25" s="2">
        <f t="shared" si="32"/>
        <v>15.780882352941175</v>
      </c>
      <c r="V25" s="2">
        <f t="shared" si="32"/>
        <v>19.991470588235295</v>
      </c>
      <c r="W25" s="2">
        <f t="shared" si="32"/>
        <v>26.92</v>
      </c>
      <c r="X25" s="2">
        <f t="shared" si="31"/>
        <v>674.53617647058832</v>
      </c>
      <c r="Y25" s="2">
        <f t="shared" ref="Y25:AB25" si="33">AVERAGE(Y4:Y20)</f>
        <v>708.45705882352934</v>
      </c>
      <c r="Z25" s="2">
        <f t="shared" si="33"/>
        <v>670.63617647058811</v>
      </c>
      <c r="AA25" s="2">
        <f t="shared" si="33"/>
        <v>651.92794117647043</v>
      </c>
      <c r="AB25" s="2">
        <f t="shared" si="33"/>
        <v>666.88764705882352</v>
      </c>
      <c r="AC25" s="2"/>
      <c r="AD25" s="2">
        <f t="shared" ref="AC25:AD25" si="34">AVERAGE(AD4:AD20)</f>
        <v>3546.062647058824</v>
      </c>
    </row>
    <row r="26" spans="1:30" x14ac:dyDescent="0.3">
      <c r="A26" t="s">
        <v>37</v>
      </c>
      <c r="D26">
        <f>SUM(D4:D20)</f>
        <v>655</v>
      </c>
      <c r="N26" s="2">
        <f>SUM(N4:N20)</f>
        <v>11078.34</v>
      </c>
      <c r="O26" s="2">
        <f t="shared" ref="O26:R26" si="35">SUM(O4:O20)</f>
        <v>11519.08</v>
      </c>
      <c r="P26" s="2">
        <f t="shared" si="35"/>
        <v>11132.54</v>
      </c>
      <c r="Q26" s="2">
        <f t="shared" si="35"/>
        <v>10742.92</v>
      </c>
      <c r="R26" s="2">
        <f t="shared" si="35"/>
        <v>10879.450000000003</v>
      </c>
      <c r="S26" s="2">
        <f t="shared" ref="S26:X26" si="36">SUM(S4:S20)</f>
        <v>388.77500000000003</v>
      </c>
      <c r="T26" s="2">
        <f t="shared" ref="T26:W26" si="37">SUM(T4:T20)</f>
        <v>524.69000000000005</v>
      </c>
      <c r="U26" s="2">
        <f t="shared" si="37"/>
        <v>268.27499999999998</v>
      </c>
      <c r="V26" s="2">
        <f t="shared" si="37"/>
        <v>339.85500000000002</v>
      </c>
      <c r="W26" s="2">
        <f t="shared" si="37"/>
        <v>457.64000000000004</v>
      </c>
      <c r="X26" s="2">
        <f t="shared" si="36"/>
        <v>11467.115000000002</v>
      </c>
      <c r="Y26" s="2">
        <f t="shared" ref="Y26:AB26" si="38">SUM(Y4:Y20)</f>
        <v>12043.769999999999</v>
      </c>
      <c r="Z26" s="2">
        <f t="shared" si="38"/>
        <v>11400.814999999999</v>
      </c>
      <c r="AA26" s="2">
        <f t="shared" si="38"/>
        <v>11082.774999999998</v>
      </c>
      <c r="AB26" s="2">
        <f t="shared" si="38"/>
        <v>11337.09</v>
      </c>
      <c r="AC26" s="2"/>
      <c r="AD26" s="2">
        <f t="shared" ref="AC26:AD26" si="39">SUM(AD4:AD20)</f>
        <v>60283.06500000001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2023-02-05T06:03:02Z</dcterms:created>
  <dcterms:modified xsi:type="dcterms:W3CDTF">2023-02-05T07:15:02Z</dcterms:modified>
</cp:coreProperties>
</file>