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users\Karthik\repositories\ecoli-glycogen\data\excel\"/>
    </mc:Choice>
  </mc:AlternateContent>
  <bookViews>
    <workbookView xWindow="0" yWindow="0" windowWidth="28800" windowHeight="141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3" i="1"/>
  <c r="O23" i="1"/>
  <c r="P22" i="1"/>
  <c r="O22" i="1"/>
  <c r="P21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I14" i="1"/>
  <c r="J14" i="1"/>
  <c r="K14" i="1"/>
  <c r="L14" i="1"/>
  <c r="H14" i="1"/>
  <c r="M22" i="1"/>
  <c r="M23" i="1"/>
  <c r="M24" i="1"/>
  <c r="M25" i="1"/>
  <c r="M26" i="1"/>
  <c r="M21" i="1"/>
  <c r="P10" i="1"/>
  <c r="P12" i="1"/>
  <c r="P11" i="1"/>
  <c r="O12" i="1"/>
  <c r="O11" i="1"/>
  <c r="O10" i="1" l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T3" i="1"/>
  <c r="U3" i="1"/>
  <c r="V3" i="1"/>
  <c r="S3" i="1"/>
  <c r="M10" i="1"/>
  <c r="H4" i="1" s="1"/>
  <c r="S17" i="1" l="1"/>
  <c r="U15" i="1"/>
  <c r="T17" i="1"/>
  <c r="S14" i="1"/>
  <c r="U18" i="1"/>
  <c r="T15" i="1"/>
  <c r="U14" i="1"/>
  <c r="U19" i="1"/>
  <c r="V16" i="1"/>
  <c r="T19" i="1"/>
  <c r="T16" i="1"/>
  <c r="V14" i="1"/>
  <c r="U17" i="1"/>
  <c r="H5" i="1"/>
  <c r="H7" i="1"/>
  <c r="L6" i="1"/>
  <c r="I8" i="1"/>
  <c r="L3" i="1"/>
  <c r="H8" i="1"/>
  <c r="J6" i="1"/>
  <c r="L4" i="1"/>
  <c r="K3" i="1"/>
  <c r="L7" i="1"/>
  <c r="I6" i="1"/>
  <c r="K4" i="1"/>
  <c r="J4" i="1"/>
  <c r="J5" i="1"/>
  <c r="I5" i="1"/>
  <c r="K6" i="1"/>
  <c r="K7" i="1"/>
  <c r="H6" i="1"/>
  <c r="I3" i="1"/>
  <c r="J7" i="1"/>
  <c r="L5" i="1"/>
  <c r="I4" i="1"/>
  <c r="K8" i="1"/>
  <c r="J8" i="1"/>
  <c r="H3" i="1"/>
  <c r="J3" i="1"/>
  <c r="L8" i="1"/>
  <c r="I7" i="1"/>
  <c r="K5" i="1"/>
  <c r="U16" i="1" l="1"/>
  <c r="V19" i="1"/>
  <c r="V15" i="1"/>
  <c r="V17" i="1"/>
  <c r="T14" i="1"/>
  <c r="T18" i="1"/>
  <c r="S16" i="1"/>
  <c r="S18" i="1"/>
  <c r="S19" i="1"/>
  <c r="S15" i="1"/>
  <c r="V18" i="1"/>
</calcChain>
</file>

<file path=xl/sharedStrings.xml><?xml version="1.0" encoding="utf-8"?>
<sst xmlns="http://schemas.openxmlformats.org/spreadsheetml/2006/main" count="28" uniqueCount="13">
  <si>
    <t>WT</t>
  </si>
  <si>
    <t>Pulse #</t>
  </si>
  <si>
    <t>glgP</t>
  </si>
  <si>
    <t>zero range</t>
  </si>
  <si>
    <t>average</t>
  </si>
  <si>
    <t>after subtract</t>
  </si>
  <si>
    <t>Time</t>
  </si>
  <si>
    <t>km</t>
  </si>
  <si>
    <t>vmax</t>
  </si>
  <si>
    <t>before</t>
  </si>
  <si>
    <t>after</t>
  </si>
  <si>
    <t>vals</t>
  </si>
  <si>
    <t>stderrs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</si>
</sst>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Sheet1!$P$29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Sheet1!$U$29:$V$29</c:f>
                <c:numCache>
                  <c:formatCode>General</c:formatCode>
                  <c:ptCount val="2"/>
                  <c:pt idx="0">
                    <c:v>3352.9172538419625</c:v>
                  </c:pt>
                  <c:pt idx="1">
                    <c:v>194.01116806342191</c:v>
                  </c:pt>
                </c:numCache>
              </c:numRef>
            </c:plus>
            <c:minus>
              <c:numRef>
                <c:f>Sheet1!$U$29:$V$29</c:f>
                <c:numCache>
                  <c:formatCode>General</c:formatCode>
                  <c:ptCount val="2"/>
                  <c:pt idx="0">
                    <c:v>3352.9172538419625</c:v>
                  </c:pt>
                  <c:pt idx="1">
                    <c:v>194.01116806342191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Sheet1!$Q$28:$R$28</c:f>
              <c:strCache>
                <c:ptCount val="2"/>
                <c:pt idx="0">
                  <c:v>WT</c:v>
                </c:pt>
                <c:pt idx="1">
                  <c:v>glgP</c:v>
                </c:pt>
              </c:strCache>
            </c:strRef>
          </c:cat>
          <c:val>
            <c:numRef>
              <c:f>Sheet1!$Q$29:$R$29</c:f>
              <c:numCache>
                <c:formatCode>General</c:formatCode>
                <c:ptCount val="2"/>
                <c:pt idx="0">
                  <c:v>21328.333333333332</c:v>
                </c:pt>
                <c:pt idx="1">
                  <c:v>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D-4E0E-B24A-D5902C96C1E1}"/>
            </c:ext>
          </c:extLst>
        </c:ser>
        <c:ser>
          <c:idx val="1"/>
          <c:order val="1"/>
          <c:tx>
            <c:strRef>
              <c:f>Sheet1!$P$30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Sheet1!$U$30:$V$30</c:f>
                <c:numCache>
                  <c:formatCode>General</c:formatCode>
                  <c:ptCount val="2"/>
                  <c:pt idx="0">
                    <c:v>4703.4048069220871</c:v>
                  </c:pt>
                  <c:pt idx="1">
                    <c:v>511.58881058044255</c:v>
                  </c:pt>
                </c:numCache>
              </c:numRef>
            </c:plus>
            <c:minus>
              <c:numRef>
                <c:f>Sheet1!$U$30:$V$30</c:f>
                <c:numCache>
                  <c:formatCode>General</c:formatCode>
                  <c:ptCount val="2"/>
                  <c:pt idx="0">
                    <c:v>4703.4048069220871</c:v>
                  </c:pt>
                  <c:pt idx="1">
                    <c:v>511.58881058044255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Sheet1!$Q$28:$R$28</c:f>
              <c:strCache>
                <c:ptCount val="2"/>
                <c:pt idx="0">
                  <c:v>WT</c:v>
                </c:pt>
                <c:pt idx="1">
                  <c:v>glgP</c:v>
                </c:pt>
              </c:strCache>
            </c:strRef>
          </c:cat>
          <c:val>
            <c:numRef>
              <c:f>Sheet1!$Q$30:$R$30</c:f>
              <c:numCache>
                <c:formatCode>General</c:formatCode>
                <c:ptCount val="2"/>
                <c:pt idx="0">
                  <c:v>19668.333333333332</c:v>
                </c:pt>
                <c:pt idx="1">
                  <c:v>6219.666666666667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D-4E0E-B24A-D5902C96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968335"/>
        <c:axId val="1174276447"/>
      </c:barChart>
      <c:catAx>
        <c:axId val="1233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276447"/>
        <c:crosses val="autoZero"/>
        <c:auto val="1"/>
        <c:lblAlgn val="ctr"/>
        <c:lblOffset val="100"/>
        <c:noMultiLvlLbl val="0"/>
      </c:catAx>
      <c:valAx>
        <c:axId val="1174276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Vmax for</a:t>
                </a:r>
                <a:r>
                  <a:rPr lang="de-CH" baseline="0"/>
                  <a:t> glucose uptake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3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34</xdr:row>
      <xdr:rowOff>47625</xdr:rowOff>
    </xdr:from>
    <xdr:to>
      <xdr:col>22</xdr:col>
      <xdr:colOff>276225</xdr:colOff>
      <xdr:row>48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activeCell="R32" sqref="R32"/>
    </sheetView>
  </sheetViews>
  <sheetFormatPr defaultRowHeight="15" x14ac:dyDescent="0.25"/>
  <sheetData>
    <row r="1" spans="1:22" x14ac:dyDescent="0.25">
      <c r="A1" t="s">
        <v>0</v>
      </c>
      <c r="B1" t="s">
        <v>6</v>
      </c>
      <c r="H1" t="s">
        <v>5</v>
      </c>
      <c r="P1" t="s">
        <v>7</v>
      </c>
      <c r="Q1">
        <v>313320</v>
      </c>
    </row>
    <row r="2" spans="1:22" x14ac:dyDescent="0.25">
      <c r="A2" t="s">
        <v>1</v>
      </c>
      <c r="B2">
        <v>0</v>
      </c>
      <c r="C2">
        <v>15</v>
      </c>
      <c r="D2">
        <v>30</v>
      </c>
      <c r="E2">
        <v>45</v>
      </c>
      <c r="F2">
        <v>60</v>
      </c>
      <c r="H2">
        <v>0</v>
      </c>
      <c r="I2">
        <v>15</v>
      </c>
      <c r="J2">
        <v>30</v>
      </c>
      <c r="K2">
        <v>45</v>
      </c>
      <c r="L2">
        <v>60</v>
      </c>
      <c r="O2" t="s">
        <v>8</v>
      </c>
    </row>
    <row r="3" spans="1:22" x14ac:dyDescent="0.25">
      <c r="A3">
        <v>1</v>
      </c>
      <c r="B3">
        <v>7898.49056604</v>
      </c>
      <c r="C3">
        <v>6023.30188679</v>
      </c>
      <c r="D3">
        <v>5336.13207547</v>
      </c>
      <c r="E3">
        <v>4888.20754717</v>
      </c>
      <c r="F3">
        <v>4783.11320755</v>
      </c>
      <c r="H3">
        <f>B3-$M$10</f>
        <v>2936.5754717</v>
      </c>
      <c r="I3">
        <f t="shared" ref="I3:L3" si="0">C3-$M$10</f>
        <v>1061.38679245</v>
      </c>
      <c r="J3">
        <f t="shared" si="0"/>
        <v>374.21698113000002</v>
      </c>
      <c r="K3">
        <f t="shared" si="0"/>
        <v>-73.707547169999998</v>
      </c>
      <c r="L3">
        <f t="shared" si="0"/>
        <v>-178.80188679000003</v>
      </c>
      <c r="O3">
        <v>22862</v>
      </c>
      <c r="S3">
        <f>I3/H3</f>
        <v>0.36143691952706986</v>
      </c>
      <c r="T3">
        <f t="shared" ref="T3:V3" si="1">J3/I3</f>
        <v>0.35257361764055367</v>
      </c>
      <c r="U3">
        <f t="shared" si="1"/>
        <v>-0.19696473139040843</v>
      </c>
      <c r="V3">
        <f t="shared" si="1"/>
        <v>2.4258287469207072</v>
      </c>
    </row>
    <row r="4" spans="1:22" x14ac:dyDescent="0.25">
      <c r="A4">
        <v>2</v>
      </c>
      <c r="B4">
        <v>7346.98113208</v>
      </c>
      <c r="C4">
        <v>5813.96226415</v>
      </c>
      <c r="D4">
        <v>5145.09433962</v>
      </c>
      <c r="E4">
        <v>4531.69811321</v>
      </c>
      <c r="F4">
        <v>5068.49056604</v>
      </c>
      <c r="H4">
        <f t="shared" ref="H4:H8" si="2">B4-$M$10</f>
        <v>2385.06603774</v>
      </c>
      <c r="I4">
        <f t="shared" ref="I4:I8" si="3">C4-$M$10</f>
        <v>852.04716981000001</v>
      </c>
      <c r="J4">
        <f t="shared" ref="J4:J8" si="4">D4-$M$10</f>
        <v>183.17924528000003</v>
      </c>
      <c r="K4">
        <f t="shared" ref="K4:K8" si="5">E4-$M$10</f>
        <v>-430.21698113000002</v>
      </c>
      <c r="L4">
        <f t="shared" ref="L4:L8" si="6">F4-$M$10</f>
        <v>106.57547169999998</v>
      </c>
      <c r="O4">
        <v>26215</v>
      </c>
      <c r="S4">
        <f t="shared" ref="S4:S8" si="7">I4/H4</f>
        <v>0.35724259048917917</v>
      </c>
      <c r="T4">
        <f t="shared" ref="T4:T8" si="8">J4/I4</f>
        <v>0.21498721170665658</v>
      </c>
      <c r="U4">
        <f t="shared" ref="U4:U8" si="9">K4/J4</f>
        <v>-2.3486120410223799</v>
      </c>
      <c r="V4">
        <f t="shared" ref="V4:V8" si="10">L4/K4</f>
        <v>-0.24772493038296817</v>
      </c>
    </row>
    <row r="5" spans="1:22" x14ac:dyDescent="0.25">
      <c r="A5">
        <v>3</v>
      </c>
      <c r="B5">
        <v>8132.54716981</v>
      </c>
      <c r="C5">
        <v>7366.88679245</v>
      </c>
      <c r="D5">
        <v>5435.75471698</v>
      </c>
      <c r="E5">
        <v>5055.28301887</v>
      </c>
      <c r="F5">
        <v>4891.50943396</v>
      </c>
      <c r="H5">
        <f t="shared" si="2"/>
        <v>3170.63207547</v>
      </c>
      <c r="I5">
        <f t="shared" si="3"/>
        <v>2404.97169811</v>
      </c>
      <c r="J5">
        <f t="shared" si="4"/>
        <v>473.83962264000002</v>
      </c>
      <c r="K5">
        <f t="shared" si="5"/>
        <v>93.367924529999982</v>
      </c>
      <c r="L5">
        <f t="shared" si="6"/>
        <v>-70.405660379999972</v>
      </c>
      <c r="O5">
        <v>14908</v>
      </c>
      <c r="S5">
        <f t="shared" si="7"/>
        <v>0.75851490834157986</v>
      </c>
      <c r="T5">
        <f t="shared" si="8"/>
        <v>0.19702503069469687</v>
      </c>
      <c r="U5">
        <f t="shared" si="9"/>
        <v>0.1970454138254629</v>
      </c>
      <c r="V5">
        <f t="shared" si="10"/>
        <v>-0.75406688897082619</v>
      </c>
    </row>
    <row r="6" spans="1:22" x14ac:dyDescent="0.25">
      <c r="A6">
        <v>4</v>
      </c>
      <c r="B6">
        <v>7454.1509434</v>
      </c>
      <c r="C6">
        <v>5580.66037736</v>
      </c>
      <c r="D6">
        <v>5173.86792453</v>
      </c>
      <c r="E6">
        <v>5213.96226415</v>
      </c>
      <c r="F6">
        <v>4368.77358491</v>
      </c>
      <c r="H6">
        <f t="shared" si="2"/>
        <v>2492.23584906</v>
      </c>
      <c r="I6">
        <f t="shared" si="3"/>
        <v>618.74528301999999</v>
      </c>
      <c r="J6">
        <f t="shared" si="4"/>
        <v>211.95283018999999</v>
      </c>
      <c r="K6">
        <f t="shared" si="5"/>
        <v>252.04716981000001</v>
      </c>
      <c r="L6">
        <f t="shared" si="6"/>
        <v>-593.14150943000004</v>
      </c>
      <c r="O6">
        <v>29003</v>
      </c>
      <c r="S6">
        <f t="shared" si="7"/>
        <v>0.2482691528786784</v>
      </c>
      <c r="T6">
        <f t="shared" si="8"/>
        <v>0.3425526400063868</v>
      </c>
      <c r="U6">
        <f t="shared" si="9"/>
        <v>1.189166332830085</v>
      </c>
      <c r="V6">
        <f t="shared" si="10"/>
        <v>-2.3532956544488326</v>
      </c>
    </row>
    <row r="7" spans="1:22" x14ac:dyDescent="0.25">
      <c r="A7">
        <v>5</v>
      </c>
      <c r="B7">
        <v>6553.3962264199999</v>
      </c>
      <c r="C7">
        <v>6517.0754717</v>
      </c>
      <c r="D7">
        <v>5457.35849057</v>
      </c>
      <c r="E7">
        <v>4573.3962264199999</v>
      </c>
      <c r="F7">
        <v>4796.13207547</v>
      </c>
      <c r="H7">
        <f t="shared" si="2"/>
        <v>1591.48113208</v>
      </c>
      <c r="I7">
        <f t="shared" si="3"/>
        <v>1555.16037736</v>
      </c>
      <c r="J7">
        <f t="shared" si="4"/>
        <v>495.44339622999996</v>
      </c>
      <c r="K7">
        <f t="shared" si="5"/>
        <v>-388.51886792000005</v>
      </c>
      <c r="L7">
        <f t="shared" si="6"/>
        <v>-165.78301886999998</v>
      </c>
      <c r="O7">
        <v>13994</v>
      </c>
      <c r="S7">
        <f t="shared" si="7"/>
        <v>0.97717801739029719</v>
      </c>
      <c r="T7">
        <f t="shared" si="8"/>
        <v>0.31858025927271361</v>
      </c>
      <c r="U7">
        <f t="shared" si="9"/>
        <v>-0.78418416892095932</v>
      </c>
      <c r="V7">
        <f t="shared" si="10"/>
        <v>0.42670519390099831</v>
      </c>
    </row>
    <row r="8" spans="1:22" x14ac:dyDescent="0.25">
      <c r="A8">
        <v>6</v>
      </c>
      <c r="B8">
        <v>7290.18867925</v>
      </c>
      <c r="C8">
        <v>6746.79245283</v>
      </c>
      <c r="D8">
        <v>4988.49056604</v>
      </c>
      <c r="E8">
        <v>5006.32075472</v>
      </c>
      <c r="F8">
        <v>5062.64150943</v>
      </c>
      <c r="H8">
        <f t="shared" si="2"/>
        <v>2328.27358491</v>
      </c>
      <c r="I8">
        <f t="shared" si="3"/>
        <v>1784.87735849</v>
      </c>
      <c r="J8">
        <f t="shared" si="4"/>
        <v>26.57547169999998</v>
      </c>
      <c r="K8">
        <f t="shared" si="5"/>
        <v>44.405660379999972</v>
      </c>
      <c r="L8">
        <f t="shared" si="6"/>
        <v>100.72641509000005</v>
      </c>
      <c r="O8">
        <v>16008</v>
      </c>
      <c r="S8">
        <f t="shared" si="7"/>
        <v>0.76660980481767349</v>
      </c>
      <c r="T8">
        <f t="shared" si="8"/>
        <v>1.4889242430910063E-2</v>
      </c>
      <c r="U8">
        <f t="shared" si="9"/>
        <v>1.67092651755265</v>
      </c>
      <c r="V8">
        <f t="shared" si="10"/>
        <v>2.2683237728712302</v>
      </c>
    </row>
    <row r="9" spans="1:22" x14ac:dyDescent="0.25">
      <c r="M9" t="s">
        <v>4</v>
      </c>
    </row>
    <row r="10" spans="1:22" x14ac:dyDescent="0.25">
      <c r="A10" t="s">
        <v>3</v>
      </c>
      <c r="B10">
        <v>4753.11320755</v>
      </c>
      <c r="C10">
        <v>5500.47169811</v>
      </c>
      <c r="D10">
        <v>5053.11320755</v>
      </c>
      <c r="E10">
        <v>4852.83018868</v>
      </c>
      <c r="F10">
        <v>4824.52830189</v>
      </c>
      <c r="G10">
        <v>4718.96226415</v>
      </c>
      <c r="H10">
        <v>5076.98113208</v>
      </c>
      <c r="I10">
        <v>4631.69811321</v>
      </c>
      <c r="J10">
        <v>5306.22641509</v>
      </c>
      <c r="K10">
        <v>4901.22641509</v>
      </c>
      <c r="M10">
        <f>AVERAGE(B10:K10)</f>
        <v>4961.91509434</v>
      </c>
      <c r="N10" s="1" t="s">
        <v>4</v>
      </c>
      <c r="O10">
        <f>AVERAGE(O3:O8)</f>
        <v>20498.333333333332</v>
      </c>
      <c r="P10">
        <f>STDEV(O3:O8)/SQRT(6)</f>
        <v>2609.7115123664116</v>
      </c>
    </row>
    <row r="11" spans="1:22" x14ac:dyDescent="0.25">
      <c r="N11" s="1" t="s">
        <v>9</v>
      </c>
      <c r="O11">
        <f>AVERAGE(O3:O5)</f>
        <v>21328.333333333332</v>
      </c>
      <c r="P11">
        <f>STDEV(O3:O5)/SQRT(3)</f>
        <v>3352.9172538419625</v>
      </c>
    </row>
    <row r="12" spans="1:22" x14ac:dyDescent="0.25">
      <c r="A12" t="s">
        <v>2</v>
      </c>
      <c r="N12" s="1" t="s">
        <v>10</v>
      </c>
      <c r="O12">
        <f>AVERAGE(O6:O8)</f>
        <v>19668.333333333332</v>
      </c>
      <c r="P12">
        <f>STDEV(O6:O8)/SQRT(3)</f>
        <v>4703.4048069220871</v>
      </c>
    </row>
    <row r="13" spans="1:22" x14ac:dyDescent="0.25">
      <c r="A13" t="s">
        <v>1</v>
      </c>
      <c r="H13" t="s">
        <v>5</v>
      </c>
    </row>
    <row r="14" spans="1:22" x14ac:dyDescent="0.25">
      <c r="A14">
        <v>1</v>
      </c>
      <c r="B14">
        <v>15375.471698109999</v>
      </c>
      <c r="C14">
        <v>9381.50943396</v>
      </c>
      <c r="D14">
        <v>6696.13207547</v>
      </c>
      <c r="E14">
        <v>5106.13207547</v>
      </c>
      <c r="F14">
        <v>5020.28301887</v>
      </c>
      <c r="H14">
        <f>B14-$M21</f>
        <v>10543.339622636</v>
      </c>
      <c r="I14">
        <f t="shared" ref="I14:L14" si="11">C14-$M21</f>
        <v>4549.377358486001</v>
      </c>
      <c r="J14">
        <f t="shared" si="11"/>
        <v>1863.999999996001</v>
      </c>
      <c r="K14">
        <f t="shared" si="11"/>
        <v>273.99999999600095</v>
      </c>
      <c r="L14">
        <f t="shared" si="11"/>
        <v>188.15094339600091</v>
      </c>
      <c r="O14">
        <v>3561</v>
      </c>
      <c r="S14">
        <f>I14/H14</f>
        <v>0.43149301087851949</v>
      </c>
      <c r="T14">
        <f t="shared" ref="T14:T19" si="12">J14/I14</f>
        <v>0.40972639838703695</v>
      </c>
      <c r="U14">
        <f t="shared" ref="U14:U19" si="13">K14/J14</f>
        <v>0.1469957081526764</v>
      </c>
      <c r="V14">
        <f t="shared" ref="V14:V19" si="14">L14/K14</f>
        <v>0.6866822751779087</v>
      </c>
    </row>
    <row r="15" spans="1:22" x14ac:dyDescent="0.25">
      <c r="A15">
        <v>2</v>
      </c>
      <c r="B15">
        <v>15633.962264149999</v>
      </c>
      <c r="C15">
        <v>10903.773584910001</v>
      </c>
      <c r="D15">
        <v>6726.79245283</v>
      </c>
      <c r="E15">
        <v>5646.32075472</v>
      </c>
      <c r="F15">
        <v>5185.47169811</v>
      </c>
      <c r="H15">
        <f t="shared" ref="H15:H19" si="15">B15-$M22</f>
        <v>10791.113207547998</v>
      </c>
      <c r="I15">
        <f t="shared" ref="I15:I19" si="16">C15-$M22</f>
        <v>6060.9245283080008</v>
      </c>
      <c r="J15">
        <f t="shared" ref="J15:J19" si="17">D15-$M22</f>
        <v>1883.943396228</v>
      </c>
      <c r="K15">
        <f t="shared" ref="K15:K19" si="18">E15-$M22</f>
        <v>803.47169811799995</v>
      </c>
      <c r="L15">
        <f t="shared" ref="L15:L19" si="19">F15-$M22</f>
        <v>342.62264150800002</v>
      </c>
      <c r="O15">
        <v>3080</v>
      </c>
      <c r="S15">
        <f t="shared" ref="S15:S19" si="20">I15/H15</f>
        <v>0.56165887723878205</v>
      </c>
      <c r="T15">
        <f t="shared" si="12"/>
        <v>0.31083432691314694</v>
      </c>
      <c r="U15">
        <f t="shared" si="13"/>
        <v>0.42648399082833249</v>
      </c>
      <c r="V15">
        <f t="shared" si="14"/>
        <v>0.42642776629287266</v>
      </c>
    </row>
    <row r="16" spans="1:22" x14ac:dyDescent="0.25">
      <c r="A16">
        <v>3</v>
      </c>
      <c r="B16">
        <v>15529.24528302</v>
      </c>
      <c r="C16">
        <v>9509.43396226</v>
      </c>
      <c r="D16">
        <v>6307.83018868</v>
      </c>
      <c r="E16">
        <v>5172.73584906</v>
      </c>
      <c r="F16">
        <v>5337.16981132</v>
      </c>
      <c r="H16">
        <f t="shared" si="15"/>
        <v>10741.886792453999</v>
      </c>
      <c r="I16">
        <f t="shared" si="16"/>
        <v>4722.075471694</v>
      </c>
      <c r="J16">
        <f t="shared" si="17"/>
        <v>1520.471698114</v>
      </c>
      <c r="K16">
        <f t="shared" si="18"/>
        <v>385.37735849399996</v>
      </c>
      <c r="L16">
        <f t="shared" si="19"/>
        <v>549.81132075400001</v>
      </c>
      <c r="O16">
        <v>3727</v>
      </c>
      <c r="S16">
        <f t="shared" si="20"/>
        <v>0.43959460408865797</v>
      </c>
      <c r="T16">
        <f t="shared" si="12"/>
        <v>0.3219922483722068</v>
      </c>
      <c r="U16">
        <f t="shared" si="13"/>
        <v>0.25345908047616</v>
      </c>
      <c r="V16">
        <f t="shared" si="14"/>
        <v>1.4266829865215347</v>
      </c>
    </row>
    <row r="17" spans="1:22" x14ac:dyDescent="0.25">
      <c r="A17">
        <v>4</v>
      </c>
      <c r="B17">
        <v>11634.90566038</v>
      </c>
      <c r="C17">
        <v>6782.64150943</v>
      </c>
      <c r="D17">
        <v>5222.64150943</v>
      </c>
      <c r="E17">
        <v>4549.33962264</v>
      </c>
      <c r="F17">
        <v>4231.03773585</v>
      </c>
      <c r="H17">
        <f t="shared" si="15"/>
        <v>7022.886792454</v>
      </c>
      <c r="I17">
        <f t="shared" si="16"/>
        <v>2170.6226415040001</v>
      </c>
      <c r="J17">
        <f t="shared" si="17"/>
        <v>610.62264150400006</v>
      </c>
      <c r="K17">
        <f t="shared" si="18"/>
        <v>-62.679245285999968</v>
      </c>
      <c r="L17">
        <f t="shared" si="19"/>
        <v>-380.98113207599999</v>
      </c>
      <c r="O17">
        <v>6703</v>
      </c>
      <c r="S17">
        <f t="shared" si="20"/>
        <v>0.30907840403127468</v>
      </c>
      <c r="T17">
        <f t="shared" si="12"/>
        <v>0.28131220499980897</v>
      </c>
      <c r="U17">
        <f t="shared" si="13"/>
        <v>-0.10264808578276305</v>
      </c>
      <c r="V17">
        <f t="shared" si="14"/>
        <v>6.0782661044755102</v>
      </c>
    </row>
    <row r="18" spans="1:22" x14ac:dyDescent="0.25">
      <c r="A18">
        <v>5</v>
      </c>
      <c r="B18">
        <v>11709.43396226</v>
      </c>
      <c r="C18">
        <v>5750.75471698</v>
      </c>
      <c r="D18">
        <v>4397.35849057</v>
      </c>
      <c r="E18">
        <v>4079.52830189</v>
      </c>
      <c r="F18">
        <v>3857.0754717</v>
      </c>
      <c r="H18">
        <f t="shared" si="15"/>
        <v>7501.9056603720001</v>
      </c>
      <c r="I18">
        <f t="shared" si="16"/>
        <v>1543.226415092</v>
      </c>
      <c r="J18">
        <f t="shared" si="17"/>
        <v>189.83018868199997</v>
      </c>
      <c r="K18">
        <f t="shared" si="18"/>
        <v>-127.99999999800002</v>
      </c>
      <c r="L18">
        <f t="shared" si="19"/>
        <v>-350.45283018800001</v>
      </c>
      <c r="O18">
        <v>6759</v>
      </c>
      <c r="S18">
        <f t="shared" si="20"/>
        <v>0.20571125324114986</v>
      </c>
      <c r="T18">
        <f t="shared" si="12"/>
        <v>0.12300864398480581</v>
      </c>
      <c r="U18">
        <f t="shared" si="13"/>
        <v>-0.67428685019337609</v>
      </c>
      <c r="V18">
        <f t="shared" si="14"/>
        <v>2.7379127358865296</v>
      </c>
    </row>
    <row r="19" spans="1:22" x14ac:dyDescent="0.25">
      <c r="A19">
        <v>6</v>
      </c>
      <c r="B19">
        <v>10026.41509434</v>
      </c>
      <c r="C19">
        <v>7319.71698113</v>
      </c>
      <c r="D19">
        <v>4360.75471698</v>
      </c>
      <c r="E19">
        <v>4535.75471698</v>
      </c>
      <c r="F19">
        <v>4492.0754717</v>
      </c>
      <c r="H19">
        <f t="shared" si="15"/>
        <v>5944.9811320740009</v>
      </c>
      <c r="I19">
        <f t="shared" si="16"/>
        <v>3238.2830188640005</v>
      </c>
      <c r="J19">
        <f t="shared" si="17"/>
        <v>279.32075471400049</v>
      </c>
      <c r="K19">
        <f t="shared" si="18"/>
        <v>454.32075471400049</v>
      </c>
      <c r="L19">
        <f t="shared" si="19"/>
        <v>410.64150943400045</v>
      </c>
      <c r="O19">
        <v>5197</v>
      </c>
      <c r="S19">
        <f t="shared" si="20"/>
        <v>0.54470871259675036</v>
      </c>
      <c r="T19">
        <f t="shared" si="12"/>
        <v>8.6255819237191639E-2</v>
      </c>
      <c r="U19">
        <f t="shared" si="13"/>
        <v>1.6265198595041188</v>
      </c>
      <c r="V19">
        <f t="shared" si="14"/>
        <v>0.90385813364943768</v>
      </c>
    </row>
    <row r="21" spans="1:22" x14ac:dyDescent="0.25">
      <c r="A21" t="s">
        <v>3</v>
      </c>
      <c r="B21">
        <v>4560.28301887</v>
      </c>
      <c r="C21">
        <v>5085.28301887</v>
      </c>
      <c r="D21">
        <v>5165.56603774</v>
      </c>
      <c r="E21">
        <v>4766.41509434</v>
      </c>
      <c r="F21">
        <v>4583.11320755</v>
      </c>
      <c r="M21">
        <f>AVERAGE(B21:F21)</f>
        <v>4832.1320754739991</v>
      </c>
      <c r="N21" s="1" t="s">
        <v>4</v>
      </c>
      <c r="O21">
        <f>AVERAGE(O14:O19)</f>
        <v>4837.833333333333</v>
      </c>
      <c r="P21">
        <f>STDEV(O14:O19)/SQRT(6)</f>
        <v>664.65431700329123</v>
      </c>
    </row>
    <row r="22" spans="1:22" x14ac:dyDescent="0.25">
      <c r="B22">
        <v>4907.45283019</v>
      </c>
      <c r="C22">
        <v>4699.05660377</v>
      </c>
      <c r="D22">
        <v>4843.58490566</v>
      </c>
      <c r="E22">
        <v>5070.47169811</v>
      </c>
      <c r="F22">
        <v>4693.67924528</v>
      </c>
      <c r="M22">
        <f t="shared" ref="M22:M26" si="21">AVERAGE(B22:F22)</f>
        <v>4842.849056602</v>
      </c>
      <c r="N22" s="1" t="s">
        <v>9</v>
      </c>
      <c r="O22">
        <f>AVERAGE(O14:O16)</f>
        <v>3456</v>
      </c>
      <c r="P22">
        <f>STDEV(O14:O16)/SQRT(3)</f>
        <v>194.01116806342191</v>
      </c>
    </row>
    <row r="23" spans="1:22" x14ac:dyDescent="0.25">
      <c r="B23">
        <v>4809.1509434</v>
      </c>
      <c r="C23">
        <v>4394.24528302</v>
      </c>
      <c r="D23">
        <v>5006.41509434</v>
      </c>
      <c r="E23">
        <v>4545.09433962</v>
      </c>
      <c r="F23">
        <v>5181.88679245</v>
      </c>
      <c r="M23">
        <f t="shared" si="21"/>
        <v>4787.358490566</v>
      </c>
      <c r="N23" s="1" t="s">
        <v>10</v>
      </c>
      <c r="O23">
        <f>AVERAGE(O17:O19)</f>
        <v>6219.666666666667</v>
      </c>
      <c r="P23">
        <f>STDEV(O17:O19)/SQRT(3)</f>
        <v>511.58881058044255</v>
      </c>
    </row>
    <row r="24" spans="1:22" x14ac:dyDescent="0.25">
      <c r="B24">
        <v>4705.47169811</v>
      </c>
      <c r="C24">
        <v>4671.98113208</v>
      </c>
      <c r="D24">
        <v>4514.33962264</v>
      </c>
      <c r="E24">
        <v>4641.98113208</v>
      </c>
      <c r="F24">
        <v>4526.32075472</v>
      </c>
      <c r="M24">
        <f t="shared" si="21"/>
        <v>4612.018867926</v>
      </c>
    </row>
    <row r="25" spans="1:22" x14ac:dyDescent="0.25">
      <c r="B25">
        <v>3999.52830189</v>
      </c>
      <c r="C25">
        <v>3947.35849057</v>
      </c>
      <c r="D25">
        <v>4484.43396226</v>
      </c>
      <c r="E25">
        <v>4435.28301887</v>
      </c>
      <c r="F25">
        <v>4171.03773585</v>
      </c>
      <c r="M25">
        <f t="shared" si="21"/>
        <v>4207.528301888</v>
      </c>
    </row>
    <row r="26" spans="1:22" x14ac:dyDescent="0.25">
      <c r="B26">
        <v>4057.26415094</v>
      </c>
      <c r="C26">
        <v>3949.1509434</v>
      </c>
      <c r="D26">
        <v>4103.49056604</v>
      </c>
      <c r="E26">
        <v>4301.32075472</v>
      </c>
      <c r="F26">
        <v>3995.94339623</v>
      </c>
      <c r="M26">
        <f t="shared" si="21"/>
        <v>4081.4339622659995</v>
      </c>
    </row>
    <row r="28" spans="1:22" x14ac:dyDescent="0.25">
      <c r="P28" t="s">
        <v>11</v>
      </c>
      <c r="Q28" t="s">
        <v>0</v>
      </c>
      <c r="R28" t="s">
        <v>2</v>
      </c>
      <c r="T28" t="s">
        <v>12</v>
      </c>
      <c r="U28" t="s">
        <v>0</v>
      </c>
      <c r="V28" t="s">
        <v>2</v>
      </c>
    </row>
    <row r="29" spans="1:22" x14ac:dyDescent="0.25">
      <c r="P29" t="s">
        <v>9</v>
      </c>
      <c r="Q29">
        <v>21328.333333333332</v>
      </c>
      <c r="R29">
        <v>3456</v>
      </c>
      <c r="T29" t="s">
        <v>9</v>
      </c>
      <c r="U29">
        <v>3352.9172538419625</v>
      </c>
      <c r="V29">
        <v>194.01116806342191</v>
      </c>
    </row>
    <row r="30" spans="1:22" x14ac:dyDescent="0.25">
      <c r="P30" t="s">
        <v>10</v>
      </c>
      <c r="Q30">
        <v>19668.333333333332</v>
      </c>
      <c r="R30">
        <v>6219.666666666667</v>
      </c>
      <c r="T30" t="s">
        <v>10</v>
      </c>
      <c r="U30">
        <v>4703.4048069220871</v>
      </c>
      <c r="V30">
        <v>511.58881058044255</v>
      </c>
    </row>
    <row r="32" spans="1:22" x14ac:dyDescent="0.25">
      <c r="I32">
        <v>2936.5754717</v>
      </c>
      <c r="J32">
        <v>2385.06603774</v>
      </c>
      <c r="K32">
        <v>3170.63207547</v>
      </c>
      <c r="L32">
        <v>2492.23584906</v>
      </c>
      <c r="M32">
        <v>1591.48113208</v>
      </c>
      <c r="N32">
        <v>2328.27358491</v>
      </c>
    </row>
    <row r="33" spans="9:14" x14ac:dyDescent="0.25">
      <c r="I33">
        <v>1061.38679245</v>
      </c>
      <c r="J33">
        <v>852.04716981000001</v>
      </c>
      <c r="K33">
        <v>2404.97169811</v>
      </c>
      <c r="L33">
        <v>618.74528301999999</v>
      </c>
      <c r="M33">
        <v>1555.16037736</v>
      </c>
      <c r="N33">
        <v>1784.87735849</v>
      </c>
    </row>
    <row r="34" spans="9:14" x14ac:dyDescent="0.25">
      <c r="I34">
        <v>374.21698113000002</v>
      </c>
      <c r="J34">
        <v>183.17924528000003</v>
      </c>
      <c r="K34">
        <v>473.83962264000002</v>
      </c>
      <c r="L34">
        <v>211.95283018999999</v>
      </c>
      <c r="M34">
        <v>495.44339622999996</v>
      </c>
      <c r="N34">
        <v>26.57547169999998</v>
      </c>
    </row>
    <row r="35" spans="9:14" x14ac:dyDescent="0.25">
      <c r="I35">
        <v>-73.707547169999998</v>
      </c>
      <c r="J35">
        <v>-430.21698113000002</v>
      </c>
      <c r="K35">
        <v>93.367924529999982</v>
      </c>
      <c r="L35">
        <v>252.04716981000001</v>
      </c>
      <c r="M35">
        <v>-388.51886792000005</v>
      </c>
      <c r="N35">
        <v>44.405660379999972</v>
      </c>
    </row>
    <row r="36" spans="9:14" x14ac:dyDescent="0.25">
      <c r="I36">
        <v>-178.80188679000003</v>
      </c>
      <c r="J36">
        <v>106.57547169999998</v>
      </c>
      <c r="K36">
        <v>-70.405660379999972</v>
      </c>
      <c r="L36">
        <v>-593.14150943000004</v>
      </c>
      <c r="M36">
        <v>-165.78301886999998</v>
      </c>
      <c r="N36">
        <v>100.72641509000005</v>
      </c>
    </row>
    <row r="39" spans="9:14" x14ac:dyDescent="0.25">
      <c r="I39">
        <v>10413.556603769999</v>
      </c>
      <c r="J39">
        <v>10672.047169809999</v>
      </c>
      <c r="K39">
        <v>10567.33018868</v>
      </c>
      <c r="L39">
        <v>6672.99056604</v>
      </c>
      <c r="M39">
        <v>6747.51886792</v>
      </c>
      <c r="N39">
        <v>5064.5</v>
      </c>
    </row>
    <row r="40" spans="9:14" x14ac:dyDescent="0.25">
      <c r="I40">
        <v>4419.59433962</v>
      </c>
      <c r="J40">
        <v>5941.8584905700009</v>
      </c>
      <c r="K40">
        <v>4547.51886792</v>
      </c>
      <c r="L40">
        <v>1820.72641509</v>
      </c>
      <c r="M40">
        <v>788.83962264000002</v>
      </c>
      <c r="N40">
        <v>2357.80188679</v>
      </c>
    </row>
    <row r="41" spans="9:14" x14ac:dyDescent="0.25">
      <c r="I41">
        <v>1734.21698113</v>
      </c>
      <c r="J41">
        <v>1764.87735849</v>
      </c>
      <c r="K41">
        <v>1345.91509434</v>
      </c>
      <c r="L41">
        <v>260.72641509000005</v>
      </c>
      <c r="M41">
        <v>-564.55660377000004</v>
      </c>
      <c r="N41">
        <v>-601.16037735999998</v>
      </c>
    </row>
    <row r="42" spans="9:14" x14ac:dyDescent="0.25">
      <c r="I42">
        <v>144.21698113000002</v>
      </c>
      <c r="J42">
        <v>684.40566037999997</v>
      </c>
      <c r="K42">
        <v>210.82075471999997</v>
      </c>
      <c r="L42">
        <v>-412.57547169999998</v>
      </c>
      <c r="M42">
        <v>-882.38679245000003</v>
      </c>
      <c r="N42">
        <v>-426.16037735999998</v>
      </c>
    </row>
    <row r="43" spans="9:14" x14ac:dyDescent="0.25">
      <c r="I43">
        <v>58.367924529999982</v>
      </c>
      <c r="J43">
        <v>223.55660377000004</v>
      </c>
      <c r="K43">
        <v>375.25471698000001</v>
      </c>
      <c r="L43">
        <v>-730.87735849000001</v>
      </c>
      <c r="M43">
        <v>-1104.83962264</v>
      </c>
      <c r="N43">
        <v>-469.83962264000002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5" x14ac:dyDescent="0.25"/>
  <sheetData>
    <row r="1" spans="1:5" x14ac:dyDescent="0.25">
      <c r="A1">
        <v>4560.28301887</v>
      </c>
      <c r="B1">
        <v>5085.28301887</v>
      </c>
      <c r="C1">
        <v>5165.56603774</v>
      </c>
      <c r="D1">
        <v>4766.41509434</v>
      </c>
      <c r="E1">
        <v>4583.11320755</v>
      </c>
    </row>
    <row r="2" spans="1:5" x14ac:dyDescent="0.25">
      <c r="A2">
        <v>4907.45283019</v>
      </c>
      <c r="B2">
        <v>4699.05660377</v>
      </c>
      <c r="C2">
        <v>4843.58490566</v>
      </c>
      <c r="D2">
        <v>5070.47169811</v>
      </c>
      <c r="E2">
        <v>4693.67924528</v>
      </c>
    </row>
    <row r="3" spans="1:5" x14ac:dyDescent="0.25">
      <c r="A3">
        <v>4809.1509434</v>
      </c>
      <c r="B3">
        <v>4394.24528302</v>
      </c>
      <c r="C3">
        <v>5006.41509434</v>
      </c>
      <c r="D3">
        <v>4545.09433962</v>
      </c>
      <c r="E3">
        <v>5181.88679245</v>
      </c>
    </row>
    <row r="4" spans="1:5" x14ac:dyDescent="0.25">
      <c r="A4">
        <v>4705.47169811</v>
      </c>
      <c r="B4">
        <v>4671.98113208</v>
      </c>
      <c r="C4">
        <v>4514.33962264</v>
      </c>
      <c r="D4">
        <v>4641.98113208</v>
      </c>
      <c r="E4">
        <v>4526.32075472</v>
      </c>
    </row>
    <row r="5" spans="1:5" x14ac:dyDescent="0.25">
      <c r="A5">
        <v>3999.52830189</v>
      </c>
      <c r="B5">
        <v>3947.35849057</v>
      </c>
      <c r="C5">
        <v>4484.43396226</v>
      </c>
      <c r="D5">
        <v>4435.28301887</v>
      </c>
      <c r="E5">
        <v>4171.03773585</v>
      </c>
    </row>
    <row r="6" spans="1:5" x14ac:dyDescent="0.25">
      <c r="A6">
        <v>4057.26415094</v>
      </c>
      <c r="B6">
        <v>3949.1509434</v>
      </c>
      <c r="C6">
        <v>4103.49056604</v>
      </c>
      <c r="D6">
        <v>4301.32075472</v>
      </c>
      <c r="E6">
        <v>3995.94339623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  Karthik</dc:creator>
  <cp:lastModifiedBy>Sekar  Karthik</cp:lastModifiedBy>
  <dcterms:created xsi:type="dcterms:W3CDTF">2018-05-29T13:52:32Z</dcterms:created>
  <dcterms:modified xsi:type="dcterms:W3CDTF">2018-05-30T09:55:06Z</dcterms:modified>
</cp:coreProperties>
</file>